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weber/Desktop/Machine Learning Textbook/Malware Prediction/"/>
    </mc:Choice>
  </mc:AlternateContent>
  <xr:revisionPtr revIDLastSave="0" documentId="13_ncr:1_{A533572B-BE2F-A443-BB3D-F1E3DF6A5265}" xr6:coauthVersionLast="47" xr6:coauthVersionMax="47" xr10:uidLastSave="{00000000-0000-0000-0000-000000000000}"/>
  <bookViews>
    <workbookView xWindow="7060" yWindow="6880" windowWidth="28040" windowHeight="16540" xr2:uid="{9FDFC1B9-5E74-514E-91DB-B035F294B86F}"/>
  </bookViews>
  <sheets>
    <sheet name="Binary" sheetId="1" r:id="rId1"/>
    <sheet name="Categorical " sheetId="2" r:id="rId2"/>
    <sheet name="Continuou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3" l="1"/>
  <c r="A273" i="2"/>
  <c r="A22" i="1"/>
  <c r="E21" i="1"/>
  <c r="F21" i="1"/>
  <c r="G21" i="1"/>
  <c r="H268" i="2"/>
  <c r="E20" i="1"/>
  <c r="F20" i="1"/>
  <c r="G20" i="1"/>
  <c r="E19" i="1"/>
  <c r="F19" i="1"/>
  <c r="G19" i="1"/>
  <c r="E18" i="1"/>
  <c r="F18" i="1"/>
  <c r="G18" i="1"/>
  <c r="E17" i="1"/>
  <c r="F17" i="1"/>
  <c r="G17" i="1"/>
  <c r="E16" i="1"/>
  <c r="F16" i="1"/>
  <c r="G16" i="1"/>
  <c r="E15" i="1"/>
  <c r="F15" i="1"/>
  <c r="G15" i="1"/>
  <c r="E14" i="1"/>
  <c r="F14" i="1"/>
  <c r="G14" i="1"/>
  <c r="H263" i="2"/>
  <c r="H258" i="2"/>
  <c r="E13" i="1"/>
  <c r="F13" i="1"/>
  <c r="G13" i="1"/>
  <c r="H253" i="2"/>
  <c r="E12" i="1"/>
  <c r="F12" i="1"/>
  <c r="G12" i="1"/>
  <c r="E11" i="1"/>
  <c r="F11" i="1"/>
  <c r="G11" i="1"/>
  <c r="H248" i="2"/>
  <c r="H243" i="2"/>
  <c r="E10" i="1"/>
  <c r="F10" i="1"/>
  <c r="G10" i="1"/>
  <c r="H238" i="2"/>
  <c r="H233" i="2"/>
  <c r="H228" i="2"/>
  <c r="H223" i="2"/>
  <c r="H218" i="2"/>
  <c r="H213" i="2"/>
  <c r="H208" i="2"/>
  <c r="H203" i="2"/>
  <c r="H198" i="2"/>
  <c r="H193" i="2"/>
  <c r="H188" i="2"/>
  <c r="I9" i="3"/>
  <c r="H183" i="2"/>
  <c r="H178" i="2"/>
  <c r="I8" i="3"/>
  <c r="I7" i="3"/>
  <c r="I6" i="3"/>
  <c r="H173" i="2"/>
  <c r="I5" i="3"/>
  <c r="E9" i="1"/>
  <c r="F9" i="1"/>
  <c r="G9" i="1"/>
  <c r="I4" i="3"/>
  <c r="H168" i="2"/>
  <c r="I3" i="3"/>
  <c r="H163" i="2"/>
  <c r="H158" i="2"/>
  <c r="H153" i="2"/>
  <c r="I2" i="3"/>
  <c r="H148" i="2"/>
  <c r="H143" i="2"/>
  <c r="H138" i="2"/>
  <c r="H133" i="2"/>
  <c r="H128" i="2"/>
  <c r="E8" i="1"/>
  <c r="F8" i="1"/>
  <c r="G8" i="1"/>
  <c r="H123" i="2"/>
  <c r="H118" i="2"/>
  <c r="E7" i="1"/>
  <c r="F7" i="1"/>
  <c r="G7" i="1"/>
  <c r="H113" i="2"/>
  <c r="E6" i="1"/>
  <c r="F6" i="1"/>
  <c r="G6" i="1"/>
  <c r="G5" i="1"/>
  <c r="F5" i="1"/>
  <c r="E5" i="1"/>
  <c r="H108" i="2"/>
  <c r="H103" i="2"/>
  <c r="H98" i="2"/>
  <c r="H93" i="2"/>
  <c r="H88" i="2"/>
  <c r="H83" i="2"/>
  <c r="H78" i="2"/>
  <c r="H73" i="2"/>
  <c r="H68" i="2"/>
  <c r="H63" i="2"/>
  <c r="H58" i="2"/>
  <c r="H53" i="2"/>
  <c r="H48" i="2"/>
  <c r="G4" i="1"/>
  <c r="F4" i="1"/>
  <c r="E4" i="1"/>
  <c r="H43" i="2"/>
  <c r="H38" i="2"/>
  <c r="H33" i="2"/>
  <c r="H28" i="2"/>
  <c r="H23" i="2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<sst xmlns="http://schemas.openxmlformats.org/spreadsheetml/2006/main" count="460" uniqueCount="312">
  <si>
    <t xml:space="preserve">Binary Variable </t>
  </si>
  <si>
    <t xml:space="preserve">Count 0 </t>
  </si>
  <si>
    <t xml:space="preserve">Percentage 0 </t>
  </si>
  <si>
    <t>Percentage 1</t>
  </si>
  <si>
    <t>Count 1</t>
  </si>
  <si>
    <t>Count Missing</t>
  </si>
  <si>
    <t xml:space="preserve">Percentage Missing </t>
  </si>
  <si>
    <t xml:space="preserve">Categorical Variable </t>
  </si>
  <si>
    <t xml:space="preserve">Top 5 </t>
  </si>
  <si>
    <t xml:space="preserve">Count </t>
  </si>
  <si>
    <t>Value Name</t>
  </si>
  <si>
    <t>Number of Values</t>
  </si>
  <si>
    <t>ProductName</t>
  </si>
  <si>
    <t>win8defender</t>
  </si>
  <si>
    <t>mse</t>
  </si>
  <si>
    <t>mseprerelease</t>
  </si>
  <si>
    <t>scep</t>
  </si>
  <si>
    <t>windowsintune</t>
  </si>
  <si>
    <t xml:space="preserve">fep </t>
  </si>
  <si>
    <t xml:space="preserve">EngineVersion </t>
  </si>
  <si>
    <t>1.1.15200.1</t>
  </si>
  <si>
    <t>1.1.15100.1</t>
  </si>
  <si>
    <t>1.1.15000.2</t>
  </si>
  <si>
    <t>1.1.14901.4</t>
  </si>
  <si>
    <t>1.1.14600.4</t>
  </si>
  <si>
    <t>1.1.10701.0</t>
  </si>
  <si>
    <t>1.1.11202.0</t>
  </si>
  <si>
    <t>1.1.12802.0</t>
  </si>
  <si>
    <t>1.1.11104.0</t>
  </si>
  <si>
    <t>1.1.13301.0</t>
  </si>
  <si>
    <t>AppVersion</t>
  </si>
  <si>
    <t>4.18.1807.18075</t>
  </si>
  <si>
    <t xml:space="preserve">4.12.16299.15 </t>
  </si>
  <si>
    <t xml:space="preserve">4.10.209.0 </t>
  </si>
  <si>
    <t>4.13.17134.1</t>
  </si>
  <si>
    <t xml:space="preserve">4.13.17604.1000 </t>
  </si>
  <si>
    <t>4.8.203.0</t>
  </si>
  <si>
    <t xml:space="preserve">4.17.17686.1004 </t>
  </si>
  <si>
    <t>4.8.10240.17943</t>
  </si>
  <si>
    <t>4.13.17134.226</t>
  </si>
  <si>
    <t>AvSigVersion</t>
  </si>
  <si>
    <t>1.223.1075.0</t>
  </si>
  <si>
    <t>1.223.2891.0</t>
  </si>
  <si>
    <t>1.197.2441.0</t>
  </si>
  <si>
    <t>1.215.2563.0</t>
  </si>
  <si>
    <t>1.199.1324.0</t>
  </si>
  <si>
    <t>1.273.1420.0</t>
  </si>
  <si>
    <t>1.263.48.0</t>
  </si>
  <si>
    <t>1.275.1140.0</t>
  </si>
  <si>
    <t>1.275.727.0</t>
  </si>
  <si>
    <t>1.273.371.0</t>
  </si>
  <si>
    <t>IsBeta</t>
  </si>
  <si>
    <t>RtpStateBitfield</t>
  </si>
  <si>
    <t>Code</t>
  </si>
  <si>
    <t>Missing Values</t>
  </si>
  <si>
    <t>IsSxsPassiveMode</t>
  </si>
  <si>
    <t>DefaultBrowsersIdentifier</t>
  </si>
  <si>
    <t>Both</t>
  </si>
  <si>
    <t>AVProductStatesIdentifier</t>
  </si>
  <si>
    <t xml:space="preserve">Too many categories/Can combine some </t>
  </si>
  <si>
    <t>AVProductsInstalled</t>
  </si>
  <si>
    <t xml:space="preserve">AVProductsEnabled </t>
  </si>
  <si>
    <t>HasTpm</t>
  </si>
  <si>
    <t>CountryIdentifier</t>
  </si>
  <si>
    <t>CityIdentifier</t>
  </si>
  <si>
    <t>OrganizationIdentifier</t>
  </si>
  <si>
    <t>GeoNameIdentifier</t>
  </si>
  <si>
    <t>LocaleEnglishNameIdentifier</t>
  </si>
  <si>
    <t>Platform</t>
  </si>
  <si>
    <t>windows10</t>
  </si>
  <si>
    <t>windows8</t>
  </si>
  <si>
    <t>windows7</t>
  </si>
  <si>
    <t>windows2016</t>
  </si>
  <si>
    <t>n/a</t>
  </si>
  <si>
    <t>Processor</t>
  </si>
  <si>
    <t>x64</t>
  </si>
  <si>
    <t>x86</t>
  </si>
  <si>
    <t>arm64</t>
  </si>
  <si>
    <t>OsVer</t>
  </si>
  <si>
    <t xml:space="preserve">10.0.0.0 </t>
  </si>
  <si>
    <t>6.3.0.0</t>
  </si>
  <si>
    <t xml:space="preserve">6.1.1.0 </t>
  </si>
  <si>
    <t xml:space="preserve">6.1.0.0 </t>
  </si>
  <si>
    <t>10.0.3.0</t>
  </si>
  <si>
    <t>6.3.7.0</t>
  </si>
  <si>
    <t xml:space="preserve">6.3.0.2 </t>
  </si>
  <si>
    <t>6.3.0.117</t>
  </si>
  <si>
    <t>10.0.4.80</t>
  </si>
  <si>
    <t>10.0.0.2</t>
  </si>
  <si>
    <t xml:space="preserve">OsBuild </t>
  </si>
  <si>
    <t>OsSuite</t>
  </si>
  <si>
    <t>OsPlatformSubRelease</t>
  </si>
  <si>
    <t>rs4</t>
  </si>
  <si>
    <t>rs3</t>
  </si>
  <si>
    <t>rs2</t>
  </si>
  <si>
    <t>rs1</t>
  </si>
  <si>
    <t>th2</t>
  </si>
  <si>
    <t>th1</t>
  </si>
  <si>
    <t>windows8.1</t>
  </si>
  <si>
    <t>prers5</t>
  </si>
  <si>
    <t>OsBuildLab</t>
  </si>
  <si>
    <t>17134.1.amd64fre.rs4_release.180410-1804</t>
  </si>
  <si>
    <t>16299.431.amd64fre.rs3_release_svc_escrow.180502-1908</t>
  </si>
  <si>
    <t>16299.15.amd64fre.rs3_release.170928-1534</t>
  </si>
  <si>
    <t>15063.0.amd64fre.rs2_release.170317-1834</t>
  </si>
  <si>
    <t xml:space="preserve">17134.1.x86fre.rs4_release.180410-1804 </t>
  </si>
  <si>
    <t>7601.17105.x86fre.win7sp1_rc.100929-1730</t>
  </si>
  <si>
    <t>14314.1944.amd64fre.rs1_release.171194-2100</t>
  </si>
  <si>
    <t xml:space="preserve">7601.19131.x86fre.win7sp1_gdr.160116-0600 </t>
  </si>
  <si>
    <t>14393.1797.amd64fre.rs1_release_inmarket_aim.171027-1738</t>
  </si>
  <si>
    <t xml:space="preserve">17750.1000.amd64fre.rs5_release.180827-1459 </t>
  </si>
  <si>
    <t>SkuEdition</t>
  </si>
  <si>
    <t xml:space="preserve">Home </t>
  </si>
  <si>
    <t>Pro</t>
  </si>
  <si>
    <t>Invalid</t>
  </si>
  <si>
    <t>Education</t>
  </si>
  <si>
    <t>Enterprise</t>
  </si>
  <si>
    <t>Enterprise LTSB</t>
  </si>
  <si>
    <t>Cloud</t>
  </si>
  <si>
    <t>Server</t>
  </si>
  <si>
    <t>IsProtected</t>
  </si>
  <si>
    <t>AutoSampleOptIn</t>
  </si>
  <si>
    <t>PuaMode</t>
  </si>
  <si>
    <t xml:space="preserve">on </t>
  </si>
  <si>
    <t>audit</t>
  </si>
  <si>
    <t>IeVerIdentifier</t>
  </si>
  <si>
    <t xml:space="preserve">SmartScreen </t>
  </si>
  <si>
    <t>RequireAdmin</t>
  </si>
  <si>
    <t>ExistsNotSet</t>
  </si>
  <si>
    <t>Off</t>
  </si>
  <si>
    <t>Warn</t>
  </si>
  <si>
    <t>Prompt</t>
  </si>
  <si>
    <t>Enabled</t>
  </si>
  <si>
    <t>prompt</t>
  </si>
  <si>
    <t>warn</t>
  </si>
  <si>
    <t>"00000000"</t>
  </si>
  <si>
    <t>requireAdmin</t>
  </si>
  <si>
    <t xml:space="preserve">Firewall </t>
  </si>
  <si>
    <t>UacLuaenable</t>
  </si>
  <si>
    <t>Census_MDC2FormFactor</t>
  </si>
  <si>
    <t>Notebook</t>
  </si>
  <si>
    <t>Desktop</t>
  </si>
  <si>
    <t>Convertible</t>
  </si>
  <si>
    <t>Detachable</t>
  </si>
  <si>
    <t>AllInOne</t>
  </si>
  <si>
    <t>SmallServer</t>
  </si>
  <si>
    <t>MediumServer</t>
  </si>
  <si>
    <t>LargeServer</t>
  </si>
  <si>
    <t>ServerOther</t>
  </si>
  <si>
    <t>IoT0ther</t>
  </si>
  <si>
    <t>Census_DeviceFamily</t>
  </si>
  <si>
    <t>Windows.Desktop</t>
  </si>
  <si>
    <t>Windows.Server</t>
  </si>
  <si>
    <t>Windows</t>
  </si>
  <si>
    <t>Census_OEMNameIdentifier</t>
  </si>
  <si>
    <t>Census_OEMModelIdentifier</t>
  </si>
  <si>
    <t>Continuous Variable</t>
  </si>
  <si>
    <t>Number Unique Values</t>
  </si>
  <si>
    <t>Mean</t>
  </si>
  <si>
    <t>Std</t>
  </si>
  <si>
    <t>Median</t>
  </si>
  <si>
    <t>Min</t>
  </si>
  <si>
    <t>Max</t>
  </si>
  <si>
    <t xml:space="preserve">Missing Values </t>
  </si>
  <si>
    <t>% Missing Values</t>
  </si>
  <si>
    <t>Census_ProcessorCoreCount</t>
  </si>
  <si>
    <t>Census_ProcessorManufacturerIdentifier</t>
  </si>
  <si>
    <t>Census_ProcessorModelIdentifier</t>
  </si>
  <si>
    <t>Census_ProcessorClass</t>
  </si>
  <si>
    <t>mid</t>
  </si>
  <si>
    <t>low</t>
  </si>
  <si>
    <t>high</t>
  </si>
  <si>
    <t>Census_PrimaryDiskTotalCapacity</t>
  </si>
  <si>
    <t>Census_PrimaryDiskTypeName</t>
  </si>
  <si>
    <t>HDD</t>
  </si>
  <si>
    <t>SSD</t>
  </si>
  <si>
    <t>UNKNOWN</t>
  </si>
  <si>
    <t xml:space="preserve">Unspecified </t>
  </si>
  <si>
    <t>Census_SystemVolumeTotalCapacity</t>
  </si>
  <si>
    <t>Census_HasOpticalDiskDrive</t>
  </si>
  <si>
    <t>Census_TotalPhysicalRAM</t>
  </si>
  <si>
    <t>Census_ChassisTypeName</t>
  </si>
  <si>
    <t>Laptop</t>
  </si>
  <si>
    <t>Portable</t>
  </si>
  <si>
    <t>EmbeddedPC</t>
  </si>
  <si>
    <t>Census_InternalPrimaryDiagonalDisplaySizeInInches</t>
  </si>
  <si>
    <t>skew issue</t>
  </si>
  <si>
    <t>Census_InternalPrimaryDisplayResolutionHorizontal</t>
  </si>
  <si>
    <t>Census_InternalPrimaryDisplayResolutionVertical</t>
  </si>
  <si>
    <t>Census_PowerPlatformRoleName</t>
  </si>
  <si>
    <t>Mobile</t>
  </si>
  <si>
    <t>Slate</t>
  </si>
  <si>
    <t>Workstation</t>
  </si>
  <si>
    <t>SOHOServer</t>
  </si>
  <si>
    <t>EnterpriseServer</t>
  </si>
  <si>
    <t>AppliancePC</t>
  </si>
  <si>
    <t>PerformanceServer</t>
  </si>
  <si>
    <t>Unspecified</t>
  </si>
  <si>
    <t>Census_InternalBatteryType</t>
  </si>
  <si>
    <t>lion</t>
  </si>
  <si>
    <t>li-i</t>
  </si>
  <si>
    <t>#</t>
  </si>
  <si>
    <t>lip</t>
  </si>
  <si>
    <t>liio</t>
  </si>
  <si>
    <t>lyyy</t>
  </si>
  <si>
    <t>"@i"</t>
  </si>
  <si>
    <t>lgl0</t>
  </si>
  <si>
    <t>```</t>
  </si>
  <si>
    <t>Census_InternalBatteryNumberOfCharges</t>
  </si>
  <si>
    <t>Census_OSVersion</t>
  </si>
  <si>
    <t>10.0.17134.228</t>
  </si>
  <si>
    <t>10.0.17134.165</t>
  </si>
  <si>
    <t>10.0.16299.431</t>
  </si>
  <si>
    <t>10.0.17134.285</t>
  </si>
  <si>
    <t>10.0.16299.547</t>
  </si>
  <si>
    <t>10.0.14955.1000</t>
  </si>
  <si>
    <t>10.0.16215.1000</t>
  </si>
  <si>
    <t>10.0.16299.91</t>
  </si>
  <si>
    <t>6.1.7601.24149</t>
  </si>
  <si>
    <t>10.0.17750.1000</t>
  </si>
  <si>
    <t>Census_OSArchitecture</t>
  </si>
  <si>
    <t>amd64</t>
  </si>
  <si>
    <t>Census_OSBranch</t>
  </si>
  <si>
    <t>rs4_release</t>
  </si>
  <si>
    <t>rs3_release</t>
  </si>
  <si>
    <t>rs3_release_svc_escrow</t>
  </si>
  <si>
    <t>rs2_release</t>
  </si>
  <si>
    <t>rs1_release</t>
  </si>
  <si>
    <t>rs1_release_sec</t>
  </si>
  <si>
    <t>rs3_release_svc</t>
  </si>
  <si>
    <t>rs1_release_svc</t>
  </si>
  <si>
    <t>rs5_release_sign</t>
  </si>
  <si>
    <t>win8_ldr</t>
  </si>
  <si>
    <t>Census_OSBuildNumber</t>
  </si>
  <si>
    <t>Census_OSBuildRevision</t>
  </si>
  <si>
    <t>Census_OSEdition</t>
  </si>
  <si>
    <t>Core</t>
  </si>
  <si>
    <t>Professional</t>
  </si>
  <si>
    <t>CoreSingleLanguage</t>
  </si>
  <si>
    <t>CoreCountrySpecific</t>
  </si>
  <si>
    <t>ProfessionalEducation</t>
  </si>
  <si>
    <t>HomePremium</t>
  </si>
  <si>
    <t>ServerDatacenterACor</t>
  </si>
  <si>
    <t>Enterprise 2015 LTSB</t>
  </si>
  <si>
    <t>professional</t>
  </si>
  <si>
    <t>Census_OSSkuName</t>
  </si>
  <si>
    <t>CORE</t>
  </si>
  <si>
    <t>PROFESSIONAL</t>
  </si>
  <si>
    <t>CORE_SINGLELANGUAGE</t>
  </si>
  <si>
    <t>CORE_COUNTRYSPECIFIC</t>
  </si>
  <si>
    <t>EDUCATION</t>
  </si>
  <si>
    <t>PRO_FOR_EDUCATION</t>
  </si>
  <si>
    <t>PRO_SINGLE_LANGUAGE</t>
  </si>
  <si>
    <t>ENTERPRISEG</t>
  </si>
  <si>
    <t>STARTER</t>
  </si>
  <si>
    <t>UNDEFINED</t>
  </si>
  <si>
    <t>Census_OSInstallTypeName</t>
  </si>
  <si>
    <t>UUPUpgrade</t>
  </si>
  <si>
    <t>IBSClean</t>
  </si>
  <si>
    <t>Update</t>
  </si>
  <si>
    <t>Upgrade</t>
  </si>
  <si>
    <t>Other</t>
  </si>
  <si>
    <t>Reset</t>
  </si>
  <si>
    <t>Refresh</t>
  </si>
  <si>
    <t>Clean</t>
  </si>
  <si>
    <t>CleanPCRefresh</t>
  </si>
  <si>
    <t>Census_OSInstallLanguageIdentifier</t>
  </si>
  <si>
    <t>Bottom 5 (Descending Order)</t>
  </si>
  <si>
    <t>Census_OSUILocaleIdentifier</t>
  </si>
  <si>
    <t>Census_OSWUAutoUpdateOptionsName</t>
  </si>
  <si>
    <t>FullAuto</t>
  </si>
  <si>
    <t>Notify</t>
  </si>
  <si>
    <t>AutoInstallAndRebootAtMaintenanceTime</t>
  </si>
  <si>
    <t>DownloadNotify</t>
  </si>
  <si>
    <t>Census_IsPortableOperatingSystem</t>
  </si>
  <si>
    <t>Census_GenuineStateName</t>
  </si>
  <si>
    <t>IS_GENUINE</t>
  </si>
  <si>
    <t>INVALID_LICENSE</t>
  </si>
  <si>
    <t>OFFLINE</t>
  </si>
  <si>
    <t>TAMPERED</t>
  </si>
  <si>
    <t>Census_ActivationChannel</t>
  </si>
  <si>
    <t>Retail</t>
  </si>
  <si>
    <t>OEM: DM</t>
  </si>
  <si>
    <t>Volume:GVLK</t>
  </si>
  <si>
    <t>OEM:NONSLP</t>
  </si>
  <si>
    <t>Volume:MAK</t>
  </si>
  <si>
    <t>Retail:TB:Eval</t>
  </si>
  <si>
    <t>Census_IsFlightingInternal</t>
  </si>
  <si>
    <t>Census_IsFlightsDisabled</t>
  </si>
  <si>
    <t>Census_FlightRing</t>
  </si>
  <si>
    <t>NOT_SET</t>
  </si>
  <si>
    <t>Unknown</t>
  </si>
  <si>
    <t>WIS</t>
  </si>
  <si>
    <t>WIF</t>
  </si>
  <si>
    <t>RP</t>
  </si>
  <si>
    <t>Disabled</t>
  </si>
  <si>
    <t>OSG</t>
  </si>
  <si>
    <t>Canary</t>
  </si>
  <si>
    <t>Census_ThresholdOptIn</t>
  </si>
  <si>
    <t>Census_FirmwareManufacturerIdentifier</t>
  </si>
  <si>
    <t>Census_FirmwareVersionIdentifier</t>
  </si>
  <si>
    <t>Census_IsSecureBootEnabled</t>
  </si>
  <si>
    <t>Census_IsWIMBootEnabled</t>
  </si>
  <si>
    <t>Census_IsVirtualDevice</t>
  </si>
  <si>
    <t>Census_IsTouchEnabled</t>
  </si>
  <si>
    <t>Census_IsPenCapable</t>
  </si>
  <si>
    <t>Census_IsAlwaysOnAlwaysConnectedCapable</t>
  </si>
  <si>
    <t>Wdft_IsGamer</t>
  </si>
  <si>
    <t>Wdft_RegionIdentifier</t>
  </si>
  <si>
    <t>HasDetections</t>
  </si>
  <si>
    <t xml:space="preserve">missing values </t>
  </si>
  <si>
    <t>SMode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</si>
</sst>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00%"/>
    <numFmt numFmtId="166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908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D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0" borderId="0" xfId="0" applyNumberFormat="1"/>
    <xf numFmtId="0" fontId="0" fillId="5" borderId="0" xfId="0" applyFill="1"/>
    <xf numFmtId="0" fontId="0" fillId="7" borderId="0" xfId="0" applyFill="1"/>
    <xf numFmtId="0" fontId="0" fillId="5" borderId="0" xfId="0" applyFont="1" applyFill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Font="1" applyFill="1"/>
    <xf numFmtId="0" fontId="0" fillId="0" borderId="0" xfId="0" applyFill="1"/>
    <xf numFmtId="164" fontId="0" fillId="0" borderId="0" xfId="1" applyNumberFormat="1" applyFont="1"/>
    <xf numFmtId="0" fontId="0" fillId="6" borderId="0" xfId="0" applyFill="1"/>
    <xf numFmtId="0" fontId="0" fillId="8" borderId="0" xfId="0" applyFill="1"/>
    <xf numFmtId="0" fontId="0" fillId="9" borderId="0" xfId="0" applyFill="1"/>
    <xf numFmtId="166" fontId="0" fillId="0" borderId="0" xfId="0" applyNumberFormat="1" applyFont="1"/>
    <xf numFmtId="166" fontId="0" fillId="5" borderId="0" xfId="0" applyNumberFormat="1" applyFill="1"/>
    <xf numFmtId="166" fontId="0" fillId="5" borderId="0" xfId="0" applyNumberFormat="1" applyFont="1" applyFill="1"/>
    <xf numFmtId="166" fontId="0" fillId="0" borderId="0" xfId="0" applyNumberFormat="1" applyFill="1"/>
    <xf numFmtId="166" fontId="0" fillId="0" borderId="0" xfId="0" applyNumberFormat="1" applyFont="1" applyFill="1"/>
    <xf numFmtId="0" fontId="0" fillId="0" borderId="0" xfId="0" applyNumberFormat="1" applyFill="1"/>
    <xf numFmtId="0" fontId="0" fillId="5" borderId="0" xfId="0" applyNumberFormat="1" applyFill="1"/>
    <xf numFmtId="1" fontId="0" fillId="5" borderId="0" xfId="0" applyNumberFormat="1" applyFont="1" applyFill="1"/>
    <xf numFmtId="0" fontId="0" fillId="5" borderId="0" xfId="0" applyNumberFormat="1" applyFont="1" applyFill="1"/>
    <xf numFmtId="0" fontId="0" fillId="0" borderId="0" xfId="0" applyFont="1" applyAlignment="1"/>
    <xf numFmtId="0" fontId="0" fillId="0" borderId="0" xfId="0" applyFont="1" applyFill="1" applyAlignment="1">
      <alignment wrapText="1" shrinkToFit="1"/>
    </xf>
    <xf numFmtId="0" fontId="0" fillId="0" borderId="0" xfId="0" applyFont="1" applyFill="1" applyAlignment="1">
      <alignment wrapText="1"/>
    </xf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10" borderId="0" xfId="0" applyFill="1"/>
    <xf numFmtId="0" fontId="0" fillId="10" borderId="0" xfId="0" applyFill="1" applyAlignment="1">
      <alignment wrapText="1"/>
    </xf>
    <xf numFmtId="0" fontId="0" fillId="11" borderId="0" xfId="0" applyFill="1"/>
    <xf numFmtId="0" fontId="2" fillId="12" borderId="0" xfId="0" applyFont="1" applyFill="1"/>
    <xf numFmtId="9" fontId="2" fillId="12" borderId="0" xfId="0" applyNumberFormat="1" applyFont="1" applyFill="1"/>
    <xf numFmtId="0" fontId="0" fillId="5" borderId="0" xfId="0" applyFill="1" applyAlignment="1">
      <alignment wrapText="1"/>
    </xf>
    <xf numFmtId="1" fontId="0" fillId="0" borderId="0" xfId="0" applyNumberFormat="1" applyFill="1"/>
    <xf numFmtId="0" fontId="0" fillId="8" borderId="0" xfId="0" applyFill="1" applyAlignment="1">
      <alignment wrapText="1"/>
    </xf>
    <xf numFmtId="164" fontId="0" fillId="0" borderId="0" xfId="1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164" fontId="0" fillId="5" borderId="0" xfId="1" applyNumberFormat="1" applyFont="1" applyFill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ont="1" applyFill="1" applyAlignment="1">
      <alignment horizontal="center" vertical="center" wrapText="1"/>
    </xf>
    <xf numFmtId="0" fontId="0" fillId="9" borderId="0" xfId="0" applyFont="1" applyFill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0" fillId="5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6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D3C"/>
      <color rgb="FFFF9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378B-40C5-CA41-8424-36C43A319D13}">
  <dimension ref="A1:H22"/>
  <sheetViews>
    <sheetView tabSelected="1" workbookViewId="0">
      <selection activeCell="A29" sqref="A29"/>
    </sheetView>
  </sheetViews>
  <sheetFormatPr baseColWidth="10" defaultRowHeight="16" x14ac:dyDescent="0.2"/>
  <cols>
    <col min="1" max="1" width="21" customWidth="1"/>
    <col min="4" max="4" width="13" customWidth="1"/>
    <col min="5" max="5" width="14.5" customWidth="1"/>
    <col min="6" max="6" width="12.83203125" customWidth="1"/>
    <col min="7" max="7" width="17.33203125" customWidth="1"/>
  </cols>
  <sheetData>
    <row r="1" spans="1:8" x14ac:dyDescent="0.2">
      <c r="A1" s="36" t="s">
        <v>0</v>
      </c>
      <c r="B1" s="36" t="s">
        <v>1</v>
      </c>
      <c r="C1" s="36" t="s">
        <v>4</v>
      </c>
      <c r="D1" s="36" t="s">
        <v>5</v>
      </c>
      <c r="E1" s="37" t="s">
        <v>2</v>
      </c>
      <c r="F1" s="36" t="s">
        <v>3</v>
      </c>
      <c r="G1" s="36" t="s">
        <v>6</v>
      </c>
    </row>
    <row r="2" spans="1:8" x14ac:dyDescent="0.2">
      <c r="A2" t="s">
        <v>51</v>
      </c>
      <c r="B2">
        <v>8921416</v>
      </c>
      <c r="C2">
        <v>67</v>
      </c>
      <c r="D2">
        <v>0</v>
      </c>
      <c r="E2" s="10">
        <f t="shared" ref="E2:E21" si="0">B2/SUM(B2:D2)</f>
        <v>0.99999249003781099</v>
      </c>
      <c r="F2" s="11">
        <f t="shared" ref="F2:F21" si="1">C2/(SUM(B2:D2))</f>
        <v>7.5099621890217129E-6</v>
      </c>
      <c r="G2" s="9">
        <f t="shared" ref="G2:G21" si="2">D2/(SUM(B2:D2))</f>
        <v>0</v>
      </c>
      <c r="H2" s="17" t="s">
        <v>310</v>
      </c>
    </row>
    <row r="3" spans="1:8" x14ac:dyDescent="0.2">
      <c r="A3" t="s">
        <v>55</v>
      </c>
      <c r="B3">
        <v>8766840</v>
      </c>
      <c r="C3">
        <v>154643</v>
      </c>
      <c r="D3">
        <v>0</v>
      </c>
      <c r="E3" s="10">
        <f t="shared" si="0"/>
        <v>0.98266622264482262</v>
      </c>
      <c r="F3" s="11">
        <f t="shared" si="1"/>
        <v>1.7333777355177386E-2</v>
      </c>
      <c r="G3" s="9">
        <f t="shared" si="2"/>
        <v>0</v>
      </c>
    </row>
    <row r="4" spans="1:8" x14ac:dyDescent="0.2">
      <c r="A4" t="s">
        <v>62</v>
      </c>
      <c r="B4">
        <v>107316</v>
      </c>
      <c r="C4">
        <v>8814167</v>
      </c>
      <c r="D4">
        <v>0</v>
      </c>
      <c r="E4" s="10">
        <f t="shared" si="0"/>
        <v>1.202894182503066E-2</v>
      </c>
      <c r="F4" s="11">
        <f t="shared" si="1"/>
        <v>0.98797105817496933</v>
      </c>
      <c r="G4" s="9">
        <f t="shared" si="2"/>
        <v>0</v>
      </c>
    </row>
    <row r="5" spans="1:8" x14ac:dyDescent="0.2">
      <c r="A5" s="17" t="s">
        <v>120</v>
      </c>
      <c r="B5">
        <v>483157</v>
      </c>
      <c r="C5">
        <v>8402282</v>
      </c>
      <c r="D5">
        <v>36044</v>
      </c>
      <c r="E5" s="10">
        <f t="shared" si="0"/>
        <v>5.4156579124793491E-2</v>
      </c>
      <c r="F5" s="11">
        <f t="shared" si="1"/>
        <v>0.94180328539548863</v>
      </c>
      <c r="G5" s="9">
        <f t="shared" si="2"/>
        <v>4.0401354797178898E-3</v>
      </c>
    </row>
    <row r="6" spans="1:8" x14ac:dyDescent="0.2">
      <c r="A6" t="s">
        <v>121</v>
      </c>
      <c r="B6">
        <v>8921225</v>
      </c>
      <c r="C6">
        <v>258</v>
      </c>
      <c r="D6">
        <v>0</v>
      </c>
      <c r="E6" s="10">
        <f t="shared" si="0"/>
        <v>0.99997108104112287</v>
      </c>
      <c r="F6" s="11">
        <f t="shared" si="1"/>
        <v>2.8918958877128388E-5</v>
      </c>
      <c r="G6" s="9">
        <f t="shared" si="2"/>
        <v>0</v>
      </c>
    </row>
    <row r="7" spans="1:8" x14ac:dyDescent="0.2">
      <c r="A7" s="17" t="s">
        <v>311</v>
      </c>
      <c r="B7">
        <v>8379843</v>
      </c>
      <c r="C7">
        <v>3881</v>
      </c>
      <c r="D7">
        <v>537759</v>
      </c>
      <c r="E7" s="10">
        <f t="shared" si="0"/>
        <v>0.93928812059609368</v>
      </c>
      <c r="F7" s="11">
        <f t="shared" si="1"/>
        <v>4.3501736202378015E-4</v>
      </c>
      <c r="G7" s="9">
        <f t="shared" si="2"/>
        <v>6.0276862041882498E-2</v>
      </c>
    </row>
    <row r="8" spans="1:8" x14ac:dyDescent="0.2">
      <c r="A8" s="17" t="s">
        <v>137</v>
      </c>
      <c r="B8">
        <v>189119</v>
      </c>
      <c r="C8">
        <v>8641014</v>
      </c>
      <c r="D8">
        <v>91350</v>
      </c>
      <c r="E8" s="10">
        <f t="shared" si="0"/>
        <v>2.1198157301874587E-2</v>
      </c>
      <c r="F8" s="11">
        <f t="shared" si="1"/>
        <v>0.96856251365383983</v>
      </c>
      <c r="G8" s="9">
        <f t="shared" si="2"/>
        <v>1.0239329044285575E-2</v>
      </c>
    </row>
    <row r="9" spans="1:8" ht="34" x14ac:dyDescent="0.2">
      <c r="A9" s="32" t="s">
        <v>179</v>
      </c>
      <c r="B9">
        <v>8232858</v>
      </c>
      <c r="C9">
        <v>688625</v>
      </c>
      <c r="D9">
        <v>0</v>
      </c>
      <c r="E9" s="10">
        <f t="shared" si="0"/>
        <v>0.92281272071022269</v>
      </c>
      <c r="F9" s="11">
        <f t="shared" si="1"/>
        <v>7.7187279289777269E-2</v>
      </c>
      <c r="G9" s="9">
        <f t="shared" si="2"/>
        <v>0</v>
      </c>
    </row>
    <row r="10" spans="1:8" ht="34" x14ac:dyDescent="0.2">
      <c r="A10" s="32" t="s">
        <v>274</v>
      </c>
      <c r="B10">
        <v>8916619</v>
      </c>
      <c r="C10">
        <v>4864</v>
      </c>
      <c r="D10">
        <v>0</v>
      </c>
      <c r="E10" s="10">
        <f t="shared" si="0"/>
        <v>0.99945479916287461</v>
      </c>
      <c r="F10" s="11">
        <f t="shared" si="1"/>
        <v>5.4520083712539724E-4</v>
      </c>
      <c r="G10" s="9">
        <f t="shared" si="2"/>
        <v>0</v>
      </c>
    </row>
    <row r="11" spans="1:8" ht="34" x14ac:dyDescent="0.2">
      <c r="A11" s="40" t="s">
        <v>287</v>
      </c>
      <c r="B11">
        <v>1512703</v>
      </c>
      <c r="C11">
        <v>21</v>
      </c>
      <c r="D11">
        <v>7408759</v>
      </c>
      <c r="E11" s="10">
        <f t="shared" si="0"/>
        <v>0.16955734825701063</v>
      </c>
      <c r="F11" s="11">
        <f t="shared" si="1"/>
        <v>2.3538687458127756E-6</v>
      </c>
      <c r="G11" s="9">
        <f t="shared" si="2"/>
        <v>0.83044029787424356</v>
      </c>
    </row>
    <row r="12" spans="1:8" ht="34" x14ac:dyDescent="0.2">
      <c r="A12" s="40" t="s">
        <v>288</v>
      </c>
      <c r="B12">
        <v>8760872</v>
      </c>
      <c r="C12">
        <v>88</v>
      </c>
      <c r="D12">
        <v>160523</v>
      </c>
      <c r="E12" s="10">
        <f t="shared" si="0"/>
        <v>0.98199727556506022</v>
      </c>
      <c r="F12" s="11">
        <f t="shared" si="1"/>
        <v>9.8638309348344893E-6</v>
      </c>
      <c r="G12" s="9">
        <f t="shared" si="2"/>
        <v>1.7992860604004964E-2</v>
      </c>
    </row>
    <row r="13" spans="1:8" ht="17" x14ac:dyDescent="0.2">
      <c r="A13" s="40" t="s">
        <v>298</v>
      </c>
      <c r="B13">
        <v>3253342</v>
      </c>
      <c r="C13">
        <v>816</v>
      </c>
      <c r="D13">
        <v>5667325</v>
      </c>
      <c r="E13" s="10">
        <f t="shared" si="0"/>
        <v>0.36466381205904891</v>
      </c>
      <c r="F13" s="11">
        <f t="shared" si="1"/>
        <v>9.1464614123010709E-5</v>
      </c>
      <c r="G13" s="9">
        <f t="shared" si="2"/>
        <v>0.63524472332682802</v>
      </c>
    </row>
    <row r="14" spans="1:8" ht="34" x14ac:dyDescent="0.2">
      <c r="A14" s="32" t="s">
        <v>301</v>
      </c>
      <c r="B14">
        <v>4585438</v>
      </c>
      <c r="C14">
        <v>4336045</v>
      </c>
      <c r="D14">
        <v>0</v>
      </c>
      <c r="E14" s="10">
        <f t="shared" si="0"/>
        <v>0.51397710447915446</v>
      </c>
      <c r="F14" s="11">
        <f t="shared" si="1"/>
        <v>0.4860228955208456</v>
      </c>
      <c r="G14" s="9">
        <f t="shared" si="2"/>
        <v>0</v>
      </c>
    </row>
    <row r="15" spans="1:8" ht="34" x14ac:dyDescent="0.2">
      <c r="A15" s="40" t="s">
        <v>302</v>
      </c>
      <c r="B15">
        <v>3261779</v>
      </c>
      <c r="C15" s="14">
        <v>1</v>
      </c>
      <c r="D15">
        <v>5659703</v>
      </c>
      <c r="E15" s="10">
        <f t="shared" si="0"/>
        <v>0.36560950684992616</v>
      </c>
      <c r="F15" s="11">
        <f t="shared" si="1"/>
        <v>1.1208898789584646E-7</v>
      </c>
      <c r="G15" s="9">
        <f t="shared" si="2"/>
        <v>0.63439038106108592</v>
      </c>
    </row>
    <row r="16" spans="1:8" ht="17" x14ac:dyDescent="0.2">
      <c r="A16" s="40" t="s">
        <v>303</v>
      </c>
      <c r="B16">
        <v>8842840</v>
      </c>
      <c r="C16">
        <v>62690</v>
      </c>
      <c r="D16">
        <v>15953</v>
      </c>
      <c r="E16" s="10">
        <f t="shared" si="0"/>
        <v>0.99118498572490699</v>
      </c>
      <c r="F16" s="11">
        <f t="shared" si="1"/>
        <v>7.0268586511906149E-3</v>
      </c>
      <c r="G16" s="9">
        <f t="shared" si="2"/>
        <v>1.7881556239024386E-3</v>
      </c>
    </row>
    <row r="17" spans="1:7" ht="17" x14ac:dyDescent="0.2">
      <c r="A17" s="32" t="s">
        <v>304</v>
      </c>
      <c r="B17">
        <v>7801452</v>
      </c>
      <c r="C17">
        <v>1120031</v>
      </c>
      <c r="D17">
        <v>0</v>
      </c>
      <c r="E17" s="10">
        <f t="shared" si="0"/>
        <v>0.87445685879802715</v>
      </c>
      <c r="F17" s="11">
        <f t="shared" si="1"/>
        <v>0.12554314120197282</v>
      </c>
      <c r="G17" s="9">
        <f t="shared" si="2"/>
        <v>0</v>
      </c>
    </row>
    <row r="18" spans="1:7" ht="17" x14ac:dyDescent="0.2">
      <c r="A18" s="32" t="s">
        <v>305</v>
      </c>
      <c r="B18">
        <v>8581834</v>
      </c>
      <c r="C18">
        <v>339649</v>
      </c>
      <c r="D18">
        <v>0</v>
      </c>
      <c r="E18" s="10">
        <f t="shared" si="0"/>
        <v>0.96192908735016369</v>
      </c>
      <c r="F18" s="11">
        <f t="shared" si="1"/>
        <v>3.8070912649836357E-2</v>
      </c>
      <c r="G18" s="9">
        <f t="shared" si="2"/>
        <v>0</v>
      </c>
    </row>
    <row r="19" spans="1:7" ht="34" x14ac:dyDescent="0.2">
      <c r="A19" s="40" t="s">
        <v>306</v>
      </c>
      <c r="B19">
        <v>8341972</v>
      </c>
      <c r="C19">
        <v>508168</v>
      </c>
      <c r="D19">
        <v>71343</v>
      </c>
      <c r="E19" s="10">
        <f t="shared" si="0"/>
        <v>0.93504319853549012</v>
      </c>
      <c r="F19" s="11">
        <f t="shared" si="1"/>
        <v>5.6960036801056504E-2</v>
      </c>
      <c r="G19" s="9">
        <f t="shared" si="2"/>
        <v>7.9967646634533738E-3</v>
      </c>
    </row>
    <row r="20" spans="1:7" ht="17" x14ac:dyDescent="0.2">
      <c r="A20" s="40" t="s">
        <v>307</v>
      </c>
      <c r="B20">
        <v>6174143</v>
      </c>
      <c r="C20">
        <v>2443889</v>
      </c>
      <c r="D20">
        <v>303451</v>
      </c>
      <c r="E20" s="10">
        <f t="shared" si="0"/>
        <v>0.69205343999422519</v>
      </c>
      <c r="F20" s="11">
        <f t="shared" si="1"/>
        <v>0.27393304453979234</v>
      </c>
      <c r="G20" s="9">
        <f t="shared" si="2"/>
        <v>3.4013515465982504E-2</v>
      </c>
    </row>
    <row r="21" spans="1:7" ht="17" x14ac:dyDescent="0.2">
      <c r="A21" s="32" t="s">
        <v>309</v>
      </c>
      <c r="B21">
        <v>4462591</v>
      </c>
      <c r="C21">
        <v>4458892</v>
      </c>
      <c r="D21">
        <v>0</v>
      </c>
      <c r="E21" s="10">
        <f t="shared" si="0"/>
        <v>0.50020730858311335</v>
      </c>
      <c r="F21" s="11">
        <f t="shared" si="1"/>
        <v>0.49979269141688665</v>
      </c>
      <c r="G21" s="9">
        <f t="shared" si="2"/>
        <v>0</v>
      </c>
    </row>
    <row r="22" spans="1:7" x14ac:dyDescent="0.2">
      <c r="A22">
        <f>COUNTA(A2:A21)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4AFC-92F5-B947-B4A4-49446274C24B}">
  <dimension ref="A1:J273"/>
  <sheetViews>
    <sheetView topLeftCell="A159" workbookViewId="0">
      <selection activeCell="B278" sqref="B278"/>
    </sheetView>
  </sheetViews>
  <sheetFormatPr baseColWidth="10" defaultRowHeight="16" x14ac:dyDescent="0.2"/>
  <cols>
    <col min="1" max="1" width="26" customWidth="1"/>
    <col min="2" max="2" width="17.1640625" customWidth="1"/>
    <col min="3" max="3" width="19.33203125" customWidth="1"/>
    <col min="4" max="4" width="24.33203125" customWidth="1"/>
    <col min="5" max="5" width="21.1640625" customWidth="1"/>
    <col min="6" max="6" width="17.83203125" customWidth="1"/>
    <col min="7" max="7" width="18.5" customWidth="1"/>
    <col min="8" max="8" width="19.1640625" customWidth="1"/>
    <col min="10" max="10" width="35.1640625" customWidth="1"/>
  </cols>
  <sheetData>
    <row r="1" spans="1:10" x14ac:dyDescent="0.2">
      <c r="A1" s="2" t="s">
        <v>7</v>
      </c>
      <c r="B1" s="2" t="s">
        <v>11</v>
      </c>
      <c r="C1" s="63" t="s">
        <v>8</v>
      </c>
      <c r="D1" s="63"/>
      <c r="E1" s="63" t="s">
        <v>267</v>
      </c>
      <c r="F1" s="63"/>
      <c r="G1" s="2" t="s">
        <v>5</v>
      </c>
      <c r="H1" s="2" t="s">
        <v>6</v>
      </c>
      <c r="J1" t="s">
        <v>53</v>
      </c>
    </row>
    <row r="2" spans="1:10" x14ac:dyDescent="0.2">
      <c r="A2" s="2"/>
      <c r="B2" s="2"/>
      <c r="C2" s="3" t="s">
        <v>10</v>
      </c>
      <c r="D2" s="3" t="s">
        <v>9</v>
      </c>
      <c r="E2" s="4" t="s">
        <v>10</v>
      </c>
      <c r="F2" s="4" t="s">
        <v>9</v>
      </c>
      <c r="G2" s="2"/>
      <c r="H2" s="2"/>
      <c r="J2" s="16" t="s">
        <v>59</v>
      </c>
    </row>
    <row r="3" spans="1:10" x14ac:dyDescent="0.2">
      <c r="A3" s="48" t="s">
        <v>12</v>
      </c>
      <c r="B3" s="42">
        <v>6</v>
      </c>
      <c r="C3" t="s">
        <v>13</v>
      </c>
      <c r="D3" s="5">
        <v>8826520</v>
      </c>
      <c r="E3" t="s">
        <v>18</v>
      </c>
      <c r="F3">
        <v>7</v>
      </c>
      <c r="G3" s="55">
        <v>0</v>
      </c>
      <c r="H3" s="55">
        <v>0</v>
      </c>
      <c r="J3" s="17" t="s">
        <v>54</v>
      </c>
    </row>
    <row r="4" spans="1:10" x14ac:dyDescent="0.2">
      <c r="A4" s="48"/>
      <c r="B4" s="42"/>
      <c r="C4" t="s">
        <v>14</v>
      </c>
      <c r="D4">
        <v>94873</v>
      </c>
      <c r="G4" s="55"/>
      <c r="H4" s="55"/>
      <c r="J4" s="18" t="s">
        <v>57</v>
      </c>
    </row>
    <row r="5" spans="1:10" x14ac:dyDescent="0.2">
      <c r="A5" s="48"/>
      <c r="B5" s="42"/>
      <c r="C5" t="s">
        <v>15</v>
      </c>
      <c r="D5">
        <v>53</v>
      </c>
      <c r="G5" s="55"/>
      <c r="H5" s="55"/>
    </row>
    <row r="6" spans="1:10" x14ac:dyDescent="0.2">
      <c r="A6" s="48"/>
      <c r="B6" s="42"/>
      <c r="C6" t="s">
        <v>16</v>
      </c>
      <c r="D6">
        <v>22</v>
      </c>
      <c r="G6" s="55"/>
      <c r="H6" s="55"/>
    </row>
    <row r="7" spans="1:10" x14ac:dyDescent="0.2">
      <c r="A7" s="48"/>
      <c r="B7" s="42"/>
      <c r="C7" t="s">
        <v>17</v>
      </c>
      <c r="D7">
        <v>8</v>
      </c>
      <c r="E7" s="14"/>
      <c r="G7" s="55"/>
      <c r="H7" s="55"/>
    </row>
    <row r="8" spans="1:10" x14ac:dyDescent="0.2">
      <c r="A8" s="48" t="s">
        <v>19</v>
      </c>
      <c r="B8" s="46">
        <v>70</v>
      </c>
      <c r="C8" s="6" t="s">
        <v>20</v>
      </c>
      <c r="D8" s="6">
        <v>3845067</v>
      </c>
      <c r="E8" s="6" t="s">
        <v>29</v>
      </c>
      <c r="F8" s="6">
        <v>2</v>
      </c>
      <c r="G8" s="46">
        <v>0</v>
      </c>
      <c r="H8" s="46">
        <v>0</v>
      </c>
    </row>
    <row r="9" spans="1:10" x14ac:dyDescent="0.2">
      <c r="A9" s="48"/>
      <c r="B9" s="46"/>
      <c r="C9" s="6" t="s">
        <v>21</v>
      </c>
      <c r="D9" s="6">
        <v>3675915</v>
      </c>
      <c r="E9" s="6" t="s">
        <v>26</v>
      </c>
      <c r="F9" s="6">
        <v>1</v>
      </c>
      <c r="G9" s="46"/>
      <c r="H9" s="46"/>
    </row>
    <row r="10" spans="1:10" x14ac:dyDescent="0.2">
      <c r="A10" s="48"/>
      <c r="B10" s="46"/>
      <c r="C10" s="6" t="s">
        <v>22</v>
      </c>
      <c r="D10" s="6">
        <v>265218</v>
      </c>
      <c r="E10" s="6" t="s">
        <v>27</v>
      </c>
      <c r="F10" s="6">
        <v>1</v>
      </c>
      <c r="G10" s="46"/>
      <c r="H10" s="46"/>
    </row>
    <row r="11" spans="1:10" x14ac:dyDescent="0.2">
      <c r="A11" s="48"/>
      <c r="B11" s="46"/>
      <c r="C11" s="6" t="s">
        <v>23</v>
      </c>
      <c r="D11" s="6">
        <v>212408</v>
      </c>
      <c r="E11" s="6" t="s">
        <v>28</v>
      </c>
      <c r="F11" s="6">
        <v>1</v>
      </c>
      <c r="G11" s="46"/>
      <c r="H11" s="46"/>
    </row>
    <row r="12" spans="1:10" x14ac:dyDescent="0.2">
      <c r="A12" s="48"/>
      <c r="B12" s="46"/>
      <c r="C12" s="6" t="s">
        <v>24</v>
      </c>
      <c r="D12" s="6">
        <v>160585</v>
      </c>
      <c r="E12" s="6" t="s">
        <v>25</v>
      </c>
      <c r="F12" s="6">
        <v>1</v>
      </c>
      <c r="G12" s="46"/>
      <c r="H12" s="46"/>
    </row>
    <row r="13" spans="1:10" x14ac:dyDescent="0.2">
      <c r="A13" s="48" t="s">
        <v>30</v>
      </c>
      <c r="B13" s="42">
        <v>110</v>
      </c>
      <c r="C13" t="s">
        <v>31</v>
      </c>
      <c r="D13" s="14">
        <v>5139224</v>
      </c>
      <c r="E13" t="s">
        <v>35</v>
      </c>
      <c r="F13" s="7">
        <v>1</v>
      </c>
      <c r="G13" s="55">
        <v>0</v>
      </c>
      <c r="H13" s="55">
        <v>0</v>
      </c>
    </row>
    <row r="14" spans="1:10" x14ac:dyDescent="0.2">
      <c r="A14" s="48"/>
      <c r="B14" s="42"/>
      <c r="C14" t="s">
        <v>31</v>
      </c>
      <c r="D14" s="14">
        <v>850929</v>
      </c>
      <c r="E14" t="s">
        <v>36</v>
      </c>
      <c r="F14" s="7">
        <v>1</v>
      </c>
      <c r="G14" s="55"/>
      <c r="H14" s="55"/>
    </row>
    <row r="15" spans="1:10" x14ac:dyDescent="0.2">
      <c r="A15" s="48"/>
      <c r="B15" s="42"/>
      <c r="C15" t="s">
        <v>32</v>
      </c>
      <c r="D15">
        <v>359871</v>
      </c>
      <c r="E15" t="s">
        <v>37</v>
      </c>
      <c r="F15" s="7">
        <v>1</v>
      </c>
      <c r="G15" s="55"/>
      <c r="H15" s="55"/>
    </row>
    <row r="16" spans="1:10" x14ac:dyDescent="0.2">
      <c r="A16" s="48"/>
      <c r="B16" s="42"/>
      <c r="C16" t="s">
        <v>33</v>
      </c>
      <c r="D16">
        <v>272455</v>
      </c>
      <c r="E16" t="s">
        <v>38</v>
      </c>
      <c r="F16" s="7">
        <v>1</v>
      </c>
      <c r="G16" s="55"/>
      <c r="H16" s="55"/>
    </row>
    <row r="17" spans="1:8" x14ac:dyDescent="0.2">
      <c r="A17" s="48"/>
      <c r="B17" s="42"/>
      <c r="C17" t="s">
        <v>34</v>
      </c>
      <c r="D17">
        <v>257270</v>
      </c>
      <c r="E17" t="s">
        <v>39</v>
      </c>
      <c r="F17" s="7">
        <v>1</v>
      </c>
      <c r="G17" s="55"/>
      <c r="H17" s="55"/>
    </row>
    <row r="18" spans="1:8" x14ac:dyDescent="0.2">
      <c r="A18" s="64" t="s">
        <v>40</v>
      </c>
      <c r="B18" s="51">
        <v>8531</v>
      </c>
      <c r="C18" s="8" t="s">
        <v>46</v>
      </c>
      <c r="D18" s="8">
        <v>102317</v>
      </c>
      <c r="E18" s="8" t="s">
        <v>41</v>
      </c>
      <c r="F18" s="8">
        <v>1</v>
      </c>
      <c r="G18" s="51">
        <v>0</v>
      </c>
      <c r="H18" s="51">
        <v>0</v>
      </c>
    </row>
    <row r="19" spans="1:8" x14ac:dyDescent="0.2">
      <c r="A19" s="64"/>
      <c r="B19" s="51"/>
      <c r="C19" s="8" t="s">
        <v>47</v>
      </c>
      <c r="D19" s="8">
        <v>98024</v>
      </c>
      <c r="E19" s="8" t="s">
        <v>42</v>
      </c>
      <c r="F19" s="8">
        <v>1</v>
      </c>
      <c r="G19" s="51"/>
      <c r="H19" s="51"/>
    </row>
    <row r="20" spans="1:8" x14ac:dyDescent="0.2">
      <c r="A20" s="64"/>
      <c r="B20" s="51"/>
      <c r="C20" s="8" t="s">
        <v>48</v>
      </c>
      <c r="D20" s="8">
        <v>97232</v>
      </c>
      <c r="E20" s="8" t="s">
        <v>43</v>
      </c>
      <c r="F20" s="8">
        <v>1</v>
      </c>
      <c r="G20" s="51"/>
      <c r="H20" s="51"/>
    </row>
    <row r="21" spans="1:8" x14ac:dyDescent="0.2">
      <c r="A21" s="64"/>
      <c r="B21" s="51"/>
      <c r="C21" s="8" t="s">
        <v>49</v>
      </c>
      <c r="D21" s="8">
        <v>92448</v>
      </c>
      <c r="E21" s="8" t="s">
        <v>44</v>
      </c>
      <c r="F21" s="8">
        <v>1</v>
      </c>
      <c r="G21" s="51"/>
      <c r="H21" s="51"/>
    </row>
    <row r="22" spans="1:8" x14ac:dyDescent="0.2">
      <c r="A22" s="64"/>
      <c r="B22" s="51"/>
      <c r="C22" s="8" t="s">
        <v>50</v>
      </c>
      <c r="D22" s="8">
        <v>86967</v>
      </c>
      <c r="E22" s="8" t="s">
        <v>45</v>
      </c>
      <c r="F22" s="8">
        <v>1</v>
      </c>
      <c r="G22" s="51"/>
      <c r="H22" s="51"/>
    </row>
    <row r="23" spans="1:8" x14ac:dyDescent="0.2">
      <c r="A23" s="47" t="s">
        <v>52</v>
      </c>
      <c r="B23" s="55">
        <v>7</v>
      </c>
      <c r="C23" s="12">
        <v>7</v>
      </c>
      <c r="D23" s="13">
        <v>8651487</v>
      </c>
      <c r="E23" s="12">
        <v>1</v>
      </c>
      <c r="F23" s="13">
        <v>1625</v>
      </c>
      <c r="G23" s="62">
        <v>32318</v>
      </c>
      <c r="H23" s="59">
        <f>G23/(SUM($D$3:$D$7))</f>
        <v>3.6224947531103596E-3</v>
      </c>
    </row>
    <row r="24" spans="1:8" x14ac:dyDescent="0.2">
      <c r="A24" s="47"/>
      <c r="B24" s="55"/>
      <c r="C24" s="12">
        <v>0</v>
      </c>
      <c r="D24" s="13">
        <v>190701</v>
      </c>
      <c r="E24" s="12">
        <v>35</v>
      </c>
      <c r="F24" s="13">
        <v>21</v>
      </c>
      <c r="G24" s="62"/>
      <c r="H24" s="59"/>
    </row>
    <row r="25" spans="1:8" x14ac:dyDescent="0.2">
      <c r="A25" s="47"/>
      <c r="B25" s="55"/>
      <c r="C25" s="12">
        <v>8</v>
      </c>
      <c r="D25" s="13">
        <v>21974</v>
      </c>
      <c r="F25" s="14"/>
      <c r="G25" s="62"/>
      <c r="H25" s="59"/>
    </row>
    <row r="26" spans="1:8" x14ac:dyDescent="0.2">
      <c r="A26" s="47"/>
      <c r="B26" s="55"/>
      <c r="C26" s="12">
        <v>5</v>
      </c>
      <c r="D26" s="13">
        <v>20328</v>
      </c>
      <c r="F26" s="14"/>
      <c r="G26" s="62"/>
      <c r="H26" s="59"/>
    </row>
    <row r="27" spans="1:8" x14ac:dyDescent="0.2">
      <c r="A27" s="47"/>
      <c r="B27" s="55"/>
      <c r="C27" s="12">
        <v>3</v>
      </c>
      <c r="D27" s="13">
        <v>3029</v>
      </c>
      <c r="F27" s="14"/>
      <c r="G27" s="62"/>
      <c r="H27" s="59"/>
    </row>
    <row r="28" spans="1:8" x14ac:dyDescent="0.2">
      <c r="A28" s="54" t="s">
        <v>56</v>
      </c>
      <c r="B28" s="46">
        <v>2017</v>
      </c>
      <c r="C28" s="20">
        <v>239</v>
      </c>
      <c r="D28" s="6">
        <v>46056</v>
      </c>
      <c r="E28" s="20">
        <v>1149</v>
      </c>
      <c r="F28" s="6">
        <v>1</v>
      </c>
      <c r="G28" s="45">
        <v>8488045</v>
      </c>
      <c r="H28" s="44">
        <f>G28/(SUM($D$3:$D$7))</f>
        <v>0.9514171197680743</v>
      </c>
    </row>
    <row r="29" spans="1:8" x14ac:dyDescent="0.2">
      <c r="A29" s="54"/>
      <c r="B29" s="46"/>
      <c r="C29" s="20">
        <v>3195</v>
      </c>
      <c r="D29" s="6">
        <v>42692</v>
      </c>
      <c r="E29" s="20">
        <v>2026</v>
      </c>
      <c r="F29" s="6">
        <v>1</v>
      </c>
      <c r="G29" s="45"/>
      <c r="H29" s="44"/>
    </row>
    <row r="30" spans="1:8" x14ac:dyDescent="0.2">
      <c r="A30" s="54"/>
      <c r="B30" s="46"/>
      <c r="C30" s="20">
        <v>1632</v>
      </c>
      <c r="D30" s="6">
        <v>28751</v>
      </c>
      <c r="E30" s="20">
        <v>2005</v>
      </c>
      <c r="F30" s="6">
        <v>1</v>
      </c>
      <c r="G30" s="45"/>
      <c r="H30" s="44"/>
    </row>
    <row r="31" spans="1:8" x14ac:dyDescent="0.2">
      <c r="A31" s="54"/>
      <c r="B31" s="46"/>
      <c r="C31" s="20">
        <v>3176</v>
      </c>
      <c r="D31" s="6">
        <v>24220</v>
      </c>
      <c r="E31" s="20">
        <v>15</v>
      </c>
      <c r="F31" s="6">
        <v>1</v>
      </c>
      <c r="G31" s="45"/>
      <c r="H31" s="44"/>
    </row>
    <row r="32" spans="1:8" x14ac:dyDescent="0.2">
      <c r="A32" s="54"/>
      <c r="B32" s="46"/>
      <c r="C32" s="20">
        <v>146</v>
      </c>
      <c r="D32" s="6">
        <v>20756</v>
      </c>
      <c r="E32" s="20">
        <v>2340</v>
      </c>
      <c r="F32" s="6">
        <v>1</v>
      </c>
      <c r="G32" s="45"/>
      <c r="H32" s="44"/>
    </row>
    <row r="33" spans="1:8" x14ac:dyDescent="0.2">
      <c r="A33" s="54" t="s">
        <v>58</v>
      </c>
      <c r="B33" s="42">
        <v>28970</v>
      </c>
      <c r="C33" s="19">
        <v>53447</v>
      </c>
      <c r="D33" s="1">
        <v>5824565</v>
      </c>
      <c r="E33" s="1">
        <v>66153</v>
      </c>
      <c r="F33" s="1">
        <v>1</v>
      </c>
      <c r="G33" s="60">
        <v>36221</v>
      </c>
      <c r="H33" s="59">
        <f>G33/(SUM($D$3:$D$7))</f>
        <v>4.0599784161275557E-3</v>
      </c>
    </row>
    <row r="34" spans="1:8" x14ac:dyDescent="0.2">
      <c r="A34" s="54"/>
      <c r="B34" s="42"/>
      <c r="C34" s="1">
        <v>7945</v>
      </c>
      <c r="D34" s="1">
        <v>475897</v>
      </c>
      <c r="E34" s="1">
        <v>4211</v>
      </c>
      <c r="F34" s="1">
        <v>1</v>
      </c>
      <c r="G34" s="60"/>
      <c r="H34" s="59"/>
    </row>
    <row r="35" spans="1:8" x14ac:dyDescent="0.2">
      <c r="A35" s="54"/>
      <c r="B35" s="42"/>
      <c r="C35" s="1">
        <v>47238</v>
      </c>
      <c r="D35" s="1">
        <v>327656</v>
      </c>
      <c r="E35" s="1">
        <v>62113</v>
      </c>
      <c r="F35" s="1">
        <v>1</v>
      </c>
      <c r="G35" s="60"/>
      <c r="H35" s="59"/>
    </row>
    <row r="36" spans="1:8" x14ac:dyDescent="0.2">
      <c r="A36" s="54"/>
      <c r="B36" s="42"/>
      <c r="C36" s="1">
        <v>62773</v>
      </c>
      <c r="D36" s="1">
        <v>266764</v>
      </c>
      <c r="E36" s="1">
        <v>61327</v>
      </c>
      <c r="F36" s="1">
        <v>1</v>
      </c>
      <c r="G36" s="60"/>
      <c r="H36" s="59"/>
    </row>
    <row r="37" spans="1:8" x14ac:dyDescent="0.2">
      <c r="A37" s="54"/>
      <c r="B37" s="42"/>
      <c r="C37" s="1">
        <v>46413</v>
      </c>
      <c r="D37" s="1">
        <v>112878</v>
      </c>
      <c r="E37" s="1">
        <v>9762</v>
      </c>
      <c r="F37" s="1">
        <v>1</v>
      </c>
      <c r="G37" s="60"/>
      <c r="H37" s="59"/>
    </row>
    <row r="38" spans="1:8" x14ac:dyDescent="0.2">
      <c r="A38" s="54" t="s">
        <v>60</v>
      </c>
      <c r="B38" s="46">
        <v>8</v>
      </c>
      <c r="C38" s="21">
        <v>1</v>
      </c>
      <c r="D38" s="8">
        <v>6208893</v>
      </c>
      <c r="E38" s="21">
        <v>6</v>
      </c>
      <c r="F38" s="8">
        <v>28</v>
      </c>
      <c r="G38" s="61">
        <v>36221</v>
      </c>
      <c r="H38" s="44">
        <f>G38/(SUM($D$3:$D$7))</f>
        <v>4.0599784161275557E-3</v>
      </c>
    </row>
    <row r="39" spans="1:8" x14ac:dyDescent="0.2">
      <c r="A39" s="54"/>
      <c r="B39" s="46"/>
      <c r="C39" s="20">
        <v>2</v>
      </c>
      <c r="D39" s="8">
        <v>2459008</v>
      </c>
      <c r="E39" s="21">
        <v>7</v>
      </c>
      <c r="F39" s="8">
        <v>1</v>
      </c>
      <c r="G39" s="61"/>
      <c r="H39" s="44"/>
    </row>
    <row r="40" spans="1:8" x14ac:dyDescent="0.2">
      <c r="A40" s="54"/>
      <c r="B40" s="46"/>
      <c r="C40" s="20">
        <v>3</v>
      </c>
      <c r="D40" s="8">
        <v>208103</v>
      </c>
      <c r="E40" s="21">
        <v>0</v>
      </c>
      <c r="F40" s="8">
        <v>1</v>
      </c>
      <c r="G40" s="61"/>
      <c r="H40" s="44"/>
    </row>
    <row r="41" spans="1:8" x14ac:dyDescent="0.2">
      <c r="A41" s="54"/>
      <c r="B41" s="46"/>
      <c r="C41" s="20">
        <v>4</v>
      </c>
      <c r="D41" s="8">
        <v>8757</v>
      </c>
      <c r="E41" s="6"/>
      <c r="F41" s="6"/>
      <c r="G41" s="61"/>
      <c r="H41" s="44"/>
    </row>
    <row r="42" spans="1:8" x14ac:dyDescent="0.2">
      <c r="A42" s="54"/>
      <c r="B42" s="46"/>
      <c r="C42" s="20">
        <v>5</v>
      </c>
      <c r="D42" s="8">
        <v>471</v>
      </c>
      <c r="E42" s="6"/>
      <c r="F42" s="6"/>
      <c r="G42" s="61"/>
      <c r="H42" s="44"/>
    </row>
    <row r="43" spans="1:8" x14ac:dyDescent="0.2">
      <c r="A43" s="47" t="s">
        <v>61</v>
      </c>
      <c r="B43" s="55">
        <v>6</v>
      </c>
      <c r="C43" s="22">
        <v>1</v>
      </c>
      <c r="D43" s="13">
        <v>8654101</v>
      </c>
      <c r="E43" s="23">
        <v>5</v>
      </c>
      <c r="F43" s="14">
        <v>23</v>
      </c>
      <c r="G43" s="58">
        <v>36221</v>
      </c>
      <c r="H43" s="41">
        <f>G43/(SUM($D$3:$D$7))</f>
        <v>4.0599784161275557E-3</v>
      </c>
    </row>
    <row r="44" spans="1:8" x14ac:dyDescent="0.2">
      <c r="A44" s="47"/>
      <c r="B44" s="55"/>
      <c r="C44" s="22">
        <v>2</v>
      </c>
      <c r="D44" s="13">
        <v>198652</v>
      </c>
      <c r="G44" s="58"/>
      <c r="H44" s="41"/>
    </row>
    <row r="45" spans="1:8" x14ac:dyDescent="0.2">
      <c r="A45" s="47"/>
      <c r="B45" s="55"/>
      <c r="C45" s="22">
        <v>0</v>
      </c>
      <c r="D45" s="13">
        <v>25958</v>
      </c>
      <c r="G45" s="58"/>
      <c r="H45" s="41"/>
    </row>
    <row r="46" spans="1:8" x14ac:dyDescent="0.2">
      <c r="A46" s="47"/>
      <c r="B46" s="55"/>
      <c r="C46" s="22">
        <v>3</v>
      </c>
      <c r="D46" s="13">
        <v>6075</v>
      </c>
      <c r="G46" s="58"/>
      <c r="H46" s="41"/>
    </row>
    <row r="47" spans="1:8" x14ac:dyDescent="0.2">
      <c r="A47" s="47"/>
      <c r="B47" s="55"/>
      <c r="C47" s="22">
        <v>4</v>
      </c>
      <c r="D47" s="13">
        <v>453</v>
      </c>
      <c r="G47" s="58"/>
      <c r="H47" s="41"/>
    </row>
    <row r="48" spans="1:8" x14ac:dyDescent="0.2">
      <c r="A48" s="46" t="s">
        <v>63</v>
      </c>
      <c r="B48" s="46">
        <v>222</v>
      </c>
      <c r="C48" s="25">
        <v>43</v>
      </c>
      <c r="D48" s="8">
        <v>397172</v>
      </c>
      <c r="E48" s="8">
        <v>165</v>
      </c>
      <c r="F48" s="8">
        <v>213</v>
      </c>
      <c r="G48" s="51">
        <v>0</v>
      </c>
      <c r="H48" s="44">
        <f>G48/(SUM($D$3:$D$7))</f>
        <v>0</v>
      </c>
    </row>
    <row r="49" spans="1:10" x14ac:dyDescent="0.2">
      <c r="A49" s="46"/>
      <c r="B49" s="46"/>
      <c r="C49" s="25">
        <v>29</v>
      </c>
      <c r="D49" s="8">
        <v>347991</v>
      </c>
      <c r="E49" s="6">
        <v>37</v>
      </c>
      <c r="F49" s="6">
        <v>212</v>
      </c>
      <c r="G49" s="51"/>
      <c r="H49" s="44"/>
    </row>
    <row r="50" spans="1:10" x14ac:dyDescent="0.2">
      <c r="A50" s="46"/>
      <c r="B50" s="46"/>
      <c r="C50" s="25">
        <v>141</v>
      </c>
      <c r="D50" s="8">
        <v>333411</v>
      </c>
      <c r="E50" s="6">
        <v>193</v>
      </c>
      <c r="F50" s="6">
        <v>207</v>
      </c>
      <c r="G50" s="51"/>
      <c r="H50" s="44"/>
    </row>
    <row r="51" spans="1:10" x14ac:dyDescent="0.2">
      <c r="A51" s="46"/>
      <c r="B51" s="46"/>
      <c r="C51" s="25">
        <v>93</v>
      </c>
      <c r="D51" s="8">
        <v>283625</v>
      </c>
      <c r="E51" s="6">
        <v>161</v>
      </c>
      <c r="F51" s="6">
        <v>206</v>
      </c>
      <c r="G51" s="51"/>
      <c r="H51" s="44"/>
    </row>
    <row r="52" spans="1:10" x14ac:dyDescent="0.2">
      <c r="A52" s="46"/>
      <c r="B52" s="46"/>
      <c r="C52" s="25">
        <v>171</v>
      </c>
      <c r="D52" s="8">
        <v>280572</v>
      </c>
      <c r="E52" s="6">
        <v>217</v>
      </c>
      <c r="F52" s="6">
        <v>120</v>
      </c>
      <c r="G52" s="51"/>
      <c r="H52" s="44"/>
    </row>
    <row r="53" spans="1:10" x14ac:dyDescent="0.2">
      <c r="A53" s="57" t="s">
        <v>64</v>
      </c>
      <c r="B53" s="42">
        <v>107366</v>
      </c>
      <c r="C53" s="19">
        <v>130775</v>
      </c>
      <c r="D53" s="1">
        <v>94812</v>
      </c>
      <c r="E53" s="13">
        <v>97837</v>
      </c>
      <c r="F53" s="14">
        <v>1</v>
      </c>
      <c r="G53" s="55">
        <v>325409</v>
      </c>
      <c r="H53" s="41">
        <f>G53/(SUM($D$3:$D$7))</f>
        <v>3.6474794081158765E-2</v>
      </c>
    </row>
    <row r="54" spans="1:10" x14ac:dyDescent="0.2">
      <c r="A54" s="57"/>
      <c r="B54" s="42"/>
      <c r="C54" s="19">
        <v>16668</v>
      </c>
      <c r="D54" s="1">
        <v>84780</v>
      </c>
      <c r="E54" s="1">
        <v>47628</v>
      </c>
      <c r="F54" s="14">
        <v>1</v>
      </c>
      <c r="G54" s="55"/>
      <c r="H54" s="41"/>
    </row>
    <row r="55" spans="1:10" x14ac:dyDescent="0.2">
      <c r="A55" s="57"/>
      <c r="B55" s="42"/>
      <c r="C55" s="19">
        <v>82373</v>
      </c>
      <c r="D55" s="1">
        <v>83312</v>
      </c>
      <c r="E55" s="1">
        <v>105017</v>
      </c>
      <c r="F55" s="14">
        <v>1</v>
      </c>
      <c r="G55" s="55"/>
      <c r="H55" s="41"/>
    </row>
    <row r="56" spans="1:10" x14ac:dyDescent="0.2">
      <c r="A56" s="57"/>
      <c r="B56" s="42"/>
      <c r="C56" s="19">
        <v>10222</v>
      </c>
      <c r="D56" s="1">
        <v>71814</v>
      </c>
      <c r="E56" s="1">
        <v>60850</v>
      </c>
      <c r="F56" s="14">
        <v>1</v>
      </c>
      <c r="G56" s="55"/>
      <c r="H56" s="41"/>
    </row>
    <row r="57" spans="1:10" x14ac:dyDescent="0.2">
      <c r="A57" s="57"/>
      <c r="B57" s="42"/>
      <c r="C57" s="19">
        <v>61668</v>
      </c>
      <c r="D57" s="1">
        <v>66845</v>
      </c>
      <c r="E57" s="1">
        <v>15056</v>
      </c>
      <c r="F57" s="14">
        <v>1</v>
      </c>
      <c r="G57" s="55"/>
      <c r="H57" s="41"/>
    </row>
    <row r="58" spans="1:10" x14ac:dyDescent="0.2">
      <c r="A58" s="54" t="s">
        <v>65</v>
      </c>
      <c r="B58" s="46">
        <v>49</v>
      </c>
      <c r="C58" s="21">
        <v>27</v>
      </c>
      <c r="D58" s="8">
        <v>4196457</v>
      </c>
      <c r="E58" s="21">
        <v>25</v>
      </c>
      <c r="F58" s="6">
        <v>12</v>
      </c>
      <c r="G58" s="46">
        <v>2751518</v>
      </c>
      <c r="H58" s="44">
        <f>G58/(SUM($D$3:$D$7))</f>
        <v>0.30841510978676623</v>
      </c>
    </row>
    <row r="59" spans="1:10" x14ac:dyDescent="0.2">
      <c r="A59" s="54"/>
      <c r="B59" s="46"/>
      <c r="C59" s="21">
        <v>18</v>
      </c>
      <c r="D59" s="8">
        <v>1764175</v>
      </c>
      <c r="E59" s="21">
        <v>12</v>
      </c>
      <c r="F59" s="6">
        <v>7</v>
      </c>
      <c r="G59" s="46"/>
      <c r="H59" s="44"/>
    </row>
    <row r="60" spans="1:10" x14ac:dyDescent="0.2">
      <c r="A60" s="54"/>
      <c r="B60" s="46"/>
      <c r="C60" s="21">
        <v>48</v>
      </c>
      <c r="D60" s="8">
        <v>63845</v>
      </c>
      <c r="E60" s="21">
        <v>34</v>
      </c>
      <c r="F60" s="6">
        <v>2</v>
      </c>
      <c r="G60" s="46"/>
      <c r="H60" s="44"/>
    </row>
    <row r="61" spans="1:10" x14ac:dyDescent="0.2">
      <c r="A61" s="54"/>
      <c r="B61" s="46"/>
      <c r="C61" s="21">
        <v>50</v>
      </c>
      <c r="D61" s="8">
        <v>45502</v>
      </c>
      <c r="E61" s="21">
        <v>38</v>
      </c>
      <c r="F61" s="6">
        <v>1</v>
      </c>
      <c r="G61" s="46"/>
      <c r="H61" s="44"/>
    </row>
    <row r="62" spans="1:10" x14ac:dyDescent="0.2">
      <c r="A62" s="54"/>
      <c r="B62" s="46"/>
      <c r="C62" s="21">
        <v>11</v>
      </c>
      <c r="D62" s="8">
        <v>19436</v>
      </c>
      <c r="E62" s="21">
        <v>17</v>
      </c>
      <c r="F62" s="6">
        <v>1</v>
      </c>
      <c r="G62" s="46"/>
      <c r="H62" s="44"/>
    </row>
    <row r="63" spans="1:10" x14ac:dyDescent="0.2">
      <c r="A63" s="54" t="s">
        <v>66</v>
      </c>
      <c r="B63" s="42">
        <v>292</v>
      </c>
      <c r="C63" s="23">
        <v>277</v>
      </c>
      <c r="D63" s="13">
        <v>1531929</v>
      </c>
      <c r="E63" s="23">
        <v>278</v>
      </c>
      <c r="F63" s="14">
        <v>1</v>
      </c>
      <c r="G63" s="42">
        <v>213</v>
      </c>
      <c r="H63" s="41">
        <f>G63/(SUM($D$3:$D$7))</f>
        <v>2.3874973154666336E-5</v>
      </c>
      <c r="I63" s="14"/>
      <c r="J63" s="14"/>
    </row>
    <row r="64" spans="1:10" x14ac:dyDescent="0.2">
      <c r="A64" s="54"/>
      <c r="B64" s="42"/>
      <c r="C64" s="23">
        <v>211</v>
      </c>
      <c r="D64" s="13">
        <v>423166</v>
      </c>
      <c r="E64" s="23">
        <v>13</v>
      </c>
      <c r="F64" s="14">
        <v>1</v>
      </c>
      <c r="G64" s="42"/>
      <c r="H64" s="41"/>
      <c r="I64" s="14"/>
      <c r="J64" s="14"/>
    </row>
    <row r="65" spans="1:10" x14ac:dyDescent="0.2">
      <c r="A65" s="54"/>
      <c r="B65" s="42"/>
      <c r="C65" s="23">
        <v>53</v>
      </c>
      <c r="D65" s="13">
        <v>408807</v>
      </c>
      <c r="E65" s="23">
        <v>14</v>
      </c>
      <c r="F65" s="14">
        <v>1</v>
      </c>
      <c r="G65" s="42"/>
      <c r="H65" s="41"/>
      <c r="I65" s="14"/>
      <c r="J65" s="14"/>
    </row>
    <row r="66" spans="1:10" x14ac:dyDescent="0.2">
      <c r="A66" s="54"/>
      <c r="B66" s="42"/>
      <c r="C66" s="23">
        <v>89</v>
      </c>
      <c r="D66" s="13">
        <v>360798</v>
      </c>
      <c r="E66" s="23">
        <v>51</v>
      </c>
      <c r="F66" s="14">
        <v>1</v>
      </c>
      <c r="G66" s="42"/>
      <c r="H66" s="41"/>
      <c r="I66" s="14"/>
      <c r="J66" s="14"/>
    </row>
    <row r="67" spans="1:10" x14ac:dyDescent="0.2">
      <c r="A67" s="54"/>
      <c r="B67" s="42"/>
      <c r="C67" s="23">
        <v>240</v>
      </c>
      <c r="D67" s="13">
        <v>346568</v>
      </c>
      <c r="E67" s="23">
        <v>197</v>
      </c>
      <c r="F67" s="14">
        <v>1</v>
      </c>
      <c r="G67" s="42"/>
      <c r="H67" s="41"/>
      <c r="I67" s="14"/>
      <c r="J67" s="14"/>
    </row>
    <row r="68" spans="1:10" x14ac:dyDescent="0.2">
      <c r="A68" s="48" t="s">
        <v>67</v>
      </c>
      <c r="B68" s="46">
        <v>276</v>
      </c>
      <c r="C68" s="26">
        <v>75</v>
      </c>
      <c r="D68" s="8">
        <v>2094585</v>
      </c>
      <c r="E68" s="27">
        <v>153</v>
      </c>
      <c r="F68" s="8">
        <v>2</v>
      </c>
      <c r="G68" s="46">
        <v>0</v>
      </c>
      <c r="H68" s="44">
        <f>G68/(SUM($D$3:$D$7))</f>
        <v>0</v>
      </c>
    </row>
    <row r="69" spans="1:10" x14ac:dyDescent="0.2">
      <c r="A69" s="48"/>
      <c r="B69" s="46"/>
      <c r="C69" s="26">
        <v>182</v>
      </c>
      <c r="D69" s="8">
        <v>450088</v>
      </c>
      <c r="E69" s="27">
        <v>279</v>
      </c>
      <c r="F69" s="8">
        <v>2</v>
      </c>
      <c r="G69" s="46"/>
      <c r="H69" s="44"/>
    </row>
    <row r="70" spans="1:10" x14ac:dyDescent="0.2">
      <c r="A70" s="48"/>
      <c r="B70" s="46"/>
      <c r="C70" s="26">
        <v>74</v>
      </c>
      <c r="D70" s="8">
        <v>411056</v>
      </c>
      <c r="E70" s="27">
        <v>203</v>
      </c>
      <c r="F70" s="8">
        <v>1</v>
      </c>
      <c r="G70" s="46"/>
      <c r="H70" s="44"/>
    </row>
    <row r="71" spans="1:10" x14ac:dyDescent="0.2">
      <c r="A71" s="48"/>
      <c r="B71" s="46"/>
      <c r="C71" s="26">
        <v>42</v>
      </c>
      <c r="D71" s="8">
        <v>409616</v>
      </c>
      <c r="E71" s="27">
        <v>191</v>
      </c>
      <c r="F71" s="8">
        <v>1</v>
      </c>
      <c r="G71" s="46"/>
      <c r="H71" s="44"/>
    </row>
    <row r="72" spans="1:10" x14ac:dyDescent="0.2">
      <c r="A72" s="48"/>
      <c r="B72" s="46"/>
      <c r="C72" s="26">
        <v>88</v>
      </c>
      <c r="D72" s="8">
        <v>375223</v>
      </c>
      <c r="E72" s="27">
        <v>259</v>
      </c>
      <c r="F72" s="8">
        <v>1</v>
      </c>
      <c r="G72" s="46"/>
      <c r="H72" s="44"/>
    </row>
    <row r="73" spans="1:10" x14ac:dyDescent="0.2">
      <c r="A73" s="55" t="s">
        <v>68</v>
      </c>
      <c r="B73" s="55">
        <v>4</v>
      </c>
      <c r="C73" t="s">
        <v>69</v>
      </c>
      <c r="D73" s="13">
        <v>8618715</v>
      </c>
      <c r="E73" t="s">
        <v>73</v>
      </c>
      <c r="F73" t="s">
        <v>73</v>
      </c>
      <c r="G73" s="55">
        <v>0</v>
      </c>
      <c r="H73" s="44">
        <f>G73/(SUM($D$3:$D$7))</f>
        <v>0</v>
      </c>
    </row>
    <row r="74" spans="1:10" x14ac:dyDescent="0.2">
      <c r="A74" s="55"/>
      <c r="B74" s="55"/>
      <c r="C74" t="s">
        <v>70</v>
      </c>
      <c r="D74" s="13">
        <v>194508</v>
      </c>
      <c r="E74" t="s">
        <v>73</v>
      </c>
      <c r="F74" t="s">
        <v>73</v>
      </c>
      <c r="G74" s="55"/>
      <c r="H74" s="44"/>
    </row>
    <row r="75" spans="1:10" x14ac:dyDescent="0.2">
      <c r="A75" s="55"/>
      <c r="B75" s="55"/>
      <c r="C75" t="s">
        <v>71</v>
      </c>
      <c r="D75" s="13">
        <v>93889</v>
      </c>
      <c r="E75" t="s">
        <v>73</v>
      </c>
      <c r="F75" t="s">
        <v>73</v>
      </c>
      <c r="G75" s="55"/>
      <c r="H75" s="44"/>
    </row>
    <row r="76" spans="1:10" x14ac:dyDescent="0.2">
      <c r="A76" s="55"/>
      <c r="B76" s="55"/>
      <c r="C76" t="s">
        <v>72</v>
      </c>
      <c r="D76" s="13">
        <v>14371</v>
      </c>
      <c r="E76" t="s">
        <v>73</v>
      </c>
      <c r="F76" t="s">
        <v>73</v>
      </c>
      <c r="G76" s="55"/>
      <c r="H76" s="44"/>
    </row>
    <row r="77" spans="1:10" x14ac:dyDescent="0.2">
      <c r="A77" s="55"/>
      <c r="B77" s="55"/>
      <c r="C77" t="s">
        <v>73</v>
      </c>
      <c r="D77" t="s">
        <v>73</v>
      </c>
      <c r="E77" t="s">
        <v>73</v>
      </c>
      <c r="F77" t="s">
        <v>73</v>
      </c>
      <c r="G77" s="55"/>
      <c r="H77" s="44"/>
    </row>
    <row r="78" spans="1:10" x14ac:dyDescent="0.2">
      <c r="A78" s="46" t="s">
        <v>74</v>
      </c>
      <c r="B78" s="46">
        <v>3</v>
      </c>
      <c r="C78" s="6" t="s">
        <v>75</v>
      </c>
      <c r="D78" s="6">
        <v>8105435</v>
      </c>
      <c r="E78" s="6" t="s">
        <v>73</v>
      </c>
      <c r="F78" s="6" t="s">
        <v>73</v>
      </c>
      <c r="G78" s="46">
        <v>0</v>
      </c>
      <c r="H78" s="44">
        <f>G78/(SUM($D$3:$D$7))</f>
        <v>0</v>
      </c>
    </row>
    <row r="79" spans="1:10" x14ac:dyDescent="0.2">
      <c r="A79" s="46"/>
      <c r="B79" s="46"/>
      <c r="C79" s="6" t="s">
        <v>76</v>
      </c>
      <c r="D79" s="6">
        <v>815702</v>
      </c>
      <c r="E79" s="6" t="s">
        <v>73</v>
      </c>
      <c r="F79" s="6" t="s">
        <v>73</v>
      </c>
      <c r="G79" s="46"/>
      <c r="H79" s="44"/>
    </row>
    <row r="80" spans="1:10" x14ac:dyDescent="0.2">
      <c r="A80" s="46"/>
      <c r="B80" s="46"/>
      <c r="C80" s="6" t="s">
        <v>77</v>
      </c>
      <c r="D80" s="6">
        <v>346</v>
      </c>
      <c r="E80" s="6" t="s">
        <v>73</v>
      </c>
      <c r="F80" s="6" t="s">
        <v>73</v>
      </c>
      <c r="G80" s="46"/>
      <c r="H80" s="44"/>
    </row>
    <row r="81" spans="1:8" x14ac:dyDescent="0.2">
      <c r="A81" s="46"/>
      <c r="B81" s="46"/>
      <c r="C81" s="6" t="s">
        <v>73</v>
      </c>
      <c r="D81" s="6" t="s">
        <v>73</v>
      </c>
      <c r="E81" s="6" t="s">
        <v>73</v>
      </c>
      <c r="F81" s="6" t="s">
        <v>73</v>
      </c>
      <c r="G81" s="46"/>
      <c r="H81" s="44"/>
    </row>
    <row r="82" spans="1:8" x14ac:dyDescent="0.2">
      <c r="A82" s="46"/>
      <c r="B82" s="46"/>
      <c r="C82" s="6" t="s">
        <v>73</v>
      </c>
      <c r="D82" s="6" t="s">
        <v>73</v>
      </c>
      <c r="E82" s="6" t="s">
        <v>73</v>
      </c>
      <c r="F82" s="6" t="s">
        <v>73</v>
      </c>
      <c r="G82" s="46"/>
      <c r="H82" s="44"/>
    </row>
    <row r="83" spans="1:8" x14ac:dyDescent="0.2">
      <c r="A83" s="48" t="s">
        <v>78</v>
      </c>
      <c r="B83" s="42">
        <v>58</v>
      </c>
      <c r="C83" t="s">
        <v>79</v>
      </c>
      <c r="D83">
        <v>8632545</v>
      </c>
      <c r="E83" t="s">
        <v>84</v>
      </c>
      <c r="F83">
        <v>1</v>
      </c>
      <c r="G83" s="55">
        <v>0</v>
      </c>
      <c r="H83" s="41">
        <f>G83/(SUM($D$3:$D$7))</f>
        <v>0</v>
      </c>
    </row>
    <row r="84" spans="1:8" x14ac:dyDescent="0.2">
      <c r="A84" s="48"/>
      <c r="B84" s="42"/>
      <c r="C84" t="s">
        <v>80</v>
      </c>
      <c r="D84">
        <v>194447</v>
      </c>
      <c r="E84" t="s">
        <v>85</v>
      </c>
      <c r="F84">
        <v>1</v>
      </c>
      <c r="G84" s="55"/>
      <c r="H84" s="41"/>
    </row>
    <row r="85" spans="1:8" x14ac:dyDescent="0.2">
      <c r="A85" s="48"/>
      <c r="B85" s="42"/>
      <c r="C85" t="s">
        <v>81</v>
      </c>
      <c r="D85">
        <v>93268</v>
      </c>
      <c r="E85" t="s">
        <v>86</v>
      </c>
      <c r="F85">
        <v>1</v>
      </c>
      <c r="G85" s="55"/>
      <c r="H85" s="41"/>
    </row>
    <row r="86" spans="1:8" x14ac:dyDescent="0.2">
      <c r="A86" s="48"/>
      <c r="B86" s="42"/>
      <c r="C86" t="s">
        <v>82</v>
      </c>
      <c r="D86">
        <v>582</v>
      </c>
      <c r="E86" t="s">
        <v>87</v>
      </c>
      <c r="F86">
        <v>1</v>
      </c>
      <c r="G86" s="55"/>
      <c r="H86" s="41"/>
    </row>
    <row r="87" spans="1:8" x14ac:dyDescent="0.2">
      <c r="A87" s="48"/>
      <c r="B87" s="42"/>
      <c r="C87" t="s">
        <v>83</v>
      </c>
      <c r="D87">
        <v>225</v>
      </c>
      <c r="E87" t="s">
        <v>88</v>
      </c>
      <c r="F87">
        <v>1</v>
      </c>
      <c r="G87" s="55"/>
      <c r="H87" s="41"/>
    </row>
    <row r="88" spans="1:8" x14ac:dyDescent="0.2">
      <c r="A88" s="48" t="s">
        <v>89</v>
      </c>
      <c r="B88" s="46">
        <v>76</v>
      </c>
      <c r="C88" s="6">
        <v>17134</v>
      </c>
      <c r="D88" s="6">
        <v>3915521</v>
      </c>
      <c r="E88" s="6">
        <v>17750</v>
      </c>
      <c r="F88" s="6">
        <v>1</v>
      </c>
      <c r="G88" s="46">
        <v>0</v>
      </c>
      <c r="H88" s="44">
        <f>G88/(SUM($D$3:$D$7))</f>
        <v>0</v>
      </c>
    </row>
    <row r="89" spans="1:8" x14ac:dyDescent="0.2">
      <c r="A89" s="48"/>
      <c r="B89" s="46"/>
      <c r="C89" s="6">
        <v>16299</v>
      </c>
      <c r="D89" s="6">
        <v>2503681</v>
      </c>
      <c r="E89" s="6">
        <v>18233</v>
      </c>
      <c r="F89" s="6">
        <v>1</v>
      </c>
      <c r="G89" s="46"/>
      <c r="H89" s="44"/>
    </row>
    <row r="90" spans="1:8" x14ac:dyDescent="0.2">
      <c r="A90" s="48"/>
      <c r="B90" s="46"/>
      <c r="C90" s="6">
        <v>15063</v>
      </c>
      <c r="D90" s="6">
        <v>780270</v>
      </c>
      <c r="E90" s="6">
        <v>18230</v>
      </c>
      <c r="F90" s="6">
        <v>1</v>
      </c>
      <c r="G90" s="46"/>
      <c r="H90" s="44"/>
    </row>
    <row r="91" spans="1:8" x14ac:dyDescent="0.2">
      <c r="A91" s="48"/>
      <c r="B91" s="46"/>
      <c r="C91" s="6">
        <v>14393</v>
      </c>
      <c r="D91" s="6">
        <v>730819</v>
      </c>
      <c r="E91" s="6">
        <v>18226</v>
      </c>
      <c r="F91" s="6">
        <v>1</v>
      </c>
      <c r="G91" s="46"/>
      <c r="H91" s="44"/>
    </row>
    <row r="92" spans="1:8" x14ac:dyDescent="0.2">
      <c r="A92" s="48"/>
      <c r="B92" s="46"/>
      <c r="C92" s="6">
        <v>10586</v>
      </c>
      <c r="D92" s="6">
        <v>411606</v>
      </c>
      <c r="E92" s="6">
        <v>18236</v>
      </c>
      <c r="F92" s="6">
        <v>1</v>
      </c>
      <c r="G92" s="46"/>
      <c r="H92" s="44"/>
    </row>
    <row r="93" spans="1:8" x14ac:dyDescent="0.2">
      <c r="A93" s="48" t="s">
        <v>90</v>
      </c>
      <c r="B93" s="42">
        <v>14</v>
      </c>
      <c r="C93" s="14">
        <v>768</v>
      </c>
      <c r="D93" s="14">
        <v>5560661</v>
      </c>
      <c r="E93" s="14">
        <v>49</v>
      </c>
      <c r="F93" s="14">
        <v>17</v>
      </c>
      <c r="G93" s="42">
        <v>0</v>
      </c>
      <c r="H93" s="41">
        <f>G93/(SUM($D$3:$D$7))</f>
        <v>0</v>
      </c>
    </row>
    <row r="94" spans="1:8" x14ac:dyDescent="0.2">
      <c r="A94" s="48"/>
      <c r="B94" s="42"/>
      <c r="C94" s="14">
        <v>256</v>
      </c>
      <c r="D94" s="14">
        <v>3346251</v>
      </c>
      <c r="E94" s="14">
        <v>307</v>
      </c>
      <c r="F94" s="14">
        <v>2</v>
      </c>
      <c r="G94" s="42"/>
      <c r="H94" s="41"/>
    </row>
    <row r="95" spans="1:8" x14ac:dyDescent="0.2">
      <c r="A95" s="48"/>
      <c r="B95" s="42"/>
      <c r="C95" s="14">
        <v>272</v>
      </c>
      <c r="D95" s="14">
        <v>12092</v>
      </c>
      <c r="E95" s="14">
        <v>402</v>
      </c>
      <c r="F95" s="14">
        <v>1</v>
      </c>
      <c r="G95" s="42"/>
      <c r="H95" s="41"/>
    </row>
    <row r="96" spans="1:8" x14ac:dyDescent="0.2">
      <c r="A96" s="48"/>
      <c r="B96" s="42"/>
      <c r="C96" s="14">
        <v>400</v>
      </c>
      <c r="D96" s="14">
        <v>793</v>
      </c>
      <c r="E96" s="14">
        <v>528</v>
      </c>
      <c r="F96" s="14">
        <v>1</v>
      </c>
      <c r="G96" s="42"/>
      <c r="H96" s="41"/>
    </row>
    <row r="97" spans="1:9" x14ac:dyDescent="0.2">
      <c r="A97" s="48"/>
      <c r="B97" s="42"/>
      <c r="C97" s="14">
        <v>16</v>
      </c>
      <c r="D97" s="14">
        <v>731</v>
      </c>
      <c r="E97" s="14">
        <v>18</v>
      </c>
      <c r="F97" s="14">
        <v>1</v>
      </c>
      <c r="G97" s="42"/>
      <c r="H97" s="41"/>
    </row>
    <row r="98" spans="1:9" x14ac:dyDescent="0.2">
      <c r="A98" s="46" t="s">
        <v>91</v>
      </c>
      <c r="B98" s="46">
        <v>9</v>
      </c>
      <c r="C98" s="6" t="s">
        <v>92</v>
      </c>
      <c r="D98" s="6">
        <v>3915526</v>
      </c>
      <c r="E98" s="6" t="s">
        <v>97</v>
      </c>
      <c r="F98" s="6">
        <v>270192</v>
      </c>
      <c r="G98" s="46">
        <v>0</v>
      </c>
      <c r="H98" s="44">
        <f>G98/(SUM($D$3:$D$7))</f>
        <v>0</v>
      </c>
    </row>
    <row r="99" spans="1:9" x14ac:dyDescent="0.2">
      <c r="A99" s="46"/>
      <c r="B99" s="46"/>
      <c r="C99" s="6" t="s">
        <v>93</v>
      </c>
      <c r="D99" s="6">
        <v>2503681</v>
      </c>
      <c r="E99" s="6" t="s">
        <v>98</v>
      </c>
      <c r="F99" s="6">
        <v>194508</v>
      </c>
      <c r="G99" s="46"/>
      <c r="H99" s="44"/>
    </row>
    <row r="100" spans="1:9" x14ac:dyDescent="0.2">
      <c r="A100" s="46"/>
      <c r="B100" s="46"/>
      <c r="C100" s="6" t="s">
        <v>94</v>
      </c>
      <c r="D100" s="6">
        <v>780270</v>
      </c>
      <c r="E100" s="6" t="s">
        <v>71</v>
      </c>
      <c r="F100" s="6">
        <v>93889</v>
      </c>
      <c r="G100" s="46"/>
      <c r="H100" s="44"/>
    </row>
    <row r="101" spans="1:9" x14ac:dyDescent="0.2">
      <c r="A101" s="46"/>
      <c r="B101" s="46"/>
      <c r="C101" s="6" t="s">
        <v>95</v>
      </c>
      <c r="D101" s="6">
        <v>730819</v>
      </c>
      <c r="E101" s="6" t="s">
        <v>99</v>
      </c>
      <c r="F101" s="6">
        <v>20992</v>
      </c>
      <c r="G101" s="46"/>
      <c r="H101" s="44"/>
    </row>
    <row r="102" spans="1:9" x14ac:dyDescent="0.2">
      <c r="A102" s="46"/>
      <c r="B102" s="46"/>
      <c r="C102" s="6" t="s">
        <v>96</v>
      </c>
      <c r="D102" s="6">
        <v>411606</v>
      </c>
      <c r="E102" s="6"/>
      <c r="F102" s="6"/>
      <c r="G102" s="46"/>
      <c r="H102" s="44"/>
    </row>
    <row r="103" spans="1:9" ht="51" x14ac:dyDescent="0.2">
      <c r="A103" s="54" t="s">
        <v>100</v>
      </c>
      <c r="B103" s="42">
        <v>663</v>
      </c>
      <c r="C103" s="29" t="s">
        <v>101</v>
      </c>
      <c r="D103" s="13">
        <v>3658199</v>
      </c>
      <c r="E103" s="30" t="s">
        <v>106</v>
      </c>
      <c r="F103" s="14">
        <v>1</v>
      </c>
      <c r="G103" s="42">
        <v>21</v>
      </c>
      <c r="H103" s="41">
        <f>G103/(SUM($D$3:$D$7))</f>
        <v>2.3538705927135826E-6</v>
      </c>
    </row>
    <row r="104" spans="1:9" ht="51" x14ac:dyDescent="0.2">
      <c r="A104" s="54"/>
      <c r="B104" s="42"/>
      <c r="C104" s="30" t="s">
        <v>102</v>
      </c>
      <c r="D104" s="13">
        <v>1252674</v>
      </c>
      <c r="E104" s="30" t="s">
        <v>107</v>
      </c>
      <c r="F104" s="14">
        <v>1</v>
      </c>
      <c r="G104" s="42"/>
      <c r="H104" s="41"/>
    </row>
    <row r="105" spans="1:9" ht="51" x14ac:dyDescent="0.2">
      <c r="A105" s="54"/>
      <c r="B105" s="42"/>
      <c r="C105" s="30" t="s">
        <v>103</v>
      </c>
      <c r="D105" s="13">
        <v>961060</v>
      </c>
      <c r="E105" s="30" t="s">
        <v>108</v>
      </c>
      <c r="F105" s="14">
        <v>1</v>
      </c>
      <c r="G105" s="42"/>
      <c r="H105" s="41"/>
    </row>
    <row r="106" spans="1:9" ht="51" x14ac:dyDescent="0.2">
      <c r="A106" s="54"/>
      <c r="B106" s="42"/>
      <c r="C106" s="30" t="s">
        <v>104</v>
      </c>
      <c r="D106" s="13">
        <v>718033</v>
      </c>
      <c r="E106" s="30" t="s">
        <v>109</v>
      </c>
      <c r="F106" s="14">
        <v>1</v>
      </c>
      <c r="G106" s="42"/>
      <c r="H106" s="41"/>
    </row>
    <row r="107" spans="1:9" ht="51" x14ac:dyDescent="0.2">
      <c r="A107" s="54"/>
      <c r="B107" s="42"/>
      <c r="C107" s="30" t="s">
        <v>105</v>
      </c>
      <c r="D107" s="13">
        <v>257074</v>
      </c>
      <c r="E107" s="30" t="s">
        <v>110</v>
      </c>
      <c r="F107" s="14">
        <v>1</v>
      </c>
      <c r="G107" s="42"/>
      <c r="H107" s="41"/>
    </row>
    <row r="108" spans="1:9" ht="17" x14ac:dyDescent="0.2">
      <c r="A108" s="46" t="s">
        <v>111</v>
      </c>
      <c r="B108" s="46">
        <v>8</v>
      </c>
      <c r="C108" s="31" t="s">
        <v>112</v>
      </c>
      <c r="D108" s="8">
        <v>5514341</v>
      </c>
      <c r="E108" s="31" t="s">
        <v>117</v>
      </c>
      <c r="F108" s="6">
        <v>20702</v>
      </c>
      <c r="G108" s="56">
        <v>0</v>
      </c>
      <c r="H108" s="44">
        <f>G108/(SUM($D$3:$D$7))</f>
        <v>0</v>
      </c>
      <c r="I108" s="14"/>
    </row>
    <row r="109" spans="1:9" ht="17" x14ac:dyDescent="0.2">
      <c r="A109" s="46"/>
      <c r="B109" s="46"/>
      <c r="C109" s="31" t="s">
        <v>113</v>
      </c>
      <c r="D109" s="8">
        <v>3224164</v>
      </c>
      <c r="E109" s="31" t="s">
        <v>118</v>
      </c>
      <c r="F109" s="6">
        <v>5589</v>
      </c>
      <c r="G109" s="56"/>
      <c r="H109" s="44"/>
      <c r="I109" s="14"/>
    </row>
    <row r="110" spans="1:9" ht="17" x14ac:dyDescent="0.2">
      <c r="A110" s="46"/>
      <c r="B110" s="46"/>
      <c r="C110" s="31" t="s">
        <v>114</v>
      </c>
      <c r="D110" s="8">
        <v>78054</v>
      </c>
      <c r="E110" s="31" t="s">
        <v>119</v>
      </c>
      <c r="F110" s="6">
        <v>3582</v>
      </c>
      <c r="G110" s="56"/>
      <c r="H110" s="44"/>
      <c r="I110" s="14"/>
    </row>
    <row r="111" spans="1:9" ht="17" x14ac:dyDescent="0.2">
      <c r="A111" s="46"/>
      <c r="B111" s="46"/>
      <c r="C111" s="31" t="s">
        <v>115</v>
      </c>
      <c r="D111" s="8">
        <v>40694</v>
      </c>
      <c r="E111" s="6"/>
      <c r="F111" s="6"/>
      <c r="G111" s="56"/>
      <c r="H111" s="44"/>
      <c r="I111" s="14"/>
    </row>
    <row r="112" spans="1:9" ht="17" x14ac:dyDescent="0.2">
      <c r="A112" s="46"/>
      <c r="B112" s="46"/>
      <c r="C112" s="31" t="s">
        <v>116</v>
      </c>
      <c r="D112" s="8">
        <v>34357</v>
      </c>
      <c r="E112" s="6"/>
      <c r="F112" s="6"/>
      <c r="G112" s="56"/>
      <c r="H112" s="44"/>
      <c r="I112" s="14"/>
    </row>
    <row r="113" spans="1:8" ht="17" x14ac:dyDescent="0.2">
      <c r="A113" s="47" t="s">
        <v>122</v>
      </c>
      <c r="B113" s="55">
        <v>2</v>
      </c>
      <c r="C113" s="30" t="s">
        <v>123</v>
      </c>
      <c r="D113" s="13">
        <v>2307</v>
      </c>
      <c r="E113" s="30" t="s">
        <v>73</v>
      </c>
      <c r="F113" s="30" t="s">
        <v>73</v>
      </c>
      <c r="G113" s="55">
        <v>8919174</v>
      </c>
      <c r="H113" s="41">
        <f>G113/(SUM($D$3:$D$7))</f>
        <v>0.99974197094740824</v>
      </c>
    </row>
    <row r="114" spans="1:8" ht="17" x14ac:dyDescent="0.2">
      <c r="A114" s="47"/>
      <c r="B114" s="55"/>
      <c r="C114" s="30" t="s">
        <v>124</v>
      </c>
      <c r="D114" s="13">
        <v>2</v>
      </c>
      <c r="E114" s="30" t="s">
        <v>73</v>
      </c>
      <c r="F114" s="30" t="s">
        <v>73</v>
      </c>
      <c r="G114" s="55"/>
      <c r="H114" s="41"/>
    </row>
    <row r="115" spans="1:8" ht="17" x14ac:dyDescent="0.2">
      <c r="A115" s="47"/>
      <c r="B115" s="55"/>
      <c r="C115" s="30" t="s">
        <v>73</v>
      </c>
      <c r="D115" s="30" t="s">
        <v>73</v>
      </c>
      <c r="E115" s="30" t="s">
        <v>73</v>
      </c>
      <c r="F115" s="30" t="s">
        <v>73</v>
      </c>
      <c r="G115" s="55"/>
      <c r="H115" s="41"/>
    </row>
    <row r="116" spans="1:8" ht="17" x14ac:dyDescent="0.2">
      <c r="A116" s="47"/>
      <c r="B116" s="55"/>
      <c r="C116" s="30" t="s">
        <v>73</v>
      </c>
      <c r="D116" s="30" t="s">
        <v>73</v>
      </c>
      <c r="E116" s="30" t="s">
        <v>73</v>
      </c>
      <c r="F116" s="30" t="s">
        <v>73</v>
      </c>
      <c r="G116" s="55"/>
      <c r="H116" s="41"/>
    </row>
    <row r="117" spans="1:8" ht="17" x14ac:dyDescent="0.2">
      <c r="A117" s="47"/>
      <c r="B117" s="55"/>
      <c r="C117" s="30" t="s">
        <v>73</v>
      </c>
      <c r="D117" s="30" t="s">
        <v>73</v>
      </c>
      <c r="E117" s="30" t="s">
        <v>73</v>
      </c>
      <c r="F117" s="30" t="s">
        <v>73</v>
      </c>
      <c r="G117" s="55"/>
      <c r="H117" s="41"/>
    </row>
    <row r="118" spans="1:8" x14ac:dyDescent="0.2">
      <c r="A118" s="54" t="s">
        <v>125</v>
      </c>
      <c r="B118" s="46">
        <v>303</v>
      </c>
      <c r="C118" s="21">
        <v>137</v>
      </c>
      <c r="D118" s="6">
        <v>3885842</v>
      </c>
      <c r="E118" s="20">
        <v>189</v>
      </c>
      <c r="F118" s="6">
        <v>1</v>
      </c>
      <c r="G118" s="45">
        <v>58894</v>
      </c>
      <c r="H118" s="44">
        <f>G118/(SUM($D$3:$D$7))</f>
        <v>6.6013740327273201E-3</v>
      </c>
    </row>
    <row r="119" spans="1:8" x14ac:dyDescent="0.2">
      <c r="A119" s="54"/>
      <c r="B119" s="46"/>
      <c r="C119" s="21">
        <v>117</v>
      </c>
      <c r="D119" s="6">
        <v>1767931</v>
      </c>
      <c r="E119" s="20">
        <v>32</v>
      </c>
      <c r="F119" s="6">
        <v>1</v>
      </c>
      <c r="G119" s="45"/>
      <c r="H119" s="44"/>
    </row>
    <row r="120" spans="1:8" x14ac:dyDescent="0.2">
      <c r="A120" s="54"/>
      <c r="B120" s="46"/>
      <c r="C120" s="21">
        <v>108</v>
      </c>
      <c r="D120" s="6">
        <v>474390</v>
      </c>
      <c r="E120" s="20">
        <v>188</v>
      </c>
      <c r="F120" s="6">
        <v>1</v>
      </c>
      <c r="G120" s="45"/>
      <c r="H120" s="44"/>
    </row>
    <row r="121" spans="1:8" x14ac:dyDescent="0.2">
      <c r="A121" s="54"/>
      <c r="B121" s="46"/>
      <c r="C121" s="21">
        <v>111</v>
      </c>
      <c r="D121" s="6">
        <v>467828</v>
      </c>
      <c r="E121" s="20">
        <v>184</v>
      </c>
      <c r="F121" s="6">
        <v>1</v>
      </c>
      <c r="G121" s="45"/>
      <c r="H121" s="44"/>
    </row>
    <row r="122" spans="1:8" x14ac:dyDescent="0.2">
      <c r="A122" s="54"/>
      <c r="B122" s="46"/>
      <c r="C122" s="21">
        <v>98</v>
      </c>
      <c r="D122" s="6">
        <v>354411</v>
      </c>
      <c r="E122" s="20">
        <v>227</v>
      </c>
      <c r="F122" s="6">
        <v>1</v>
      </c>
      <c r="G122" s="45"/>
      <c r="H122" s="44"/>
    </row>
    <row r="123" spans="1:8" x14ac:dyDescent="0.2">
      <c r="A123" s="54" t="s">
        <v>126</v>
      </c>
      <c r="B123" s="42">
        <v>21</v>
      </c>
      <c r="C123" s="23" t="s">
        <v>127</v>
      </c>
      <c r="D123" s="14">
        <v>4316183</v>
      </c>
      <c r="E123" s="14" t="s">
        <v>132</v>
      </c>
      <c r="F123" s="14">
        <v>1</v>
      </c>
      <c r="G123" s="42">
        <v>3177011</v>
      </c>
      <c r="H123" s="41">
        <f>G123/(SUM($D$3:$D$7))</f>
        <v>0.35610822693464622</v>
      </c>
    </row>
    <row r="124" spans="1:8" x14ac:dyDescent="0.2">
      <c r="A124" s="54"/>
      <c r="B124" s="42"/>
      <c r="C124" s="14" t="s">
        <v>128</v>
      </c>
      <c r="D124" s="14">
        <v>1046183</v>
      </c>
      <c r="E124" s="14" t="s">
        <v>133</v>
      </c>
      <c r="F124" s="14">
        <v>1</v>
      </c>
      <c r="G124" s="42"/>
      <c r="H124" s="41"/>
    </row>
    <row r="125" spans="1:8" x14ac:dyDescent="0.2">
      <c r="A125" s="54"/>
      <c r="B125" s="42"/>
      <c r="C125" s="14" t="s">
        <v>129</v>
      </c>
      <c r="D125" s="14">
        <v>186553</v>
      </c>
      <c r="E125" s="14" t="s">
        <v>134</v>
      </c>
      <c r="F125" s="14">
        <v>1</v>
      </c>
      <c r="G125" s="42"/>
      <c r="H125" s="41"/>
    </row>
    <row r="126" spans="1:8" x14ac:dyDescent="0.2">
      <c r="A126" s="54"/>
      <c r="B126" s="42"/>
      <c r="C126" s="14" t="s">
        <v>130</v>
      </c>
      <c r="D126" s="14">
        <v>135483</v>
      </c>
      <c r="E126" s="14" t="s">
        <v>135</v>
      </c>
      <c r="F126" s="14">
        <v>1</v>
      </c>
      <c r="G126" s="42"/>
      <c r="H126" s="41"/>
    </row>
    <row r="127" spans="1:8" x14ac:dyDescent="0.2">
      <c r="A127" s="54"/>
      <c r="B127" s="42"/>
      <c r="C127" s="14" t="s">
        <v>131</v>
      </c>
      <c r="D127" s="14">
        <v>34533</v>
      </c>
      <c r="E127" s="14" t="s">
        <v>136</v>
      </c>
      <c r="F127" s="14">
        <v>1</v>
      </c>
      <c r="G127" s="42"/>
      <c r="H127" s="41"/>
    </row>
    <row r="128" spans="1:8" x14ac:dyDescent="0.2">
      <c r="A128" s="54" t="s">
        <v>138</v>
      </c>
      <c r="B128" s="46">
        <v>11</v>
      </c>
      <c r="C128" s="20">
        <v>1</v>
      </c>
      <c r="D128" s="6">
        <v>8856517</v>
      </c>
      <c r="E128" s="20">
        <v>3</v>
      </c>
      <c r="F128" s="6">
        <v>6</v>
      </c>
      <c r="G128" s="46">
        <v>10838</v>
      </c>
      <c r="H128" s="44">
        <f>G128/(SUM($D$3:$D$7))</f>
        <v>1.2148214039918955E-3</v>
      </c>
    </row>
    <row r="129" spans="1:9" x14ac:dyDescent="0.2">
      <c r="A129" s="54"/>
      <c r="B129" s="46"/>
      <c r="C129" s="20">
        <v>0</v>
      </c>
      <c r="D129" s="6">
        <v>53851</v>
      </c>
      <c r="E129" s="20">
        <v>5</v>
      </c>
      <c r="F129" s="6">
        <v>2</v>
      </c>
      <c r="G129" s="46"/>
      <c r="H129" s="44"/>
    </row>
    <row r="130" spans="1:9" x14ac:dyDescent="0.2">
      <c r="A130" s="54"/>
      <c r="B130" s="46"/>
      <c r="C130" s="20">
        <v>48</v>
      </c>
      <c r="D130" s="6">
        <v>206</v>
      </c>
      <c r="E130" s="20">
        <v>16777216</v>
      </c>
      <c r="F130" s="6">
        <v>1</v>
      </c>
      <c r="G130" s="46"/>
      <c r="H130" s="44"/>
    </row>
    <row r="131" spans="1:9" x14ac:dyDescent="0.2">
      <c r="A131" s="54"/>
      <c r="B131" s="46"/>
      <c r="C131" s="20">
        <v>2</v>
      </c>
      <c r="D131" s="6">
        <v>30</v>
      </c>
      <c r="E131" s="20">
        <v>255</v>
      </c>
      <c r="F131" s="6">
        <v>1</v>
      </c>
      <c r="G131" s="46"/>
      <c r="H131" s="44"/>
    </row>
    <row r="132" spans="1:9" x14ac:dyDescent="0.2">
      <c r="A132" s="54"/>
      <c r="B132" s="46"/>
      <c r="C132" s="20">
        <v>49</v>
      </c>
      <c r="D132" s="6">
        <v>17</v>
      </c>
      <c r="E132" s="20">
        <v>7798884</v>
      </c>
      <c r="F132" s="6">
        <v>1</v>
      </c>
      <c r="G132" s="46"/>
      <c r="H132" s="44"/>
    </row>
    <row r="133" spans="1:9" x14ac:dyDescent="0.2">
      <c r="A133" s="48" t="s">
        <v>139</v>
      </c>
      <c r="B133" s="42">
        <v>13</v>
      </c>
      <c r="C133" s="14" t="s">
        <v>140</v>
      </c>
      <c r="D133" s="14">
        <v>5723319</v>
      </c>
      <c r="E133" s="14" t="s">
        <v>145</v>
      </c>
      <c r="F133" s="14">
        <v>8630</v>
      </c>
      <c r="G133" s="42">
        <v>0</v>
      </c>
      <c r="H133" s="41">
        <f>G133/(SUM($D$3:$D$7))</f>
        <v>0</v>
      </c>
    </row>
    <row r="134" spans="1:9" x14ac:dyDescent="0.2">
      <c r="A134" s="48"/>
      <c r="B134" s="42"/>
      <c r="C134" s="14" t="s">
        <v>141</v>
      </c>
      <c r="D134" s="14">
        <v>1951086</v>
      </c>
      <c r="E134" s="14" t="s">
        <v>146</v>
      </c>
      <c r="F134" s="14">
        <v>3385</v>
      </c>
      <c r="G134" s="42"/>
      <c r="H134" s="41"/>
    </row>
    <row r="135" spans="1:9" x14ac:dyDescent="0.2">
      <c r="A135" s="48"/>
      <c r="B135" s="42"/>
      <c r="C135" s="14" t="s">
        <v>142</v>
      </c>
      <c r="D135" s="14">
        <v>405378</v>
      </c>
      <c r="E135" s="14" t="s">
        <v>147</v>
      </c>
      <c r="F135" s="14">
        <v>875</v>
      </c>
      <c r="G135" s="42"/>
      <c r="H135" s="41"/>
    </row>
    <row r="136" spans="1:9" x14ac:dyDescent="0.2">
      <c r="A136" s="48"/>
      <c r="B136" s="42"/>
      <c r="C136" s="14" t="s">
        <v>143</v>
      </c>
      <c r="D136" s="14">
        <v>298233</v>
      </c>
      <c r="E136" s="14" t="s">
        <v>148</v>
      </c>
      <c r="F136" s="14">
        <v>30</v>
      </c>
      <c r="G136" s="42"/>
      <c r="H136" s="41"/>
    </row>
    <row r="137" spans="1:9" x14ac:dyDescent="0.2">
      <c r="A137" s="48"/>
      <c r="B137" s="42"/>
      <c r="C137" s="14" t="s">
        <v>144</v>
      </c>
      <c r="D137" s="14">
        <v>292077</v>
      </c>
      <c r="E137" s="14" t="s">
        <v>149</v>
      </c>
      <c r="F137" s="14">
        <v>1</v>
      </c>
      <c r="G137" s="42"/>
      <c r="H137" s="41"/>
    </row>
    <row r="138" spans="1:9" x14ac:dyDescent="0.2">
      <c r="A138" s="46" t="s">
        <v>150</v>
      </c>
      <c r="B138" s="46">
        <v>3</v>
      </c>
      <c r="C138" s="6" t="s">
        <v>151</v>
      </c>
      <c r="D138" s="6">
        <v>8907053</v>
      </c>
      <c r="E138" s="6" t="s">
        <v>73</v>
      </c>
      <c r="F138" s="6" t="s">
        <v>73</v>
      </c>
      <c r="G138" s="46">
        <v>0</v>
      </c>
      <c r="H138" s="44">
        <f>G138/(SUM($D$3:$D$7))</f>
        <v>0</v>
      </c>
      <c r="I138" s="14"/>
    </row>
    <row r="139" spans="1:9" x14ac:dyDescent="0.2">
      <c r="A139" s="46"/>
      <c r="B139" s="46"/>
      <c r="C139" s="6" t="s">
        <v>152</v>
      </c>
      <c r="D139" s="6">
        <v>14410</v>
      </c>
      <c r="E139" s="6" t="s">
        <v>73</v>
      </c>
      <c r="F139" s="6" t="s">
        <v>73</v>
      </c>
      <c r="G139" s="46"/>
      <c r="H139" s="44"/>
      <c r="I139" s="14"/>
    </row>
    <row r="140" spans="1:9" x14ac:dyDescent="0.2">
      <c r="A140" s="46"/>
      <c r="B140" s="46"/>
      <c r="C140" s="6" t="s">
        <v>153</v>
      </c>
      <c r="D140" s="6">
        <v>20</v>
      </c>
      <c r="E140" s="6" t="s">
        <v>73</v>
      </c>
      <c r="F140" s="6" t="s">
        <v>73</v>
      </c>
      <c r="G140" s="46"/>
      <c r="H140" s="44"/>
      <c r="I140" s="14"/>
    </row>
    <row r="141" spans="1:9" x14ac:dyDescent="0.2">
      <c r="A141" s="46"/>
      <c r="B141" s="46"/>
      <c r="C141" s="6" t="s">
        <v>73</v>
      </c>
      <c r="D141" s="6" t="s">
        <v>73</v>
      </c>
      <c r="E141" s="6" t="s">
        <v>73</v>
      </c>
      <c r="F141" s="6" t="s">
        <v>73</v>
      </c>
      <c r="G141" s="46"/>
      <c r="H141" s="44"/>
      <c r="I141" s="14"/>
    </row>
    <row r="142" spans="1:9" x14ac:dyDescent="0.2">
      <c r="A142" s="46"/>
      <c r="B142" s="46"/>
      <c r="C142" s="6" t="s">
        <v>73</v>
      </c>
      <c r="D142" s="6" t="s">
        <v>73</v>
      </c>
      <c r="E142" s="6" t="s">
        <v>73</v>
      </c>
      <c r="F142" s="6" t="s">
        <v>73</v>
      </c>
      <c r="G142" s="46"/>
      <c r="H142" s="44"/>
      <c r="I142" s="14"/>
    </row>
    <row r="143" spans="1:9" x14ac:dyDescent="0.2">
      <c r="A143" s="54" t="s">
        <v>154</v>
      </c>
      <c r="B143" s="42">
        <v>3832</v>
      </c>
      <c r="C143" s="22">
        <v>2668</v>
      </c>
      <c r="D143" s="14">
        <v>1287275</v>
      </c>
      <c r="E143" s="22">
        <v>4792</v>
      </c>
      <c r="F143" s="14">
        <v>1</v>
      </c>
      <c r="G143" s="42">
        <v>95478</v>
      </c>
      <c r="H143" s="41">
        <f>G143/(SUM($D$3:$D$7))</f>
        <v>1.0702040783386067E-2</v>
      </c>
    </row>
    <row r="144" spans="1:9" x14ac:dyDescent="0.2">
      <c r="A144" s="54"/>
      <c r="B144" s="42"/>
      <c r="C144" s="22">
        <v>2102</v>
      </c>
      <c r="D144" s="14">
        <v>1038567</v>
      </c>
      <c r="E144" s="22">
        <v>2164</v>
      </c>
      <c r="F144" s="14">
        <v>1</v>
      </c>
      <c r="G144" s="42"/>
      <c r="H144" s="41"/>
    </row>
    <row r="145" spans="1:8" x14ac:dyDescent="0.2">
      <c r="A145" s="54"/>
      <c r="B145" s="42"/>
      <c r="C145" s="22">
        <v>1443</v>
      </c>
      <c r="D145" s="14">
        <v>949531</v>
      </c>
      <c r="E145" s="22">
        <v>3083</v>
      </c>
      <c r="F145" s="14">
        <v>1</v>
      </c>
      <c r="G145" s="42"/>
      <c r="H145" s="41"/>
    </row>
    <row r="146" spans="1:8" x14ac:dyDescent="0.2">
      <c r="A146" s="54"/>
      <c r="B146" s="42"/>
      <c r="C146" s="22">
        <v>2206</v>
      </c>
      <c r="D146" s="14">
        <v>924349</v>
      </c>
      <c r="E146" s="22">
        <v>6066</v>
      </c>
      <c r="F146" s="14">
        <v>1</v>
      </c>
      <c r="G146" s="42"/>
      <c r="H146" s="41"/>
    </row>
    <row r="147" spans="1:8" x14ac:dyDescent="0.2">
      <c r="A147" s="54"/>
      <c r="B147" s="42"/>
      <c r="C147" s="22">
        <v>585</v>
      </c>
      <c r="D147" s="14">
        <v>895452</v>
      </c>
      <c r="E147" s="22">
        <v>3576</v>
      </c>
      <c r="F147" s="14">
        <v>1</v>
      </c>
      <c r="G147" s="42"/>
      <c r="H147" s="41"/>
    </row>
    <row r="148" spans="1:8" x14ac:dyDescent="0.2">
      <c r="A148" s="54" t="s">
        <v>155</v>
      </c>
      <c r="B148" s="46">
        <v>175365</v>
      </c>
      <c r="C148" s="20">
        <v>313586</v>
      </c>
      <c r="D148" s="6">
        <v>304782</v>
      </c>
      <c r="E148" s="20">
        <v>247716</v>
      </c>
      <c r="F148" s="6">
        <v>1</v>
      </c>
      <c r="G148" s="45">
        <v>102233</v>
      </c>
      <c r="H148" s="44">
        <f>G148/(SUM($D$3:$D$7))</f>
        <v>1.1459202490708937E-2</v>
      </c>
    </row>
    <row r="149" spans="1:8" x14ac:dyDescent="0.2">
      <c r="A149" s="54"/>
      <c r="B149" s="46"/>
      <c r="C149" s="20">
        <v>242491</v>
      </c>
      <c r="D149" s="6">
        <v>263382</v>
      </c>
      <c r="E149" s="20">
        <v>236967</v>
      </c>
      <c r="F149" s="6">
        <v>1</v>
      </c>
      <c r="G149" s="45"/>
      <c r="H149" s="44"/>
    </row>
    <row r="150" spans="1:8" x14ac:dyDescent="0.2">
      <c r="A150" s="54"/>
      <c r="B150" s="46"/>
      <c r="C150" s="20">
        <v>317701</v>
      </c>
      <c r="D150" s="6">
        <v>139035</v>
      </c>
      <c r="E150" s="20">
        <v>314047</v>
      </c>
      <c r="F150" s="6">
        <v>1</v>
      </c>
      <c r="G150" s="45"/>
      <c r="H150" s="44"/>
    </row>
    <row r="151" spans="1:8" x14ac:dyDescent="0.2">
      <c r="A151" s="54"/>
      <c r="B151" s="46"/>
      <c r="C151" s="20">
        <v>317708</v>
      </c>
      <c r="D151" s="6">
        <v>115257</v>
      </c>
      <c r="E151" s="20">
        <v>243331</v>
      </c>
      <c r="F151" s="6">
        <v>1</v>
      </c>
      <c r="G151" s="45"/>
      <c r="H151" s="44"/>
    </row>
    <row r="152" spans="1:8" x14ac:dyDescent="0.2">
      <c r="A152" s="54"/>
      <c r="B152" s="46"/>
      <c r="C152" s="20">
        <v>228975</v>
      </c>
      <c r="D152" s="6">
        <v>79878</v>
      </c>
      <c r="E152" s="20">
        <v>164269</v>
      </c>
      <c r="F152" s="6">
        <v>1</v>
      </c>
      <c r="G152" s="45"/>
      <c r="H152" s="44"/>
    </row>
    <row r="153" spans="1:8" ht="34" customHeight="1" x14ac:dyDescent="0.2">
      <c r="A153" s="43" t="s">
        <v>166</v>
      </c>
      <c r="B153" s="42">
        <v>7</v>
      </c>
      <c r="C153" s="22">
        <v>5</v>
      </c>
      <c r="D153" s="14">
        <v>7839318</v>
      </c>
      <c r="E153" s="22">
        <v>7</v>
      </c>
      <c r="F153" s="14">
        <v>1</v>
      </c>
      <c r="G153" s="42">
        <v>41313</v>
      </c>
      <c r="H153" s="41">
        <f>G153/(SUM($D$3:$D$7))</f>
        <v>4.6307359903226776E-3</v>
      </c>
    </row>
    <row r="154" spans="1:8" x14ac:dyDescent="0.2">
      <c r="A154" s="43"/>
      <c r="B154" s="42"/>
      <c r="C154" s="22">
        <v>1</v>
      </c>
      <c r="D154" s="14">
        <v>1040292</v>
      </c>
      <c r="E154" s="22">
        <v>9</v>
      </c>
      <c r="F154" s="14">
        <v>1</v>
      </c>
      <c r="G154" s="42"/>
      <c r="H154" s="41"/>
    </row>
    <row r="155" spans="1:8" x14ac:dyDescent="0.2">
      <c r="A155" s="43"/>
      <c r="B155" s="42"/>
      <c r="C155" s="22">
        <v>10</v>
      </c>
      <c r="D155" s="14">
        <v>339</v>
      </c>
      <c r="E155" s="14" t="s">
        <v>73</v>
      </c>
      <c r="F155" s="14" t="s">
        <v>73</v>
      </c>
      <c r="G155" s="42"/>
      <c r="H155" s="41"/>
    </row>
    <row r="156" spans="1:8" x14ac:dyDescent="0.2">
      <c r="A156" s="43"/>
      <c r="B156" s="42"/>
      <c r="C156" s="22">
        <v>3</v>
      </c>
      <c r="D156" s="14">
        <v>218</v>
      </c>
      <c r="E156" s="14" t="s">
        <v>73</v>
      </c>
      <c r="F156" s="14" t="s">
        <v>73</v>
      </c>
      <c r="G156" s="42"/>
      <c r="H156" s="41"/>
    </row>
    <row r="157" spans="1:8" x14ac:dyDescent="0.2">
      <c r="A157" s="43"/>
      <c r="B157" s="42"/>
      <c r="C157" s="22">
        <v>4</v>
      </c>
      <c r="D157" s="14">
        <v>1</v>
      </c>
      <c r="E157" s="14" t="s">
        <v>73</v>
      </c>
      <c r="F157" s="14" t="s">
        <v>73</v>
      </c>
      <c r="G157" s="42"/>
      <c r="H157" s="41"/>
    </row>
    <row r="158" spans="1:8" ht="34" customHeight="1" x14ac:dyDescent="0.2">
      <c r="A158" s="43" t="s">
        <v>167</v>
      </c>
      <c r="B158" s="46">
        <v>3428</v>
      </c>
      <c r="C158" s="20">
        <v>2697</v>
      </c>
      <c r="D158" s="6">
        <v>289283</v>
      </c>
      <c r="E158" s="20">
        <v>4265</v>
      </c>
      <c r="F158" s="6">
        <v>1</v>
      </c>
      <c r="G158" s="45">
        <v>41343</v>
      </c>
      <c r="H158" s="44">
        <f>G158/(SUM($D$3:$D$7))</f>
        <v>4.6340986625979822E-3</v>
      </c>
    </row>
    <row r="159" spans="1:8" x14ac:dyDescent="0.2">
      <c r="A159" s="43"/>
      <c r="B159" s="46"/>
      <c r="C159" s="20">
        <v>1998</v>
      </c>
      <c r="D159" s="6">
        <v>267397</v>
      </c>
      <c r="E159" s="20">
        <v>277</v>
      </c>
      <c r="F159" s="6">
        <v>1</v>
      </c>
      <c r="G159" s="45"/>
      <c r="H159" s="44"/>
    </row>
    <row r="160" spans="1:8" x14ac:dyDescent="0.2">
      <c r="A160" s="43"/>
      <c r="B160" s="46"/>
      <c r="C160" s="20">
        <v>2660</v>
      </c>
      <c r="D160" s="6">
        <v>191392</v>
      </c>
      <c r="E160" s="20">
        <v>1389</v>
      </c>
      <c r="F160" s="6">
        <v>1</v>
      </c>
      <c r="G160" s="45"/>
      <c r="H160" s="44"/>
    </row>
    <row r="161" spans="1:8" x14ac:dyDescent="0.2">
      <c r="A161" s="43"/>
      <c r="B161" s="46"/>
      <c r="C161" s="20">
        <v>2373</v>
      </c>
      <c r="D161" s="6">
        <v>175407</v>
      </c>
      <c r="E161" s="20">
        <v>2195</v>
      </c>
      <c r="F161" s="6">
        <v>1</v>
      </c>
      <c r="G161" s="45"/>
      <c r="H161" s="44"/>
    </row>
    <row r="162" spans="1:8" x14ac:dyDescent="0.2">
      <c r="A162" s="43"/>
      <c r="B162" s="46"/>
      <c r="C162" s="20">
        <v>1992</v>
      </c>
      <c r="D162" s="6">
        <v>171728</v>
      </c>
      <c r="E162" s="20">
        <v>3711</v>
      </c>
      <c r="F162" s="6">
        <v>1</v>
      </c>
      <c r="G162" s="45"/>
      <c r="H162" s="44"/>
    </row>
    <row r="163" spans="1:8" x14ac:dyDescent="0.2">
      <c r="A163" s="47" t="s">
        <v>168</v>
      </c>
      <c r="B163" s="42">
        <v>3</v>
      </c>
      <c r="C163" s="14" t="s">
        <v>169</v>
      </c>
      <c r="D163" s="14">
        <v>20914</v>
      </c>
      <c r="E163" s="14" t="s">
        <v>73</v>
      </c>
      <c r="F163" s="14" t="s">
        <v>73</v>
      </c>
      <c r="G163" s="42">
        <v>8884852</v>
      </c>
      <c r="H163" s="41">
        <f>G163/(SUM($D$3:$D$7))</f>
        <v>0.99589484968630748</v>
      </c>
    </row>
    <row r="164" spans="1:8" x14ac:dyDescent="0.2">
      <c r="A164" s="47"/>
      <c r="B164" s="42"/>
      <c r="C164" s="14" t="s">
        <v>170</v>
      </c>
      <c r="D164" s="14">
        <v>9621</v>
      </c>
      <c r="E164" s="14" t="s">
        <v>73</v>
      </c>
      <c r="F164" s="14" t="s">
        <v>73</v>
      </c>
      <c r="G164" s="42"/>
      <c r="H164" s="41"/>
    </row>
    <row r="165" spans="1:8" x14ac:dyDescent="0.2">
      <c r="A165" s="47"/>
      <c r="B165" s="42"/>
      <c r="C165" s="14" t="s">
        <v>171</v>
      </c>
      <c r="D165" s="14">
        <v>6096</v>
      </c>
      <c r="E165" s="14" t="s">
        <v>73</v>
      </c>
      <c r="F165" s="14" t="s">
        <v>73</v>
      </c>
      <c r="G165" s="42"/>
      <c r="H165" s="41"/>
    </row>
    <row r="166" spans="1:8" x14ac:dyDescent="0.2">
      <c r="A166" s="47"/>
      <c r="B166" s="42"/>
      <c r="C166" s="14" t="s">
        <v>73</v>
      </c>
      <c r="D166" s="14" t="s">
        <v>73</v>
      </c>
      <c r="E166" s="14" t="s">
        <v>73</v>
      </c>
      <c r="F166" s="14" t="s">
        <v>73</v>
      </c>
      <c r="G166" s="42"/>
      <c r="H166" s="41"/>
    </row>
    <row r="167" spans="1:8" x14ac:dyDescent="0.2">
      <c r="A167" s="47"/>
      <c r="B167" s="42"/>
      <c r="C167" s="14" t="s">
        <v>73</v>
      </c>
      <c r="D167" s="14" t="s">
        <v>73</v>
      </c>
      <c r="E167" s="14" t="s">
        <v>73</v>
      </c>
      <c r="F167" s="14" t="s">
        <v>73</v>
      </c>
      <c r="G167" s="42"/>
      <c r="H167" s="41"/>
    </row>
    <row r="168" spans="1:8" x14ac:dyDescent="0.2">
      <c r="A168" s="47" t="s">
        <v>173</v>
      </c>
      <c r="B168" s="46">
        <v>4</v>
      </c>
      <c r="C168" s="6" t="s">
        <v>174</v>
      </c>
      <c r="D168" s="6">
        <v>5806804</v>
      </c>
      <c r="E168" s="6" t="s">
        <v>73</v>
      </c>
      <c r="F168" s="6" t="s">
        <v>73</v>
      </c>
      <c r="G168" s="46">
        <v>12844</v>
      </c>
      <c r="H168" s="44">
        <f>G168/(SUM($D$3:$D$7))</f>
        <v>1.4396720901339644E-3</v>
      </c>
    </row>
    <row r="169" spans="1:8" x14ac:dyDescent="0.2">
      <c r="A169" s="47"/>
      <c r="B169" s="46"/>
      <c r="C169" s="6" t="s">
        <v>175</v>
      </c>
      <c r="D169" s="6">
        <v>2466808</v>
      </c>
      <c r="E169" s="6" t="s">
        <v>73</v>
      </c>
      <c r="F169" s="6" t="s">
        <v>73</v>
      </c>
      <c r="G169" s="46"/>
      <c r="H169" s="44"/>
    </row>
    <row r="170" spans="1:8" x14ac:dyDescent="0.2">
      <c r="A170" s="47"/>
      <c r="B170" s="46"/>
      <c r="C170" s="6" t="s">
        <v>176</v>
      </c>
      <c r="D170" s="6">
        <v>358251</v>
      </c>
      <c r="E170" s="6" t="s">
        <v>73</v>
      </c>
      <c r="F170" s="6" t="s">
        <v>73</v>
      </c>
      <c r="G170" s="46"/>
      <c r="H170" s="44"/>
    </row>
    <row r="171" spans="1:8" x14ac:dyDescent="0.2">
      <c r="A171" s="47"/>
      <c r="B171" s="46"/>
      <c r="C171" s="35" t="s">
        <v>177</v>
      </c>
      <c r="D171" s="6">
        <v>276776</v>
      </c>
      <c r="E171" s="6" t="s">
        <v>73</v>
      </c>
      <c r="F171" s="6" t="s">
        <v>73</v>
      </c>
      <c r="G171" s="46"/>
      <c r="H171" s="44"/>
    </row>
    <row r="172" spans="1:8" x14ac:dyDescent="0.2">
      <c r="A172" s="47"/>
      <c r="B172" s="46"/>
      <c r="C172" s="6" t="s">
        <v>73</v>
      </c>
      <c r="D172" s="6" t="s">
        <v>73</v>
      </c>
      <c r="E172" s="6" t="s">
        <v>73</v>
      </c>
      <c r="F172" s="6" t="s">
        <v>73</v>
      </c>
      <c r="G172" s="46"/>
      <c r="H172" s="44"/>
    </row>
    <row r="173" spans="1:8" x14ac:dyDescent="0.2">
      <c r="A173" s="54" t="s">
        <v>181</v>
      </c>
      <c r="B173" s="42">
        <v>52</v>
      </c>
      <c r="C173" s="14" t="s">
        <v>140</v>
      </c>
      <c r="D173" s="14">
        <v>5248812</v>
      </c>
      <c r="E173" s="14">
        <v>39</v>
      </c>
      <c r="F173" s="14">
        <v>1</v>
      </c>
      <c r="G173" s="42">
        <v>623</v>
      </c>
      <c r="H173" s="41">
        <f>G173/(SUM($D$3:$D$7))</f>
        <v>6.9831494250502941E-5</v>
      </c>
    </row>
    <row r="174" spans="1:8" x14ac:dyDescent="0.2">
      <c r="A174" s="54"/>
      <c r="B174" s="42"/>
      <c r="C174" s="14" t="s">
        <v>141</v>
      </c>
      <c r="D174" s="14">
        <v>1872125</v>
      </c>
      <c r="E174" s="14" t="s">
        <v>184</v>
      </c>
      <c r="F174" s="14">
        <v>1</v>
      </c>
      <c r="G174" s="42"/>
      <c r="H174" s="41"/>
    </row>
    <row r="175" spans="1:8" x14ac:dyDescent="0.2">
      <c r="A175" s="54"/>
      <c r="B175" s="42"/>
      <c r="C175" s="14" t="s">
        <v>182</v>
      </c>
      <c r="D175" s="14">
        <v>685581</v>
      </c>
      <c r="E175" s="14">
        <v>112</v>
      </c>
      <c r="F175" s="14">
        <v>1</v>
      </c>
      <c r="G175" s="42"/>
      <c r="H175" s="41"/>
    </row>
    <row r="176" spans="1:8" x14ac:dyDescent="0.2">
      <c r="A176" s="54"/>
      <c r="B176" s="42"/>
      <c r="C176" s="14" t="s">
        <v>183</v>
      </c>
      <c r="D176" s="14">
        <v>360903</v>
      </c>
      <c r="E176" s="14">
        <v>82</v>
      </c>
      <c r="F176" s="14">
        <v>1</v>
      </c>
      <c r="G176" s="42"/>
      <c r="H176" s="41"/>
    </row>
    <row r="177" spans="1:8" x14ac:dyDescent="0.2">
      <c r="A177" s="54"/>
      <c r="B177" s="42"/>
      <c r="C177" s="14" t="s">
        <v>144</v>
      </c>
      <c r="D177" s="14">
        <v>204295</v>
      </c>
      <c r="E177" s="14">
        <v>28</v>
      </c>
      <c r="F177" s="14">
        <v>1</v>
      </c>
      <c r="G177" s="42"/>
      <c r="H177" s="41"/>
    </row>
    <row r="178" spans="1:8" ht="34" customHeight="1" x14ac:dyDescent="0.2">
      <c r="A178" s="53" t="s">
        <v>189</v>
      </c>
      <c r="B178" s="46">
        <v>10</v>
      </c>
      <c r="C178" s="6" t="s">
        <v>190</v>
      </c>
      <c r="D178" s="6">
        <v>6182908</v>
      </c>
      <c r="E178" s="6" t="s">
        <v>176</v>
      </c>
      <c r="F178" s="6">
        <v>20628</v>
      </c>
      <c r="G178" s="46">
        <v>55</v>
      </c>
      <c r="H178" s="44">
        <f>G178/(SUM($D$3:$D$7))</f>
        <v>6.1648991713927155E-6</v>
      </c>
    </row>
    <row r="179" spans="1:8" x14ac:dyDescent="0.2">
      <c r="A179" s="53"/>
      <c r="B179" s="46"/>
      <c r="C179" s="6" t="s">
        <v>141</v>
      </c>
      <c r="D179" s="6">
        <v>2066620</v>
      </c>
      <c r="E179" s="6" t="s">
        <v>194</v>
      </c>
      <c r="F179" s="6">
        <v>7094</v>
      </c>
      <c r="G179" s="46"/>
      <c r="H179" s="44"/>
    </row>
    <row r="180" spans="1:8" x14ac:dyDescent="0.2">
      <c r="A180" s="53"/>
      <c r="B180" s="46"/>
      <c r="C180" s="6" t="s">
        <v>191</v>
      </c>
      <c r="D180" s="6">
        <v>492537</v>
      </c>
      <c r="E180" s="6" t="s">
        <v>195</v>
      </c>
      <c r="F180" s="6">
        <v>4015</v>
      </c>
      <c r="G180" s="46"/>
      <c r="H180" s="44"/>
    </row>
    <row r="181" spans="1:8" x14ac:dyDescent="0.2">
      <c r="A181" s="53"/>
      <c r="B181" s="46"/>
      <c r="C181" s="6" t="s">
        <v>192</v>
      </c>
      <c r="D181" s="6">
        <v>109683</v>
      </c>
      <c r="E181" s="6" t="s">
        <v>196</v>
      </c>
      <c r="F181" s="6">
        <v>97</v>
      </c>
      <c r="G181" s="46"/>
      <c r="H181" s="44"/>
    </row>
    <row r="182" spans="1:8" x14ac:dyDescent="0.2">
      <c r="A182" s="53"/>
      <c r="B182" s="46"/>
      <c r="C182" s="6" t="s">
        <v>193</v>
      </c>
      <c r="D182" s="6">
        <v>37841</v>
      </c>
      <c r="E182" s="6" t="s">
        <v>197</v>
      </c>
      <c r="F182" s="6">
        <v>5</v>
      </c>
      <c r="G182" s="46"/>
      <c r="H182" s="44"/>
    </row>
    <row r="183" spans="1:8" x14ac:dyDescent="0.2">
      <c r="A183" s="54" t="s">
        <v>198</v>
      </c>
      <c r="B183" s="42">
        <v>78</v>
      </c>
      <c r="C183" s="14" t="s">
        <v>199</v>
      </c>
      <c r="D183" s="14">
        <v>2028256</v>
      </c>
      <c r="E183" s="14" t="s">
        <v>204</v>
      </c>
      <c r="F183" s="14">
        <v>1</v>
      </c>
      <c r="G183" s="42">
        <v>78</v>
      </c>
      <c r="H183" s="41">
        <f>G183/(SUM($D$3:$D$7))</f>
        <v>8.7429479157933057E-6</v>
      </c>
    </row>
    <row r="184" spans="1:8" x14ac:dyDescent="0.2">
      <c r="A184" s="54"/>
      <c r="B184" s="42"/>
      <c r="C184" s="14" t="s">
        <v>200</v>
      </c>
      <c r="D184" s="14">
        <v>245617</v>
      </c>
      <c r="E184" s="14" t="s">
        <v>205</v>
      </c>
      <c r="F184" s="14">
        <v>1</v>
      </c>
      <c r="G184" s="42"/>
      <c r="H184" s="41"/>
    </row>
    <row r="185" spans="1:8" x14ac:dyDescent="0.2">
      <c r="A185" s="54"/>
      <c r="B185" s="42"/>
      <c r="C185" s="14" t="s">
        <v>201</v>
      </c>
      <c r="D185" s="14">
        <v>183998</v>
      </c>
      <c r="E185" s="14" t="s">
        <v>206</v>
      </c>
      <c r="F185" s="14">
        <v>1</v>
      </c>
      <c r="G185" s="42"/>
      <c r="H185" s="41"/>
    </row>
    <row r="186" spans="1:8" x14ac:dyDescent="0.2">
      <c r="A186" s="54"/>
      <c r="B186" s="42"/>
      <c r="C186" s="14" t="s">
        <v>202</v>
      </c>
      <c r="D186" s="14">
        <v>62099</v>
      </c>
      <c r="E186" s="14" t="s">
        <v>207</v>
      </c>
      <c r="F186" s="14">
        <v>1</v>
      </c>
      <c r="G186" s="42"/>
      <c r="H186" s="41"/>
    </row>
    <row r="187" spans="1:8" x14ac:dyDescent="0.2">
      <c r="A187" s="54"/>
      <c r="B187" s="42"/>
      <c r="C187" s="14" t="s">
        <v>203</v>
      </c>
      <c r="D187" s="14">
        <v>32635</v>
      </c>
      <c r="E187" s="14">
        <v>2337</v>
      </c>
      <c r="F187" s="14">
        <v>1</v>
      </c>
      <c r="G187" s="42"/>
      <c r="H187" s="41"/>
    </row>
    <row r="188" spans="1:8" x14ac:dyDescent="0.2">
      <c r="A188" s="48" t="s">
        <v>209</v>
      </c>
      <c r="B188" s="46">
        <v>469</v>
      </c>
      <c r="C188" s="8" t="s">
        <v>210</v>
      </c>
      <c r="D188" s="6">
        <v>1413627</v>
      </c>
      <c r="E188" s="8" t="s">
        <v>215</v>
      </c>
      <c r="F188" s="6">
        <v>1</v>
      </c>
      <c r="G188" s="46">
        <v>0</v>
      </c>
      <c r="H188" s="44">
        <f>G188/(SUM($D$3:$D$7))</f>
        <v>0</v>
      </c>
    </row>
    <row r="189" spans="1:8" x14ac:dyDescent="0.2">
      <c r="A189" s="48"/>
      <c r="B189" s="46"/>
      <c r="C189" s="8" t="s">
        <v>211</v>
      </c>
      <c r="D189" s="6">
        <v>899711</v>
      </c>
      <c r="E189" s="8" t="s">
        <v>216</v>
      </c>
      <c r="F189" s="6">
        <v>1</v>
      </c>
      <c r="G189" s="46"/>
      <c r="H189" s="44"/>
    </row>
    <row r="190" spans="1:8" x14ac:dyDescent="0.2">
      <c r="A190" s="48"/>
      <c r="B190" s="46"/>
      <c r="C190" s="8" t="s">
        <v>212</v>
      </c>
      <c r="D190" s="6">
        <v>546546</v>
      </c>
      <c r="E190" s="8" t="s">
        <v>217</v>
      </c>
      <c r="F190" s="6">
        <v>1</v>
      </c>
      <c r="G190" s="46"/>
      <c r="H190" s="44"/>
    </row>
    <row r="191" spans="1:8" x14ac:dyDescent="0.2">
      <c r="A191" s="48"/>
      <c r="B191" s="46"/>
      <c r="C191" s="8" t="s">
        <v>213</v>
      </c>
      <c r="D191" s="6">
        <v>470280</v>
      </c>
      <c r="E191" s="8" t="s">
        <v>218</v>
      </c>
      <c r="F191" s="6">
        <v>1</v>
      </c>
      <c r="G191" s="46"/>
      <c r="H191" s="44"/>
    </row>
    <row r="192" spans="1:8" x14ac:dyDescent="0.2">
      <c r="A192" s="48"/>
      <c r="B192" s="46"/>
      <c r="C192" s="8" t="s">
        <v>214</v>
      </c>
      <c r="D192" s="6">
        <v>346853</v>
      </c>
      <c r="E192" s="8" t="s">
        <v>219</v>
      </c>
      <c r="F192" s="6">
        <v>1</v>
      </c>
      <c r="G192" s="46"/>
      <c r="H192" s="44"/>
    </row>
    <row r="193" spans="1:8" x14ac:dyDescent="0.2">
      <c r="A193" s="42" t="s">
        <v>220</v>
      </c>
      <c r="B193" s="42">
        <v>3</v>
      </c>
      <c r="C193" s="13" t="s">
        <v>221</v>
      </c>
      <c r="D193" s="14">
        <v>8105885</v>
      </c>
      <c r="E193" s="13" t="s">
        <v>73</v>
      </c>
      <c r="F193" s="13" t="s">
        <v>73</v>
      </c>
      <c r="G193" s="42">
        <v>0</v>
      </c>
      <c r="H193" s="41">
        <f>G193/(SUM($D$3:$D$7))</f>
        <v>0</v>
      </c>
    </row>
    <row r="194" spans="1:8" x14ac:dyDescent="0.2">
      <c r="A194" s="42"/>
      <c r="B194" s="42"/>
      <c r="C194" s="13" t="s">
        <v>76</v>
      </c>
      <c r="D194" s="14">
        <v>815252</v>
      </c>
      <c r="E194" s="13" t="s">
        <v>73</v>
      </c>
      <c r="F194" s="13" t="s">
        <v>73</v>
      </c>
      <c r="G194" s="42"/>
      <c r="H194" s="41"/>
    </row>
    <row r="195" spans="1:8" x14ac:dyDescent="0.2">
      <c r="A195" s="42"/>
      <c r="B195" s="42"/>
      <c r="C195" s="13" t="s">
        <v>77</v>
      </c>
      <c r="D195" s="14">
        <v>346</v>
      </c>
      <c r="E195" s="13" t="s">
        <v>73</v>
      </c>
      <c r="F195" s="13" t="s">
        <v>73</v>
      </c>
      <c r="G195" s="42"/>
      <c r="H195" s="41"/>
    </row>
    <row r="196" spans="1:8" x14ac:dyDescent="0.2">
      <c r="A196" s="42"/>
      <c r="B196" s="42"/>
      <c r="C196" s="13" t="s">
        <v>73</v>
      </c>
      <c r="D196" s="13" t="s">
        <v>73</v>
      </c>
      <c r="E196" s="13" t="s">
        <v>73</v>
      </c>
      <c r="F196" s="13" t="s">
        <v>73</v>
      </c>
      <c r="G196" s="42"/>
      <c r="H196" s="41"/>
    </row>
    <row r="197" spans="1:8" x14ac:dyDescent="0.2">
      <c r="A197" s="42"/>
      <c r="B197" s="42"/>
      <c r="C197" s="13" t="s">
        <v>73</v>
      </c>
      <c r="D197" s="13" t="s">
        <v>73</v>
      </c>
      <c r="E197" s="13" t="s">
        <v>73</v>
      </c>
      <c r="F197" s="13" t="s">
        <v>73</v>
      </c>
      <c r="G197" s="42"/>
      <c r="H197" s="41"/>
    </row>
    <row r="198" spans="1:8" x14ac:dyDescent="0.2">
      <c r="A198" s="48" t="s">
        <v>222</v>
      </c>
      <c r="B198" s="46">
        <v>32</v>
      </c>
      <c r="C198" s="8" t="s">
        <v>223</v>
      </c>
      <c r="D198" s="8">
        <v>4009158</v>
      </c>
      <c r="E198" s="8" t="s">
        <v>228</v>
      </c>
      <c r="F198" s="6">
        <v>1</v>
      </c>
      <c r="G198" s="46">
        <v>0</v>
      </c>
      <c r="H198" s="44">
        <f>G198/(SUM($D$3:$D$7))</f>
        <v>0</v>
      </c>
    </row>
    <row r="199" spans="1:8" x14ac:dyDescent="0.2">
      <c r="A199" s="48"/>
      <c r="B199" s="46"/>
      <c r="C199" s="8" t="s">
        <v>224</v>
      </c>
      <c r="D199" s="8">
        <v>1237321</v>
      </c>
      <c r="E199" s="8" t="s">
        <v>229</v>
      </c>
      <c r="F199" s="6">
        <v>1</v>
      </c>
      <c r="G199" s="46"/>
      <c r="H199" s="44"/>
    </row>
    <row r="200" spans="1:8" ht="34" x14ac:dyDescent="0.2">
      <c r="A200" s="48"/>
      <c r="B200" s="46"/>
      <c r="C200" s="31" t="s">
        <v>225</v>
      </c>
      <c r="D200" s="8">
        <v>1199767</v>
      </c>
      <c r="E200" s="8" t="s">
        <v>230</v>
      </c>
      <c r="F200" s="6">
        <v>1</v>
      </c>
      <c r="G200" s="46"/>
      <c r="H200" s="44"/>
    </row>
    <row r="201" spans="1:8" x14ac:dyDescent="0.2">
      <c r="A201" s="48"/>
      <c r="B201" s="46"/>
      <c r="C201" s="8" t="s">
        <v>226</v>
      </c>
      <c r="D201" s="8">
        <v>797066</v>
      </c>
      <c r="E201" s="8" t="s">
        <v>231</v>
      </c>
      <c r="F201" s="6">
        <v>1</v>
      </c>
      <c r="G201" s="46"/>
      <c r="H201" s="44"/>
    </row>
    <row r="202" spans="1:8" x14ac:dyDescent="0.2">
      <c r="A202" s="48"/>
      <c r="B202" s="46"/>
      <c r="C202" s="8" t="s">
        <v>227</v>
      </c>
      <c r="D202" s="8">
        <v>785534</v>
      </c>
      <c r="E202" s="8" t="s">
        <v>232</v>
      </c>
      <c r="F202" s="6">
        <v>1</v>
      </c>
      <c r="G202" s="46"/>
      <c r="H202" s="44"/>
    </row>
    <row r="203" spans="1:8" x14ac:dyDescent="0.2">
      <c r="A203" s="48" t="s">
        <v>233</v>
      </c>
      <c r="B203" s="42">
        <v>165</v>
      </c>
      <c r="C203" s="14">
        <v>17134</v>
      </c>
      <c r="D203" s="13">
        <v>4008881</v>
      </c>
      <c r="E203" s="14">
        <v>17107</v>
      </c>
      <c r="F203" s="14">
        <v>1</v>
      </c>
      <c r="G203" s="42">
        <v>0</v>
      </c>
      <c r="H203" s="41">
        <f>G203/(SUM($D$3:$D$7))</f>
        <v>0</v>
      </c>
    </row>
    <row r="204" spans="1:8" x14ac:dyDescent="0.2">
      <c r="A204" s="48"/>
      <c r="B204" s="42"/>
      <c r="C204" s="14">
        <v>16299</v>
      </c>
      <c r="D204" s="13">
        <v>2443249</v>
      </c>
      <c r="E204" s="14">
        <v>16170</v>
      </c>
      <c r="F204" s="14">
        <v>1</v>
      </c>
      <c r="G204" s="42"/>
      <c r="H204" s="41"/>
    </row>
    <row r="205" spans="1:8" x14ac:dyDescent="0.2">
      <c r="A205" s="48"/>
      <c r="B205" s="42"/>
      <c r="C205" s="14">
        <v>15063</v>
      </c>
      <c r="D205" s="13">
        <v>797049</v>
      </c>
      <c r="E205" s="14">
        <v>17694</v>
      </c>
      <c r="F205" s="14">
        <v>1</v>
      </c>
      <c r="G205" s="42"/>
      <c r="H205" s="41"/>
    </row>
    <row r="206" spans="1:8" x14ac:dyDescent="0.2">
      <c r="A206" s="48"/>
      <c r="B206" s="42"/>
      <c r="C206" s="14">
        <v>14393</v>
      </c>
      <c r="D206" s="13">
        <v>785450</v>
      </c>
      <c r="E206" s="14">
        <v>14306</v>
      </c>
      <c r="F206" s="14">
        <v>1</v>
      </c>
      <c r="G206" s="42"/>
      <c r="H206" s="41"/>
    </row>
    <row r="207" spans="1:8" x14ac:dyDescent="0.2">
      <c r="A207" s="48"/>
      <c r="B207" s="42"/>
      <c r="C207" s="14">
        <v>10586</v>
      </c>
      <c r="D207" s="13">
        <v>593527</v>
      </c>
      <c r="E207" s="14">
        <v>17750</v>
      </c>
      <c r="F207" s="14">
        <v>1</v>
      </c>
      <c r="G207" s="42"/>
      <c r="H207" s="41"/>
    </row>
    <row r="208" spans="1:8" x14ac:dyDescent="0.2">
      <c r="A208" s="48" t="s">
        <v>234</v>
      </c>
      <c r="B208" s="46">
        <v>285</v>
      </c>
      <c r="C208" s="6">
        <v>228</v>
      </c>
      <c r="D208" s="8">
        <v>1413633</v>
      </c>
      <c r="E208" s="8">
        <v>17581</v>
      </c>
      <c r="F208" s="8">
        <v>1</v>
      </c>
      <c r="G208" s="51">
        <v>0</v>
      </c>
      <c r="H208" s="44">
        <f>G208/(SUM($D$3:$D$7))</f>
        <v>0</v>
      </c>
    </row>
    <row r="209" spans="1:8" x14ac:dyDescent="0.2">
      <c r="A209" s="48"/>
      <c r="B209" s="46"/>
      <c r="C209" s="6">
        <v>165</v>
      </c>
      <c r="D209" s="8">
        <v>899712</v>
      </c>
      <c r="E209" s="8">
        <v>2311</v>
      </c>
      <c r="F209" s="8">
        <v>1</v>
      </c>
      <c r="G209" s="51"/>
      <c r="H209" s="44"/>
    </row>
    <row r="210" spans="1:8" x14ac:dyDescent="0.2">
      <c r="A210" s="48"/>
      <c r="B210" s="46"/>
      <c r="C210" s="6">
        <v>431</v>
      </c>
      <c r="D210" s="8">
        <v>546548</v>
      </c>
      <c r="E210" s="8">
        <v>206</v>
      </c>
      <c r="F210" s="8">
        <v>1</v>
      </c>
      <c r="G210" s="51"/>
      <c r="H210" s="44"/>
    </row>
    <row r="211" spans="1:8" x14ac:dyDescent="0.2">
      <c r="A211" s="48"/>
      <c r="B211" s="46"/>
      <c r="C211" s="6">
        <v>285</v>
      </c>
      <c r="D211" s="8">
        <v>470280</v>
      </c>
      <c r="E211" s="8">
        <v>484</v>
      </c>
      <c r="F211" s="8">
        <v>1</v>
      </c>
      <c r="G211" s="51"/>
      <c r="H211" s="44"/>
    </row>
    <row r="212" spans="1:8" x14ac:dyDescent="0.2">
      <c r="A212" s="48"/>
      <c r="B212" s="46"/>
      <c r="C212" s="6">
        <v>547</v>
      </c>
      <c r="D212" s="8">
        <v>346853</v>
      </c>
      <c r="E212" s="8">
        <v>183</v>
      </c>
      <c r="F212" s="8">
        <v>1</v>
      </c>
      <c r="G212" s="51"/>
      <c r="H212" s="44"/>
    </row>
    <row r="213" spans="1:8" x14ac:dyDescent="0.2">
      <c r="A213" s="48" t="s">
        <v>235</v>
      </c>
      <c r="B213" s="42">
        <v>33</v>
      </c>
      <c r="C213" s="14" t="s">
        <v>236</v>
      </c>
      <c r="D213" s="13">
        <v>3469991</v>
      </c>
      <c r="E213" s="14" t="s">
        <v>241</v>
      </c>
      <c r="F213" s="13">
        <v>2</v>
      </c>
      <c r="G213" s="42">
        <v>0</v>
      </c>
      <c r="H213" s="41">
        <f>G213/(SUM($D$3:$D$7))</f>
        <v>0</v>
      </c>
    </row>
    <row r="214" spans="1:8" x14ac:dyDescent="0.2">
      <c r="A214" s="48"/>
      <c r="B214" s="42"/>
      <c r="C214" s="14" t="s">
        <v>237</v>
      </c>
      <c r="D214" s="13">
        <v>3130566</v>
      </c>
      <c r="E214" s="14" t="s">
        <v>242</v>
      </c>
      <c r="F214" s="13">
        <v>1</v>
      </c>
      <c r="G214" s="42"/>
      <c r="H214" s="41"/>
    </row>
    <row r="215" spans="1:8" x14ac:dyDescent="0.2">
      <c r="A215" s="48"/>
      <c r="B215" s="42"/>
      <c r="C215" s="14" t="s">
        <v>238</v>
      </c>
      <c r="D215" s="13">
        <v>1945461</v>
      </c>
      <c r="E215" s="14" t="s">
        <v>113</v>
      </c>
      <c r="F215" s="13">
        <v>1</v>
      </c>
      <c r="G215" s="42"/>
      <c r="H215" s="41"/>
    </row>
    <row r="216" spans="1:8" x14ac:dyDescent="0.2">
      <c r="A216" s="48"/>
      <c r="B216" s="42"/>
      <c r="C216" s="14" t="s">
        <v>239</v>
      </c>
      <c r="D216" s="13">
        <v>166100</v>
      </c>
      <c r="E216" s="14" t="s">
        <v>243</v>
      </c>
      <c r="F216" s="13">
        <v>1</v>
      </c>
      <c r="G216" s="42"/>
      <c r="H216" s="41"/>
    </row>
    <row r="217" spans="1:8" x14ac:dyDescent="0.2">
      <c r="A217" s="48"/>
      <c r="B217" s="42"/>
      <c r="C217" s="14" t="s">
        <v>240</v>
      </c>
      <c r="D217" s="13">
        <v>56698</v>
      </c>
      <c r="E217" s="14" t="s">
        <v>244</v>
      </c>
      <c r="F217" s="13">
        <v>1</v>
      </c>
      <c r="G217" s="42"/>
      <c r="H217" s="41"/>
    </row>
    <row r="218" spans="1:8" x14ac:dyDescent="0.2">
      <c r="A218" s="48" t="s">
        <v>245</v>
      </c>
      <c r="B218" s="46">
        <v>30</v>
      </c>
      <c r="C218" s="6" t="s">
        <v>246</v>
      </c>
      <c r="D218" s="8">
        <v>3469869</v>
      </c>
      <c r="E218" s="6" t="s">
        <v>251</v>
      </c>
      <c r="F218" s="8">
        <v>3</v>
      </c>
      <c r="G218" s="51">
        <v>0</v>
      </c>
      <c r="H218" s="44">
        <f>G218/(SUM($D$3:$D$7))</f>
        <v>0</v>
      </c>
    </row>
    <row r="219" spans="1:8" x14ac:dyDescent="0.2">
      <c r="A219" s="48"/>
      <c r="B219" s="46"/>
      <c r="C219" s="6" t="s">
        <v>247</v>
      </c>
      <c r="D219" s="8">
        <v>3187913</v>
      </c>
      <c r="E219" s="6" t="s">
        <v>252</v>
      </c>
      <c r="F219" s="8">
        <v>2</v>
      </c>
      <c r="G219" s="51"/>
      <c r="H219" s="44"/>
    </row>
    <row r="220" spans="1:8" ht="34" x14ac:dyDescent="0.2">
      <c r="A220" s="48"/>
      <c r="B220" s="46"/>
      <c r="C220" s="38" t="s">
        <v>248</v>
      </c>
      <c r="D220" s="8">
        <v>1945133</v>
      </c>
      <c r="E220" s="6" t="s">
        <v>253</v>
      </c>
      <c r="F220" s="8">
        <v>1</v>
      </c>
      <c r="G220" s="51"/>
      <c r="H220" s="44"/>
    </row>
    <row r="221" spans="1:8" ht="34" x14ac:dyDescent="0.2">
      <c r="A221" s="48"/>
      <c r="B221" s="46"/>
      <c r="C221" s="38" t="s">
        <v>249</v>
      </c>
      <c r="D221" s="8">
        <v>165886</v>
      </c>
      <c r="E221" s="6" t="s">
        <v>254</v>
      </c>
      <c r="F221" s="8">
        <v>1</v>
      </c>
      <c r="G221" s="51"/>
      <c r="H221" s="44"/>
    </row>
    <row r="222" spans="1:8" x14ac:dyDescent="0.2">
      <c r="A222" s="48"/>
      <c r="B222" s="46"/>
      <c r="C222" s="6" t="s">
        <v>250</v>
      </c>
      <c r="D222" s="8">
        <v>40827</v>
      </c>
      <c r="E222" s="6" t="s">
        <v>255</v>
      </c>
      <c r="F222" s="8">
        <v>1</v>
      </c>
      <c r="G222" s="51"/>
      <c r="H222" s="44"/>
    </row>
    <row r="223" spans="1:8" x14ac:dyDescent="0.2">
      <c r="A223" s="42" t="s">
        <v>256</v>
      </c>
      <c r="B223" s="42">
        <v>9</v>
      </c>
      <c r="C223" s="14" t="s">
        <v>257</v>
      </c>
      <c r="D223" s="13">
        <v>2608037</v>
      </c>
      <c r="E223" s="14" t="s">
        <v>262</v>
      </c>
      <c r="F223" s="13">
        <v>649201</v>
      </c>
      <c r="G223" s="50">
        <v>0</v>
      </c>
      <c r="H223" s="41">
        <f>G223/(SUM($D$3:$D$7))</f>
        <v>0</v>
      </c>
    </row>
    <row r="224" spans="1:8" x14ac:dyDescent="0.2">
      <c r="A224" s="42"/>
      <c r="B224" s="42"/>
      <c r="C224" s="14" t="s">
        <v>258</v>
      </c>
      <c r="D224" s="13">
        <v>1650733</v>
      </c>
      <c r="E224" s="14" t="s">
        <v>263</v>
      </c>
      <c r="F224" s="13">
        <v>205842</v>
      </c>
      <c r="G224" s="50"/>
      <c r="H224" s="41"/>
    </row>
    <row r="225" spans="1:8" x14ac:dyDescent="0.2">
      <c r="A225" s="42"/>
      <c r="B225" s="42"/>
      <c r="C225" s="14" t="s">
        <v>259</v>
      </c>
      <c r="D225" s="13">
        <v>1593308</v>
      </c>
      <c r="E225" s="14" t="s">
        <v>264</v>
      </c>
      <c r="F225" s="13">
        <v>69073</v>
      </c>
      <c r="G225" s="50"/>
      <c r="H225" s="41"/>
    </row>
    <row r="226" spans="1:8" x14ac:dyDescent="0.2">
      <c r="A226" s="42"/>
      <c r="B226" s="42"/>
      <c r="C226" s="14" t="s">
        <v>260</v>
      </c>
      <c r="D226" s="13">
        <v>1251559</v>
      </c>
      <c r="E226" s="14" t="s">
        <v>265</v>
      </c>
      <c r="F226" s="13">
        <v>53609</v>
      </c>
      <c r="G226" s="50"/>
      <c r="H226" s="41"/>
    </row>
    <row r="227" spans="1:8" x14ac:dyDescent="0.2">
      <c r="A227" s="42"/>
      <c r="B227" s="42"/>
      <c r="C227" s="14" t="s">
        <v>261</v>
      </c>
      <c r="D227" s="13">
        <v>840121</v>
      </c>
      <c r="E227" s="14" t="s">
        <v>73</v>
      </c>
      <c r="F227" s="14" t="s">
        <v>73</v>
      </c>
      <c r="G227" s="50"/>
      <c r="H227" s="41"/>
    </row>
    <row r="228" spans="1:8" ht="34" customHeight="1" x14ac:dyDescent="0.2">
      <c r="A228" s="53" t="s">
        <v>266</v>
      </c>
      <c r="B228" s="46">
        <v>39</v>
      </c>
      <c r="C228" s="20">
        <v>8</v>
      </c>
      <c r="D228" s="8">
        <v>3179262</v>
      </c>
      <c r="E228" s="20">
        <v>21</v>
      </c>
      <c r="F228" s="6">
        <v>6865</v>
      </c>
      <c r="G228" s="45">
        <v>60084</v>
      </c>
      <c r="H228" s="44">
        <f>G228/(SUM($D$3:$D$7))</f>
        <v>6.7347600329810894E-3</v>
      </c>
    </row>
    <row r="229" spans="1:8" x14ac:dyDescent="0.2">
      <c r="A229" s="53"/>
      <c r="B229" s="46"/>
      <c r="C229" s="20">
        <v>9</v>
      </c>
      <c r="D229" s="8">
        <v>1034201</v>
      </c>
      <c r="E229" s="20">
        <v>32</v>
      </c>
      <c r="F229" s="8">
        <v>4559</v>
      </c>
      <c r="G229" s="45"/>
      <c r="H229" s="44"/>
    </row>
    <row r="230" spans="1:8" x14ac:dyDescent="0.2">
      <c r="A230" s="53"/>
      <c r="B230" s="46"/>
      <c r="C230" s="20">
        <v>7</v>
      </c>
      <c r="D230" s="8">
        <v>512753</v>
      </c>
      <c r="E230" s="20">
        <v>38</v>
      </c>
      <c r="F230" s="8">
        <v>3737</v>
      </c>
      <c r="G230" s="45"/>
      <c r="H230" s="44"/>
    </row>
    <row r="231" spans="1:8" x14ac:dyDescent="0.2">
      <c r="A231" s="53"/>
      <c r="B231" s="46"/>
      <c r="C231" s="20">
        <v>29</v>
      </c>
      <c r="D231" s="8">
        <v>492267</v>
      </c>
      <c r="E231" s="20">
        <v>11</v>
      </c>
      <c r="F231" s="8">
        <v>3219</v>
      </c>
      <c r="G231" s="45"/>
      <c r="H231" s="44"/>
    </row>
    <row r="232" spans="1:8" x14ac:dyDescent="0.2">
      <c r="A232" s="53"/>
      <c r="B232" s="46"/>
      <c r="C232" s="20">
        <v>14</v>
      </c>
      <c r="D232" s="8">
        <v>432503</v>
      </c>
      <c r="E232" s="20">
        <v>22</v>
      </c>
      <c r="F232" s="8">
        <v>3167</v>
      </c>
      <c r="G232" s="45"/>
      <c r="H232" s="44"/>
    </row>
    <row r="233" spans="1:8" x14ac:dyDescent="0.2">
      <c r="A233" s="48" t="s">
        <v>268</v>
      </c>
      <c r="B233" s="42">
        <v>147</v>
      </c>
      <c r="C233" s="24">
        <v>31</v>
      </c>
      <c r="D233" s="13">
        <v>3170824</v>
      </c>
      <c r="E233" s="39">
        <v>108</v>
      </c>
      <c r="F233" s="13">
        <v>1</v>
      </c>
      <c r="G233" s="50">
        <v>0</v>
      </c>
      <c r="H233" s="41">
        <f>G233/(SUM($D$3:$D$7))</f>
        <v>0</v>
      </c>
    </row>
    <row r="234" spans="1:8" x14ac:dyDescent="0.2">
      <c r="A234" s="48"/>
      <c r="B234" s="42"/>
      <c r="C234" s="24">
        <v>34</v>
      </c>
      <c r="D234" s="13">
        <v>1040042</v>
      </c>
      <c r="E234" s="39">
        <v>67</v>
      </c>
      <c r="F234" s="13">
        <v>1</v>
      </c>
      <c r="G234" s="50"/>
      <c r="H234" s="41"/>
    </row>
    <row r="235" spans="1:8" x14ac:dyDescent="0.2">
      <c r="A235" s="48"/>
      <c r="B235" s="42"/>
      <c r="C235" s="24">
        <v>30</v>
      </c>
      <c r="D235" s="13">
        <v>513995</v>
      </c>
      <c r="E235" s="39">
        <v>22</v>
      </c>
      <c r="F235" s="13">
        <v>1</v>
      </c>
      <c r="G235" s="50"/>
      <c r="H235" s="41"/>
    </row>
    <row r="236" spans="1:8" x14ac:dyDescent="0.2">
      <c r="A236" s="48"/>
      <c r="B236" s="42"/>
      <c r="C236" s="24">
        <v>125</v>
      </c>
      <c r="D236" s="13">
        <v>498236</v>
      </c>
      <c r="E236" s="39">
        <v>14</v>
      </c>
      <c r="F236" s="13">
        <v>1</v>
      </c>
      <c r="G236" s="50"/>
      <c r="H236" s="41"/>
    </row>
    <row r="237" spans="1:8" x14ac:dyDescent="0.2">
      <c r="A237" s="48"/>
      <c r="B237" s="42"/>
      <c r="C237" s="24">
        <v>49</v>
      </c>
      <c r="D237" s="13">
        <v>436691</v>
      </c>
      <c r="E237" s="39">
        <v>104</v>
      </c>
      <c r="F237" s="13">
        <v>1</v>
      </c>
      <c r="G237" s="50"/>
      <c r="H237" s="41"/>
    </row>
    <row r="238" spans="1:8" ht="34" customHeight="1" x14ac:dyDescent="0.2">
      <c r="A238" s="52" t="s">
        <v>269</v>
      </c>
      <c r="B238" s="46">
        <v>6</v>
      </c>
      <c r="C238" s="6" t="s">
        <v>270</v>
      </c>
      <c r="D238" s="8">
        <v>3954497</v>
      </c>
      <c r="E238" s="6" t="s">
        <v>273</v>
      </c>
      <c r="F238" s="8">
        <v>14371</v>
      </c>
      <c r="G238" s="51">
        <v>0</v>
      </c>
      <c r="H238" s="44">
        <f>G238/(SUM($D$3:$D$7))</f>
        <v>0</v>
      </c>
    </row>
    <row r="239" spans="1:8" x14ac:dyDescent="0.2">
      <c r="A239" s="52"/>
      <c r="B239" s="46"/>
      <c r="C239" s="6" t="s">
        <v>176</v>
      </c>
      <c r="D239" s="8">
        <v>2519925</v>
      </c>
      <c r="E239" s="6" t="s">
        <v>73</v>
      </c>
      <c r="F239" s="6" t="s">
        <v>73</v>
      </c>
      <c r="G239" s="51"/>
      <c r="H239" s="44"/>
    </row>
    <row r="240" spans="1:8" x14ac:dyDescent="0.2">
      <c r="A240" s="52"/>
      <c r="B240" s="46"/>
      <c r="C240" s="6" t="s">
        <v>271</v>
      </c>
      <c r="D240" s="8">
        <v>2034254</v>
      </c>
      <c r="E240" s="6" t="s">
        <v>73</v>
      </c>
      <c r="F240" s="6" t="s">
        <v>73</v>
      </c>
      <c r="G240" s="51"/>
      <c r="H240" s="44"/>
    </row>
    <row r="241" spans="1:8" ht="34" x14ac:dyDescent="0.2">
      <c r="A241" s="52"/>
      <c r="B241" s="46"/>
      <c r="C241" s="38" t="s">
        <v>272</v>
      </c>
      <c r="D241" s="8">
        <v>371475</v>
      </c>
      <c r="E241" s="6" t="s">
        <v>73</v>
      </c>
      <c r="F241" s="6" t="s">
        <v>73</v>
      </c>
      <c r="G241" s="51"/>
      <c r="H241" s="44"/>
    </row>
    <row r="242" spans="1:8" x14ac:dyDescent="0.2">
      <c r="A242" s="52"/>
      <c r="B242" s="46"/>
      <c r="C242" s="6" t="s">
        <v>129</v>
      </c>
      <c r="D242" s="8">
        <v>26961</v>
      </c>
      <c r="E242" s="6" t="s">
        <v>73</v>
      </c>
      <c r="F242" s="6" t="s">
        <v>73</v>
      </c>
      <c r="G242" s="51"/>
      <c r="H242" s="44"/>
    </row>
    <row r="243" spans="1:8" ht="17" customHeight="1" x14ac:dyDescent="0.2">
      <c r="A243" s="49" t="s">
        <v>275</v>
      </c>
      <c r="B243" s="42">
        <v>5</v>
      </c>
      <c r="C243" s="14" t="s">
        <v>276</v>
      </c>
      <c r="D243" s="13">
        <v>7877597</v>
      </c>
      <c r="E243" s="14" t="s">
        <v>73</v>
      </c>
      <c r="F243" s="14" t="s">
        <v>73</v>
      </c>
      <c r="G243" s="42">
        <v>0</v>
      </c>
      <c r="H243" s="41">
        <f>G243/(SUM($D$3:$D$7))</f>
        <v>0</v>
      </c>
    </row>
    <row r="244" spans="1:8" x14ac:dyDescent="0.2">
      <c r="A244" s="49"/>
      <c r="B244" s="42"/>
      <c r="C244" s="14" t="s">
        <v>277</v>
      </c>
      <c r="D244" s="13">
        <v>801692</v>
      </c>
      <c r="E244" s="14" t="s">
        <v>73</v>
      </c>
      <c r="F244" s="14" t="s">
        <v>73</v>
      </c>
      <c r="G244" s="42"/>
      <c r="H244" s="41"/>
    </row>
    <row r="245" spans="1:8" x14ac:dyDescent="0.2">
      <c r="A245" s="49"/>
      <c r="B245" s="42"/>
      <c r="C245" s="14" t="s">
        <v>278</v>
      </c>
      <c r="D245" s="13">
        <v>228366</v>
      </c>
      <c r="E245" s="14" t="s">
        <v>73</v>
      </c>
      <c r="F245" s="14" t="s">
        <v>73</v>
      </c>
      <c r="G245" s="42"/>
      <c r="H245" s="41"/>
    </row>
    <row r="246" spans="1:8" x14ac:dyDescent="0.2">
      <c r="A246" s="49"/>
      <c r="B246" s="42"/>
      <c r="C246" s="14" t="s">
        <v>176</v>
      </c>
      <c r="D246" s="13">
        <v>13826</v>
      </c>
      <c r="E246" s="14" t="s">
        <v>73</v>
      </c>
      <c r="F246" s="14" t="s">
        <v>73</v>
      </c>
      <c r="G246" s="42"/>
      <c r="H246" s="41"/>
    </row>
    <row r="247" spans="1:8" x14ac:dyDescent="0.2">
      <c r="A247" s="49"/>
      <c r="B247" s="42"/>
      <c r="C247" s="14" t="s">
        <v>279</v>
      </c>
      <c r="D247" s="13">
        <v>2</v>
      </c>
      <c r="E247" s="14" t="s">
        <v>73</v>
      </c>
      <c r="F247" s="14" t="s">
        <v>73</v>
      </c>
      <c r="G247" s="42"/>
      <c r="H247" s="41"/>
    </row>
    <row r="248" spans="1:8" x14ac:dyDescent="0.2">
      <c r="A248" s="46" t="s">
        <v>280</v>
      </c>
      <c r="B248" s="46">
        <v>6</v>
      </c>
      <c r="C248" s="6" t="s">
        <v>281</v>
      </c>
      <c r="D248" s="8">
        <v>4727589</v>
      </c>
      <c r="E248" s="6" t="s">
        <v>286</v>
      </c>
      <c r="F248" s="6">
        <v>3582</v>
      </c>
      <c r="G248" s="46">
        <v>0</v>
      </c>
      <c r="H248" s="44">
        <f>G248/(SUM($D$3:$D$7))</f>
        <v>0</v>
      </c>
    </row>
    <row r="249" spans="1:8" x14ac:dyDescent="0.2">
      <c r="A249" s="46"/>
      <c r="B249" s="46"/>
      <c r="C249" s="6" t="s">
        <v>282</v>
      </c>
      <c r="D249" s="8">
        <v>3413350</v>
      </c>
      <c r="E249" s="6" t="s">
        <v>73</v>
      </c>
      <c r="F249" s="6" t="s">
        <v>73</v>
      </c>
      <c r="G249" s="46"/>
      <c r="H249" s="44"/>
    </row>
    <row r="250" spans="1:8" x14ac:dyDescent="0.2">
      <c r="A250" s="46"/>
      <c r="B250" s="46"/>
      <c r="C250" s="6" t="s">
        <v>283</v>
      </c>
      <c r="D250" s="8">
        <v>450954</v>
      </c>
      <c r="E250" s="6" t="s">
        <v>73</v>
      </c>
      <c r="F250" s="6" t="s">
        <v>73</v>
      </c>
      <c r="G250" s="46"/>
      <c r="H250" s="44"/>
    </row>
    <row r="251" spans="1:8" x14ac:dyDescent="0.2">
      <c r="A251" s="46"/>
      <c r="B251" s="46"/>
      <c r="C251" s="6" t="s">
        <v>284</v>
      </c>
      <c r="D251" s="8">
        <v>317980</v>
      </c>
      <c r="E251" s="6" t="s">
        <v>73</v>
      </c>
      <c r="F251" s="6" t="s">
        <v>73</v>
      </c>
      <c r="G251" s="46"/>
      <c r="H251" s="44"/>
    </row>
    <row r="252" spans="1:8" x14ac:dyDescent="0.2">
      <c r="A252" s="46"/>
      <c r="B252" s="46"/>
      <c r="C252" s="6" t="s">
        <v>285</v>
      </c>
      <c r="D252" s="8">
        <v>8028</v>
      </c>
      <c r="E252" s="6" t="s">
        <v>73</v>
      </c>
      <c r="F252" s="6" t="s">
        <v>73</v>
      </c>
      <c r="G252" s="46"/>
      <c r="H252" s="44"/>
    </row>
    <row r="253" spans="1:8" x14ac:dyDescent="0.2">
      <c r="A253" s="48" t="s">
        <v>289</v>
      </c>
      <c r="B253" s="42">
        <v>10</v>
      </c>
      <c r="C253" s="14" t="s">
        <v>281</v>
      </c>
      <c r="D253" s="13">
        <v>8355679</v>
      </c>
      <c r="E253" s="14" t="s">
        <v>294</v>
      </c>
      <c r="F253" s="14">
        <v>9860</v>
      </c>
      <c r="G253" s="42">
        <v>0</v>
      </c>
      <c r="H253" s="41">
        <f>G253/(SUM($D$3:$D$7))</f>
        <v>0</v>
      </c>
    </row>
    <row r="254" spans="1:8" x14ac:dyDescent="0.2">
      <c r="A254" s="48"/>
      <c r="B254" s="42"/>
      <c r="C254" s="14" t="s">
        <v>290</v>
      </c>
      <c r="D254" s="13">
        <v>287803</v>
      </c>
      <c r="E254" s="14" t="s">
        <v>295</v>
      </c>
      <c r="F254" s="14">
        <v>3722</v>
      </c>
      <c r="G254" s="42"/>
      <c r="H254" s="41"/>
    </row>
    <row r="255" spans="1:8" x14ac:dyDescent="0.2">
      <c r="A255" s="48"/>
      <c r="B255" s="42"/>
      <c r="C255" s="14" t="s">
        <v>291</v>
      </c>
      <c r="D255" s="13">
        <v>243438</v>
      </c>
      <c r="E255" s="14" t="s">
        <v>296</v>
      </c>
      <c r="F255" s="14">
        <v>7</v>
      </c>
      <c r="G255" s="42"/>
      <c r="H255" s="41"/>
    </row>
    <row r="256" spans="1:8" x14ac:dyDescent="0.2">
      <c r="A256" s="48"/>
      <c r="B256" s="42"/>
      <c r="C256" s="14" t="s">
        <v>292</v>
      </c>
      <c r="D256" s="13">
        <v>10648</v>
      </c>
      <c r="E256" s="14" t="s">
        <v>297</v>
      </c>
      <c r="F256" s="14">
        <v>3</v>
      </c>
      <c r="G256" s="42"/>
      <c r="H256" s="41"/>
    </row>
    <row r="257" spans="1:8" x14ac:dyDescent="0.2">
      <c r="A257" s="48"/>
      <c r="B257" s="42"/>
      <c r="C257" s="14" t="s">
        <v>293</v>
      </c>
      <c r="D257" s="13">
        <v>10322</v>
      </c>
      <c r="E257" s="14" t="s">
        <v>114</v>
      </c>
      <c r="F257" s="14">
        <v>1</v>
      </c>
      <c r="G257" s="42"/>
      <c r="H257" s="41"/>
    </row>
    <row r="258" spans="1:8" ht="34" customHeight="1" x14ac:dyDescent="0.2">
      <c r="A258" s="43" t="s">
        <v>299</v>
      </c>
      <c r="B258" s="46">
        <v>712</v>
      </c>
      <c r="C258" s="20">
        <v>142</v>
      </c>
      <c r="D258" s="8">
        <v>2699078</v>
      </c>
      <c r="E258" s="20">
        <v>171</v>
      </c>
      <c r="F258" s="6">
        <v>1</v>
      </c>
      <c r="G258" s="45">
        <v>183257</v>
      </c>
      <c r="H258" s="44">
        <f>G258/(SUM($D$3:$D$7))</f>
        <v>2.0541107771852998E-2</v>
      </c>
    </row>
    <row r="259" spans="1:8" x14ac:dyDescent="0.2">
      <c r="A259" s="43"/>
      <c r="B259" s="46"/>
      <c r="C259" s="20">
        <v>628</v>
      </c>
      <c r="D259" s="8">
        <v>1229140</v>
      </c>
      <c r="E259" s="20">
        <v>813</v>
      </c>
      <c r="F259" s="6">
        <v>1</v>
      </c>
      <c r="G259" s="45"/>
      <c r="H259" s="44"/>
    </row>
    <row r="260" spans="1:8" x14ac:dyDescent="0.2">
      <c r="A260" s="43"/>
      <c r="B260" s="46"/>
      <c r="C260" s="20">
        <v>554</v>
      </c>
      <c r="D260" s="8">
        <v>1175137</v>
      </c>
      <c r="E260" s="20">
        <v>35</v>
      </c>
      <c r="F260" s="6">
        <v>1</v>
      </c>
      <c r="G260" s="45"/>
      <c r="H260" s="44"/>
    </row>
    <row r="261" spans="1:8" x14ac:dyDescent="0.2">
      <c r="A261" s="43"/>
      <c r="B261" s="46"/>
      <c r="C261" s="20">
        <v>355</v>
      </c>
      <c r="D261" s="8">
        <v>941793</v>
      </c>
      <c r="E261" s="20">
        <v>443</v>
      </c>
      <c r="F261" s="6">
        <v>1</v>
      </c>
      <c r="G261" s="45"/>
      <c r="H261" s="44"/>
    </row>
    <row r="262" spans="1:8" x14ac:dyDescent="0.2">
      <c r="A262" s="43"/>
      <c r="B262" s="46"/>
      <c r="C262" s="20">
        <v>556</v>
      </c>
      <c r="D262" s="8">
        <v>800536</v>
      </c>
      <c r="E262" s="20">
        <v>745</v>
      </c>
      <c r="F262" s="6">
        <v>1</v>
      </c>
      <c r="G262" s="45"/>
      <c r="H262" s="44"/>
    </row>
    <row r="263" spans="1:8" ht="34" customHeight="1" x14ac:dyDescent="0.2">
      <c r="A263" s="43" t="s">
        <v>300</v>
      </c>
      <c r="B263" s="42">
        <v>50494</v>
      </c>
      <c r="C263" s="22">
        <v>33105</v>
      </c>
      <c r="D263" s="13">
        <v>89611</v>
      </c>
      <c r="E263" s="22">
        <v>62864</v>
      </c>
      <c r="F263" s="14">
        <v>1</v>
      </c>
      <c r="G263" s="42">
        <v>160133</v>
      </c>
      <c r="H263" s="41">
        <f>G263/(SUM($D$3:$D$7))</f>
        <v>1.7949159982047814E-2</v>
      </c>
    </row>
    <row r="264" spans="1:8" x14ac:dyDescent="0.2">
      <c r="A264" s="43"/>
      <c r="B264" s="42"/>
      <c r="C264" s="22">
        <v>33111</v>
      </c>
      <c r="D264" s="13">
        <v>61583</v>
      </c>
      <c r="E264" s="22">
        <v>57988</v>
      </c>
      <c r="F264" s="14">
        <v>1</v>
      </c>
      <c r="G264" s="42"/>
      <c r="H264" s="41"/>
    </row>
    <row r="265" spans="1:8" x14ac:dyDescent="0.2">
      <c r="A265" s="43"/>
      <c r="B265" s="42"/>
      <c r="C265" s="22">
        <v>33054</v>
      </c>
      <c r="D265" s="13">
        <v>56626</v>
      </c>
      <c r="E265" s="22">
        <v>9368</v>
      </c>
      <c r="F265" s="14">
        <v>1</v>
      </c>
      <c r="G265" s="42"/>
      <c r="H265" s="41"/>
    </row>
    <row r="266" spans="1:8" x14ac:dyDescent="0.2">
      <c r="A266" s="43"/>
      <c r="B266" s="42"/>
      <c r="C266" s="22">
        <v>33108</v>
      </c>
      <c r="D266" s="13">
        <v>55040</v>
      </c>
      <c r="E266" s="22">
        <v>34682</v>
      </c>
      <c r="F266" s="14">
        <v>1</v>
      </c>
      <c r="G266" s="42"/>
      <c r="H266" s="41"/>
    </row>
    <row r="267" spans="1:8" x14ac:dyDescent="0.2">
      <c r="A267" s="43"/>
      <c r="B267" s="42"/>
      <c r="C267" s="22">
        <v>11778</v>
      </c>
      <c r="D267" s="13">
        <v>53785</v>
      </c>
      <c r="E267" s="22">
        <v>69704</v>
      </c>
      <c r="F267" s="14">
        <v>1</v>
      </c>
      <c r="G267" s="42"/>
      <c r="H267" s="41"/>
    </row>
    <row r="268" spans="1:8" x14ac:dyDescent="0.2">
      <c r="A268" s="47" t="s">
        <v>308</v>
      </c>
      <c r="B268" s="46">
        <v>15</v>
      </c>
      <c r="C268" s="20">
        <v>10</v>
      </c>
      <c r="D268" s="8">
        <v>1800105</v>
      </c>
      <c r="E268" s="20">
        <v>6</v>
      </c>
      <c r="F268" s="8">
        <v>158163</v>
      </c>
      <c r="G268" s="45">
        <v>303451</v>
      </c>
      <c r="H268" s="44">
        <f>G268/(SUM($D$3:$D$7))</f>
        <v>3.4013542153787109E-2</v>
      </c>
    </row>
    <row r="269" spans="1:8" x14ac:dyDescent="0.2">
      <c r="A269" s="47"/>
      <c r="B269" s="46"/>
      <c r="C269" s="20">
        <v>11</v>
      </c>
      <c r="D269" s="8">
        <v>1347828</v>
      </c>
      <c r="E269" s="20">
        <v>4</v>
      </c>
      <c r="F269" s="8">
        <v>135567</v>
      </c>
      <c r="G269" s="45"/>
      <c r="H269" s="44"/>
    </row>
    <row r="270" spans="1:8" x14ac:dyDescent="0.2">
      <c r="A270" s="47"/>
      <c r="B270" s="46"/>
      <c r="C270" s="20">
        <v>3</v>
      </c>
      <c r="D270" s="8">
        <v>1295892</v>
      </c>
      <c r="E270" s="20">
        <v>9</v>
      </c>
      <c r="F270" s="8">
        <v>79882</v>
      </c>
      <c r="G270" s="45"/>
      <c r="H270" s="44"/>
    </row>
    <row r="271" spans="1:8" x14ac:dyDescent="0.2">
      <c r="A271" s="47"/>
      <c r="B271" s="46"/>
      <c r="C271" s="20">
        <v>1</v>
      </c>
      <c r="D271" s="8">
        <v>1232258</v>
      </c>
      <c r="E271" s="20">
        <v>2</v>
      </c>
      <c r="F271" s="8">
        <v>79385</v>
      </c>
      <c r="G271" s="45"/>
      <c r="H271" s="44"/>
    </row>
    <row r="272" spans="1:8" x14ac:dyDescent="0.2">
      <c r="A272" s="47"/>
      <c r="B272" s="46"/>
      <c r="C272" s="20">
        <v>15</v>
      </c>
      <c r="D272" s="8">
        <v>1017591</v>
      </c>
      <c r="E272" s="20">
        <v>14</v>
      </c>
      <c r="F272" s="8">
        <v>3822</v>
      </c>
      <c r="G272" s="45"/>
      <c r="H272" s="44"/>
    </row>
    <row r="273" spans="1:1" x14ac:dyDescent="0.2">
      <c r="A273">
        <f>COUNTA(A3:A272)</f>
        <v>54</v>
      </c>
    </row>
  </sheetData>
  <mergeCells count="218">
    <mergeCell ref="C1:D1"/>
    <mergeCell ref="E1:F1"/>
    <mergeCell ref="A3:A7"/>
    <mergeCell ref="B3:B7"/>
    <mergeCell ref="G3:G7"/>
    <mergeCell ref="A18:A22"/>
    <mergeCell ref="B18:B22"/>
    <mergeCell ref="G18:G22"/>
    <mergeCell ref="H3:H7"/>
    <mergeCell ref="A8:A12"/>
    <mergeCell ref="B8:B12"/>
    <mergeCell ref="G8:G12"/>
    <mergeCell ref="H8:H12"/>
    <mergeCell ref="B13:B17"/>
    <mergeCell ref="G13:G17"/>
    <mergeCell ref="H13:H17"/>
    <mergeCell ref="A13:A17"/>
    <mergeCell ref="H18:H22"/>
    <mergeCell ref="A23:A27"/>
    <mergeCell ref="B23:B27"/>
    <mergeCell ref="G23:G27"/>
    <mergeCell ref="H23:H27"/>
    <mergeCell ref="H28:H32"/>
    <mergeCell ref="G28:G32"/>
    <mergeCell ref="B28:B32"/>
    <mergeCell ref="A28:A32"/>
    <mergeCell ref="H43:H47"/>
    <mergeCell ref="G43:G47"/>
    <mergeCell ref="B43:B47"/>
    <mergeCell ref="A43:A47"/>
    <mergeCell ref="H48:H52"/>
    <mergeCell ref="G48:G52"/>
    <mergeCell ref="B48:B52"/>
    <mergeCell ref="A48:A52"/>
    <mergeCell ref="H33:H37"/>
    <mergeCell ref="G33:G37"/>
    <mergeCell ref="B33:B37"/>
    <mergeCell ref="A33:A37"/>
    <mergeCell ref="H38:H42"/>
    <mergeCell ref="G38:G42"/>
    <mergeCell ref="B38:B42"/>
    <mergeCell ref="A38:A42"/>
    <mergeCell ref="H63:H67"/>
    <mergeCell ref="G63:G67"/>
    <mergeCell ref="B63:B67"/>
    <mergeCell ref="A63:A67"/>
    <mergeCell ref="H68:H72"/>
    <mergeCell ref="G68:G72"/>
    <mergeCell ref="B68:B72"/>
    <mergeCell ref="A68:A72"/>
    <mergeCell ref="H53:H57"/>
    <mergeCell ref="G53:G57"/>
    <mergeCell ref="B53:B57"/>
    <mergeCell ref="A53:A57"/>
    <mergeCell ref="H58:H62"/>
    <mergeCell ref="G58:G62"/>
    <mergeCell ref="B58:B62"/>
    <mergeCell ref="A58:A62"/>
    <mergeCell ref="H83:H87"/>
    <mergeCell ref="G83:G87"/>
    <mergeCell ref="B83:B87"/>
    <mergeCell ref="A83:A87"/>
    <mergeCell ref="H88:H92"/>
    <mergeCell ref="G88:G92"/>
    <mergeCell ref="B88:B92"/>
    <mergeCell ref="A88:A92"/>
    <mergeCell ref="H73:H77"/>
    <mergeCell ref="G73:G77"/>
    <mergeCell ref="B73:B77"/>
    <mergeCell ref="A73:A77"/>
    <mergeCell ref="H78:H82"/>
    <mergeCell ref="G78:G82"/>
    <mergeCell ref="B78:B82"/>
    <mergeCell ref="A78:A82"/>
    <mergeCell ref="H103:H107"/>
    <mergeCell ref="G103:G107"/>
    <mergeCell ref="B103:B107"/>
    <mergeCell ref="A103:A107"/>
    <mergeCell ref="H108:H112"/>
    <mergeCell ref="G108:G112"/>
    <mergeCell ref="B108:B112"/>
    <mergeCell ref="A108:A112"/>
    <mergeCell ref="H93:H97"/>
    <mergeCell ref="G93:G97"/>
    <mergeCell ref="B93:B97"/>
    <mergeCell ref="A93:A97"/>
    <mergeCell ref="H98:H102"/>
    <mergeCell ref="G98:G102"/>
    <mergeCell ref="B98:B102"/>
    <mergeCell ref="A98:A102"/>
    <mergeCell ref="H123:H127"/>
    <mergeCell ref="G123:G127"/>
    <mergeCell ref="B123:B127"/>
    <mergeCell ref="A123:A127"/>
    <mergeCell ref="H128:H132"/>
    <mergeCell ref="G128:G132"/>
    <mergeCell ref="B128:B132"/>
    <mergeCell ref="A128:A132"/>
    <mergeCell ref="H113:H117"/>
    <mergeCell ref="G113:G117"/>
    <mergeCell ref="B113:B117"/>
    <mergeCell ref="A113:A117"/>
    <mergeCell ref="H118:H122"/>
    <mergeCell ref="G118:G122"/>
    <mergeCell ref="B118:B122"/>
    <mergeCell ref="A118:A122"/>
    <mergeCell ref="H143:H147"/>
    <mergeCell ref="G143:G147"/>
    <mergeCell ref="B143:B147"/>
    <mergeCell ref="A143:A147"/>
    <mergeCell ref="H148:H152"/>
    <mergeCell ref="G148:G152"/>
    <mergeCell ref="B148:B152"/>
    <mergeCell ref="A148:A152"/>
    <mergeCell ref="H133:H137"/>
    <mergeCell ref="G133:G137"/>
    <mergeCell ref="B133:B137"/>
    <mergeCell ref="A133:A137"/>
    <mergeCell ref="H138:H142"/>
    <mergeCell ref="G138:G142"/>
    <mergeCell ref="B138:B142"/>
    <mergeCell ref="A138:A142"/>
    <mergeCell ref="H163:H167"/>
    <mergeCell ref="G163:G167"/>
    <mergeCell ref="B163:B167"/>
    <mergeCell ref="A163:A167"/>
    <mergeCell ref="H168:H172"/>
    <mergeCell ref="G168:G172"/>
    <mergeCell ref="B168:B172"/>
    <mergeCell ref="A168:A172"/>
    <mergeCell ref="H153:H157"/>
    <mergeCell ref="G153:G157"/>
    <mergeCell ref="B153:B157"/>
    <mergeCell ref="A153:A157"/>
    <mergeCell ref="H158:H162"/>
    <mergeCell ref="G158:G162"/>
    <mergeCell ref="B158:B162"/>
    <mergeCell ref="A158:A162"/>
    <mergeCell ref="H183:H187"/>
    <mergeCell ref="G183:G187"/>
    <mergeCell ref="B183:B187"/>
    <mergeCell ref="A183:A187"/>
    <mergeCell ref="H188:H192"/>
    <mergeCell ref="G188:G192"/>
    <mergeCell ref="B188:B192"/>
    <mergeCell ref="A188:A192"/>
    <mergeCell ref="H173:H177"/>
    <mergeCell ref="G173:G177"/>
    <mergeCell ref="B173:B177"/>
    <mergeCell ref="A173:A177"/>
    <mergeCell ref="H178:H182"/>
    <mergeCell ref="G178:G182"/>
    <mergeCell ref="B178:B182"/>
    <mergeCell ref="A178:A182"/>
    <mergeCell ref="H203:H207"/>
    <mergeCell ref="G203:G207"/>
    <mergeCell ref="B203:B207"/>
    <mergeCell ref="A203:A207"/>
    <mergeCell ref="H208:H212"/>
    <mergeCell ref="G208:G212"/>
    <mergeCell ref="B208:B212"/>
    <mergeCell ref="A208:A212"/>
    <mergeCell ref="H193:H197"/>
    <mergeCell ref="G193:G197"/>
    <mergeCell ref="B193:B197"/>
    <mergeCell ref="A193:A197"/>
    <mergeCell ref="H198:H202"/>
    <mergeCell ref="G198:G202"/>
    <mergeCell ref="B198:B202"/>
    <mergeCell ref="A198:A202"/>
    <mergeCell ref="H223:H227"/>
    <mergeCell ref="G223:G227"/>
    <mergeCell ref="B223:B227"/>
    <mergeCell ref="A223:A227"/>
    <mergeCell ref="H228:H232"/>
    <mergeCell ref="G228:G232"/>
    <mergeCell ref="B228:B232"/>
    <mergeCell ref="A228:A232"/>
    <mergeCell ref="H213:H217"/>
    <mergeCell ref="G213:G217"/>
    <mergeCell ref="B213:B217"/>
    <mergeCell ref="A213:A217"/>
    <mergeCell ref="H218:H222"/>
    <mergeCell ref="G218:G222"/>
    <mergeCell ref="B218:B222"/>
    <mergeCell ref="A218:A222"/>
    <mergeCell ref="H243:H247"/>
    <mergeCell ref="G243:G247"/>
    <mergeCell ref="B243:B247"/>
    <mergeCell ref="A243:A247"/>
    <mergeCell ref="H248:H252"/>
    <mergeCell ref="G248:G252"/>
    <mergeCell ref="B248:B252"/>
    <mergeCell ref="A248:A252"/>
    <mergeCell ref="H233:H237"/>
    <mergeCell ref="G233:G237"/>
    <mergeCell ref="B233:B237"/>
    <mergeCell ref="A233:A237"/>
    <mergeCell ref="H238:H242"/>
    <mergeCell ref="G238:G242"/>
    <mergeCell ref="B238:B242"/>
    <mergeCell ref="A238:A242"/>
    <mergeCell ref="H263:H267"/>
    <mergeCell ref="G263:G267"/>
    <mergeCell ref="B263:B267"/>
    <mergeCell ref="A263:A267"/>
    <mergeCell ref="H268:H272"/>
    <mergeCell ref="G268:G272"/>
    <mergeCell ref="B268:B272"/>
    <mergeCell ref="A268:A272"/>
    <mergeCell ref="H253:H257"/>
    <mergeCell ref="G253:G257"/>
    <mergeCell ref="B253:B257"/>
    <mergeCell ref="A253:A257"/>
    <mergeCell ref="H258:H262"/>
    <mergeCell ref="G258:G262"/>
    <mergeCell ref="B258:B262"/>
    <mergeCell ref="A258:A26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9962-81A5-6245-BEBF-B0B370D25730}">
  <dimension ref="A1:K10"/>
  <sheetViews>
    <sheetView workbookViewId="0">
      <selection activeCell="F7" sqref="F7"/>
    </sheetView>
  </sheetViews>
  <sheetFormatPr baseColWidth="10" defaultRowHeight="16" x14ac:dyDescent="0.2"/>
  <cols>
    <col min="1" max="1" width="26.1640625" customWidth="1"/>
    <col min="2" max="2" width="21.1640625" customWidth="1"/>
    <col min="3" max="4" width="12.83203125" bestFit="1" customWidth="1"/>
    <col min="7" max="7" width="12.83203125" bestFit="1" customWidth="1"/>
    <col min="8" max="8" width="14.5" customWidth="1"/>
    <col min="9" max="9" width="15.5" customWidth="1"/>
  </cols>
  <sheetData>
    <row r="1" spans="1:11" x14ac:dyDescent="0.2">
      <c r="A1" s="36" t="s">
        <v>156</v>
      </c>
      <c r="B1" s="36" t="s">
        <v>157</v>
      </c>
      <c r="C1" s="36" t="s">
        <v>158</v>
      </c>
      <c r="D1" s="36" t="s">
        <v>159</v>
      </c>
      <c r="E1" s="36" t="s">
        <v>161</v>
      </c>
      <c r="F1" s="36" t="s">
        <v>160</v>
      </c>
      <c r="G1" s="36" t="s">
        <v>162</v>
      </c>
      <c r="H1" s="36" t="s">
        <v>163</v>
      </c>
      <c r="I1" s="36" t="s">
        <v>164</v>
      </c>
    </row>
    <row r="2" spans="1:11" x14ac:dyDescent="0.2">
      <c r="A2" s="33" t="s">
        <v>165</v>
      </c>
      <c r="B2" s="35">
        <v>45</v>
      </c>
      <c r="C2">
        <v>3.9896959999999999</v>
      </c>
      <c r="D2">
        <v>2.0825529999999999</v>
      </c>
      <c r="E2">
        <v>1</v>
      </c>
      <c r="F2">
        <v>4</v>
      </c>
      <c r="G2">
        <v>192</v>
      </c>
      <c r="H2">
        <v>41306</v>
      </c>
      <c r="I2" s="15">
        <f t="shared" ref="I2:I9" si="0">H2/8921483</f>
        <v>4.6299477340258337E-3</v>
      </c>
      <c r="K2" s="33" t="s">
        <v>186</v>
      </c>
    </row>
    <row r="3" spans="1:11" ht="34" x14ac:dyDescent="0.2">
      <c r="A3" s="34" t="s">
        <v>172</v>
      </c>
      <c r="B3">
        <v>5735</v>
      </c>
      <c r="C3">
        <v>3089052.97</v>
      </c>
      <c r="D3" s="32">
        <v>4451634201.6400003</v>
      </c>
      <c r="E3">
        <v>0</v>
      </c>
      <c r="F3">
        <v>476940</v>
      </c>
      <c r="G3">
        <v>8160436745562</v>
      </c>
      <c r="H3">
        <v>53016</v>
      </c>
      <c r="I3" s="15">
        <f t="shared" si="0"/>
        <v>5.9425097822861962E-3</v>
      </c>
    </row>
    <row r="4" spans="1:11" ht="34" x14ac:dyDescent="0.2">
      <c r="A4" s="34" t="s">
        <v>178</v>
      </c>
      <c r="B4">
        <v>536848</v>
      </c>
      <c r="C4">
        <v>377368.29859899997</v>
      </c>
      <c r="D4">
        <v>325879.06140100001</v>
      </c>
      <c r="E4">
        <v>0</v>
      </c>
      <c r="F4">
        <v>249500</v>
      </c>
      <c r="G4">
        <v>47687100</v>
      </c>
      <c r="H4">
        <v>53002</v>
      </c>
      <c r="I4" s="15">
        <f t="shared" si="0"/>
        <v>5.9409405364556547E-3</v>
      </c>
    </row>
    <row r="5" spans="1:11" x14ac:dyDescent="0.2">
      <c r="A5" s="33" t="s">
        <v>180</v>
      </c>
      <c r="B5">
        <v>3446</v>
      </c>
      <c r="C5">
        <v>6115.2607939999998</v>
      </c>
      <c r="D5">
        <v>5115.8206849999997</v>
      </c>
      <c r="E5">
        <v>255</v>
      </c>
      <c r="F5">
        <v>4096</v>
      </c>
      <c r="G5">
        <v>1572864</v>
      </c>
      <c r="H5">
        <v>80533</v>
      </c>
      <c r="I5" s="15">
        <f t="shared" si="0"/>
        <v>9.0268624622162029E-3</v>
      </c>
    </row>
    <row r="6" spans="1:11" ht="34" x14ac:dyDescent="0.2">
      <c r="A6" s="34" t="s">
        <v>185</v>
      </c>
      <c r="B6">
        <v>785</v>
      </c>
      <c r="C6">
        <v>16.676193999999999</v>
      </c>
      <c r="D6">
        <v>5.8929320000000001</v>
      </c>
      <c r="E6">
        <v>0.7</v>
      </c>
      <c r="F6">
        <v>15.5</v>
      </c>
      <c r="G6">
        <v>182.3</v>
      </c>
      <c r="H6">
        <v>47134</v>
      </c>
      <c r="I6" s="15">
        <f t="shared" si="0"/>
        <v>5.2832023554828271E-3</v>
      </c>
    </row>
    <row r="7" spans="1:11" ht="34" x14ac:dyDescent="0.2">
      <c r="A7" s="34" t="s">
        <v>187</v>
      </c>
      <c r="B7">
        <v>2180</v>
      </c>
      <c r="C7">
        <v>1547.716267</v>
      </c>
      <c r="D7">
        <v>368.371556</v>
      </c>
      <c r="E7">
        <v>-1</v>
      </c>
      <c r="F7">
        <v>1366</v>
      </c>
      <c r="G7">
        <v>12288</v>
      </c>
      <c r="H7">
        <v>46986</v>
      </c>
      <c r="I7" s="15">
        <f t="shared" si="0"/>
        <v>5.266613185274242E-3</v>
      </c>
    </row>
    <row r="8" spans="1:11" ht="34" x14ac:dyDescent="0.2">
      <c r="A8" s="34" t="s">
        <v>188</v>
      </c>
      <c r="B8">
        <v>1560</v>
      </c>
      <c r="C8">
        <v>897.57071399999995</v>
      </c>
      <c r="D8">
        <v>214.623873</v>
      </c>
      <c r="E8">
        <v>-1</v>
      </c>
      <c r="F8">
        <v>768</v>
      </c>
      <c r="G8">
        <v>8640</v>
      </c>
      <c r="H8">
        <v>46986</v>
      </c>
      <c r="I8" s="15">
        <f t="shared" si="0"/>
        <v>5.266613185274242E-3</v>
      </c>
    </row>
    <row r="9" spans="1:11" ht="34" x14ac:dyDescent="0.2">
      <c r="A9" s="34" t="s">
        <v>208</v>
      </c>
      <c r="B9">
        <v>41088</v>
      </c>
      <c r="C9" s="28">
        <v>1123781812.66734</v>
      </c>
      <c r="D9" s="1">
        <v>1887781702.8726599</v>
      </c>
      <c r="E9" s="1">
        <v>0</v>
      </c>
      <c r="F9" s="1">
        <v>0</v>
      </c>
      <c r="G9" s="1">
        <v>4294967295</v>
      </c>
      <c r="H9" s="1">
        <v>268755</v>
      </c>
      <c r="I9" s="15">
        <f t="shared" si="0"/>
        <v>3.0124475941948215E-2</v>
      </c>
    </row>
    <row r="10" spans="1:11" x14ac:dyDescent="0.2">
      <c r="A10">
        <f>COUNTA(A2:A9)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</vt:lpstr>
      <vt:lpstr>Categorical </vt:lpstr>
      <vt:lpstr>Continuous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Weber</dc:creator>
  <cp:lastModifiedBy>Julie Weber</cp:lastModifiedBy>
  <dcterms:created xsi:type="dcterms:W3CDTF">2022-04-01T23:33:46Z</dcterms:created>
  <dcterms:modified xsi:type="dcterms:W3CDTF">2022-04-12T16:42:08Z</dcterms:modified>
</cp:coreProperties>
</file>