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ulik\PycharmProjects]\SERTS\"/>
    </mc:Choice>
  </mc:AlternateContent>
  <xr:revisionPtr revIDLastSave="0" documentId="13_ncr:1_{B60DF0E7-E8A2-49A4-8F97-068D802D59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demand_storage_kWh" sheetId="2" r:id="rId2"/>
    <sheet name="demand_prod_ranges_per_day_kWhd" sheetId="3" r:id="rId3"/>
    <sheet name="installed_gas_cap_kW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17" i="2"/>
  <c r="E8" i="2"/>
  <c r="E30" i="2" s="1"/>
</calcChain>
</file>

<file path=xl/sharedStrings.xml><?xml version="1.0" encoding="utf-8"?>
<sst xmlns="http://schemas.openxmlformats.org/spreadsheetml/2006/main" count="173" uniqueCount="57">
  <si>
    <t>Total 2021</t>
  </si>
  <si>
    <t>Summer</t>
  </si>
  <si>
    <t>Winter</t>
  </si>
  <si>
    <t>Max Day</t>
  </si>
  <si>
    <t>Min Day</t>
  </si>
  <si>
    <t>EU Max. Day</t>
  </si>
  <si>
    <t>EU Min. Day</t>
  </si>
  <si>
    <t>max Production</t>
  </si>
  <si>
    <t>Deliverability</t>
  </si>
  <si>
    <t>Injection</t>
  </si>
  <si>
    <t>WGV</t>
  </si>
  <si>
    <t>Send-Out</t>
  </si>
  <si>
    <t>Storage</t>
  </si>
  <si>
    <t>Installed gas-fired capacity</t>
  </si>
  <si>
    <t>GWh</t>
  </si>
  <si>
    <t>GWh/d</t>
  </si>
  <si>
    <t>MWe</t>
  </si>
  <si>
    <t>Austria</t>
  </si>
  <si>
    <t>Belgium</t>
  </si>
  <si>
    <t>Bosnia-Herz.</t>
  </si>
  <si>
    <t>Bulgaria</t>
  </si>
  <si>
    <t>Croatia</t>
  </si>
  <si>
    <t>Czech Republic</t>
  </si>
  <si>
    <t>Denmark</t>
  </si>
  <si>
    <t>Estonia</t>
  </si>
  <si>
    <t>Finland</t>
  </si>
  <si>
    <t>France</t>
  </si>
  <si>
    <t>N. Macedonia</t>
  </si>
  <si>
    <t>Germany</t>
  </si>
  <si>
    <t>Greece</t>
  </si>
  <si>
    <t>Hungary</t>
  </si>
  <si>
    <t>Ireland</t>
  </si>
  <si>
    <t>Italy</t>
  </si>
  <si>
    <t>Latvia</t>
  </si>
  <si>
    <t>Lithuania</t>
  </si>
  <si>
    <t>Luxemburg</t>
  </si>
  <si>
    <t>Netherlands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</si>
  <si>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</si>
  <si>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</si>
  <si>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</si>
  <si>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</si>
  <si>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</si>
  <si>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</si>
  <si>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</si>
  <si>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</si>
  <si>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0.3</t>
  </si>
  <si>
    <t>Switzerland</t>
  </si>
  <si>
    <t>United Kingdom</t>
  </si>
  <si>
    <t>country</t>
  </si>
  <si>
    <t>The Netherlands</t>
  </si>
  <si>
    <t>Malta</t>
  </si>
  <si>
    <t>Turkey</t>
  </si>
  <si>
    <t>Cyprus</t>
  </si>
  <si>
    <t>Albania</t>
  </si>
  <si>
    <t>unaccounted demand</t>
  </si>
  <si>
    <t>Percentage Russian Gas</t>
  </si>
  <si>
    <t>Moldavia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</si>
</sst>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43" fontId="0" fillId="0" borderId="0" xfId="1" applyFont="1"/>
    <xf numFmtId="0" fontId="0" fillId="0" borderId="0" xfId="2" applyFont="1" applyAlignment="1">
      <alignment horizontal="left" vertical="center"/>
    </xf>
    <xf numFmtId="3" fontId="0" fillId="0" borderId="0" xfId="2" applyNumberFormat="1" applyFont="1" applyAlignment="1">
      <alignment horizontal="right" vertical="center"/>
    </xf>
    <xf numFmtId="0" fontId="0" fillId="0" borderId="0" xfId="2" applyNumberFormat="1" applyFont="1" applyAlignment="1">
      <alignment horizontal="right" vertical="center"/>
    </xf>
    <xf numFmtId="0" fontId="0" fillId="0" borderId="0" xfId="1" applyNumberFormat="1" applyFont="1"/>
  </cellXfs>
  <cellStyles count="3">
    <cellStyle name="Komma" xfId="1" builtinId="3"/>
    <cellStyle name="Normal" xfId="2" xr:uid="{6D156F6E-D7F6-4053-9B71-504C2D2593A7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19.5546875" customWidth="1"/>
    <col min="2" max="2" width="10" bestFit="1" customWidth="1"/>
    <col min="3" max="3" width="9.109375" bestFit="1" customWidth="1"/>
    <col min="5" max="5" width="12.88671875" customWidth="1"/>
    <col min="17" max="17" width="12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</row>
    <row r="2" spans="1:18" x14ac:dyDescent="0.3">
      <c r="B2" t="s">
        <v>14</v>
      </c>
      <c r="C2" t="s">
        <v>14</v>
      </c>
      <c r="D2" t="s">
        <v>14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14</v>
      </c>
      <c r="M2" t="s">
        <v>15</v>
      </c>
      <c r="N2" t="s">
        <v>14</v>
      </c>
      <c r="O2" t="s">
        <v>16</v>
      </c>
      <c r="R2" t="s">
        <v>54</v>
      </c>
    </row>
    <row r="3" spans="1:18" x14ac:dyDescent="0.3">
      <c r="A3" t="s">
        <v>17</v>
      </c>
      <c r="B3" s="2">
        <v>96194</v>
      </c>
      <c r="C3" s="2">
        <v>30757</v>
      </c>
      <c r="D3" s="2">
        <v>64442</v>
      </c>
      <c r="E3" s="2">
        <v>494</v>
      </c>
      <c r="F3" s="2">
        <v>102</v>
      </c>
      <c r="G3" s="2">
        <v>466</v>
      </c>
      <c r="H3" s="2">
        <v>106</v>
      </c>
      <c r="I3" s="2">
        <v>23</v>
      </c>
      <c r="J3" s="2">
        <v>1060</v>
      </c>
      <c r="K3" s="2">
        <v>843</v>
      </c>
      <c r="L3" s="2">
        <v>95547</v>
      </c>
      <c r="M3" s="2"/>
      <c r="N3" s="2"/>
      <c r="O3" s="2">
        <v>4449</v>
      </c>
      <c r="R3" t="s">
        <v>53</v>
      </c>
    </row>
    <row r="4" spans="1:18" x14ac:dyDescent="0.3">
      <c r="A4" t="s">
        <v>18</v>
      </c>
      <c r="B4" s="2">
        <v>186086</v>
      </c>
      <c r="C4" s="2">
        <v>64994</v>
      </c>
      <c r="D4" s="2">
        <v>110263</v>
      </c>
      <c r="E4" s="2">
        <v>933</v>
      </c>
      <c r="F4" s="2">
        <v>209</v>
      </c>
      <c r="G4" s="2">
        <v>932</v>
      </c>
      <c r="H4" s="2">
        <v>231</v>
      </c>
      <c r="I4" s="2"/>
      <c r="J4" s="2">
        <v>170</v>
      </c>
      <c r="K4" s="2">
        <v>88</v>
      </c>
      <c r="L4" s="2">
        <v>7610</v>
      </c>
      <c r="M4" s="2">
        <v>477</v>
      </c>
      <c r="N4" s="2">
        <v>3801</v>
      </c>
      <c r="O4" s="2">
        <v>6819</v>
      </c>
      <c r="R4" t="s">
        <v>52</v>
      </c>
    </row>
    <row r="5" spans="1:18" x14ac:dyDescent="0.3">
      <c r="A5" t="s">
        <v>19</v>
      </c>
      <c r="B5" s="2">
        <v>2176</v>
      </c>
      <c r="C5" s="2">
        <v>544</v>
      </c>
      <c r="D5" s="2">
        <v>1733</v>
      </c>
      <c r="E5" s="2">
        <v>14</v>
      </c>
      <c r="F5" s="2">
        <v>2</v>
      </c>
      <c r="G5" s="2">
        <v>11</v>
      </c>
      <c r="H5" s="2">
        <v>2</v>
      </c>
      <c r="I5" s="2"/>
      <c r="J5" s="2"/>
      <c r="K5" s="2"/>
      <c r="L5" s="2"/>
      <c r="M5" s="2"/>
      <c r="N5" s="2"/>
      <c r="O5" s="2"/>
      <c r="R5" t="s">
        <v>50</v>
      </c>
    </row>
    <row r="6" spans="1:18" x14ac:dyDescent="0.3">
      <c r="A6" t="s">
        <v>20</v>
      </c>
      <c r="B6" s="2">
        <v>35325</v>
      </c>
      <c r="C6" s="2">
        <v>14577</v>
      </c>
      <c r="D6" s="2">
        <v>19708</v>
      </c>
      <c r="E6" s="2">
        <v>155</v>
      </c>
      <c r="F6" s="2">
        <v>53</v>
      </c>
      <c r="G6" s="2">
        <v>155</v>
      </c>
      <c r="H6" s="2">
        <v>60</v>
      </c>
      <c r="I6" s="2">
        <v>1</v>
      </c>
      <c r="J6" s="2">
        <v>40</v>
      </c>
      <c r="K6" s="2">
        <v>38</v>
      </c>
      <c r="L6" s="2">
        <v>5803</v>
      </c>
      <c r="M6" s="2"/>
      <c r="N6" s="2"/>
      <c r="O6" s="2">
        <v>1266</v>
      </c>
      <c r="R6" t="s">
        <v>51</v>
      </c>
    </row>
    <row r="7" spans="1:18" x14ac:dyDescent="0.3">
      <c r="A7" t="s">
        <v>21</v>
      </c>
      <c r="B7" s="2">
        <v>29634</v>
      </c>
      <c r="C7" s="2">
        <v>11315</v>
      </c>
      <c r="D7" s="2">
        <v>17888</v>
      </c>
      <c r="E7" s="2">
        <v>143</v>
      </c>
      <c r="F7" s="2">
        <v>28</v>
      </c>
      <c r="G7" s="2">
        <v>141</v>
      </c>
      <c r="H7" s="2">
        <v>55</v>
      </c>
      <c r="I7" s="2">
        <v>19</v>
      </c>
      <c r="J7" s="2">
        <v>52</v>
      </c>
      <c r="K7" s="2">
        <v>44</v>
      </c>
      <c r="L7" s="2">
        <v>4773</v>
      </c>
      <c r="M7" s="2">
        <v>86</v>
      </c>
      <c r="N7" s="2">
        <v>927</v>
      </c>
      <c r="O7" s="2">
        <v>750</v>
      </c>
    </row>
    <row r="8" spans="1:18" x14ac:dyDescent="0.3">
      <c r="A8" t="s">
        <v>22</v>
      </c>
      <c r="B8" s="2">
        <v>100333</v>
      </c>
      <c r="C8" s="2">
        <v>32361</v>
      </c>
      <c r="D8" s="2">
        <v>61838</v>
      </c>
      <c r="E8" s="2">
        <v>471</v>
      </c>
      <c r="F8" s="2">
        <v>97</v>
      </c>
      <c r="G8" s="2">
        <v>424</v>
      </c>
      <c r="H8" s="2">
        <v>107</v>
      </c>
      <c r="I8" s="2">
        <v>5</v>
      </c>
      <c r="J8" s="2">
        <v>705</v>
      </c>
      <c r="K8" s="2">
        <v>504</v>
      </c>
      <c r="L8" s="2">
        <v>43774</v>
      </c>
      <c r="M8" s="2"/>
      <c r="N8" s="2"/>
      <c r="O8" s="2">
        <v>1240</v>
      </c>
    </row>
    <row r="9" spans="1:18" x14ac:dyDescent="0.3">
      <c r="A9" t="s">
        <v>23</v>
      </c>
      <c r="B9" s="2">
        <v>27688</v>
      </c>
      <c r="C9" s="2">
        <v>9323</v>
      </c>
      <c r="D9" s="2">
        <v>15528</v>
      </c>
      <c r="E9" s="2">
        <v>106</v>
      </c>
      <c r="F9" s="2">
        <v>18</v>
      </c>
      <c r="G9" s="2">
        <v>94</v>
      </c>
      <c r="H9" s="2">
        <v>24</v>
      </c>
      <c r="I9" s="2">
        <v>20</v>
      </c>
      <c r="J9" s="2">
        <v>180</v>
      </c>
      <c r="K9" s="2">
        <v>91</v>
      </c>
      <c r="L9" s="2">
        <v>9232</v>
      </c>
      <c r="M9" s="2"/>
      <c r="N9" s="2"/>
      <c r="O9" s="2">
        <v>1621</v>
      </c>
    </row>
    <row r="10" spans="1:18" x14ac:dyDescent="0.3">
      <c r="A10" t="s">
        <v>24</v>
      </c>
      <c r="B10" s="2">
        <v>5123</v>
      </c>
      <c r="C10" s="2">
        <v>1546</v>
      </c>
      <c r="D10" s="2">
        <v>3207</v>
      </c>
      <c r="E10" s="2">
        <v>42</v>
      </c>
      <c r="F10" s="2">
        <v>4</v>
      </c>
      <c r="G10" s="2">
        <v>20</v>
      </c>
      <c r="H10" s="2">
        <v>6</v>
      </c>
      <c r="I10" s="2"/>
      <c r="J10" s="2"/>
      <c r="K10" s="2"/>
      <c r="L10" s="2"/>
      <c r="M10" s="2"/>
      <c r="N10" s="2"/>
      <c r="O10" s="2">
        <v>94</v>
      </c>
    </row>
    <row r="11" spans="1:18" x14ac:dyDescent="0.3">
      <c r="A11" t="s">
        <v>25</v>
      </c>
      <c r="B11" s="2">
        <v>25088</v>
      </c>
      <c r="C11" s="2">
        <v>8775</v>
      </c>
      <c r="D11" s="2">
        <v>10704</v>
      </c>
      <c r="E11" s="2">
        <v>143</v>
      </c>
      <c r="F11" s="2">
        <v>19</v>
      </c>
      <c r="G11" s="2">
        <v>64</v>
      </c>
      <c r="H11" s="2">
        <v>45</v>
      </c>
      <c r="I11" s="2">
        <v>1</v>
      </c>
      <c r="J11" s="2"/>
      <c r="K11" s="2"/>
      <c r="L11" s="2"/>
      <c r="M11" s="2"/>
      <c r="N11" s="2"/>
      <c r="O11" s="2">
        <v>1935</v>
      </c>
    </row>
    <row r="12" spans="1:18" x14ac:dyDescent="0.3">
      <c r="A12" t="s">
        <v>26</v>
      </c>
      <c r="B12" s="2">
        <v>474784</v>
      </c>
      <c r="C12" s="2">
        <v>135579</v>
      </c>
      <c r="D12" s="2">
        <v>318459</v>
      </c>
      <c r="E12" s="2">
        <v>2596</v>
      </c>
      <c r="F12" s="2">
        <v>370</v>
      </c>
      <c r="G12" s="2">
        <v>2589</v>
      </c>
      <c r="H12" s="2">
        <v>410</v>
      </c>
      <c r="I12" s="2">
        <v>19</v>
      </c>
      <c r="J12" s="2">
        <v>2483</v>
      </c>
      <c r="K12" s="2">
        <v>1201</v>
      </c>
      <c r="L12" s="2">
        <v>132605</v>
      </c>
      <c r="M12" s="2">
        <v>1253</v>
      </c>
      <c r="N12" s="2">
        <v>8871</v>
      </c>
      <c r="O12" s="2">
        <v>12391</v>
      </c>
    </row>
    <row r="13" spans="1:18" x14ac:dyDescent="0.3">
      <c r="A13" t="s">
        <v>27</v>
      </c>
      <c r="B13" s="2">
        <v>4495</v>
      </c>
      <c r="C13" s="2">
        <v>1557</v>
      </c>
      <c r="D13" s="2">
        <v>2790</v>
      </c>
      <c r="E13" s="2">
        <v>19</v>
      </c>
      <c r="F13" s="2">
        <v>0.25422</v>
      </c>
      <c r="G13" s="2">
        <v>17</v>
      </c>
      <c r="H13" s="2">
        <v>12</v>
      </c>
      <c r="I13" s="2"/>
      <c r="J13" s="2"/>
      <c r="K13" s="2"/>
      <c r="L13" s="2"/>
      <c r="M13" s="2"/>
      <c r="N13" s="2"/>
      <c r="O13" s="2">
        <v>251</v>
      </c>
    </row>
    <row r="14" spans="1:18" x14ac:dyDescent="0.3">
      <c r="A14" t="s">
        <v>28</v>
      </c>
      <c r="B14" s="2">
        <v>1005600</v>
      </c>
      <c r="C14" s="2">
        <v>331000</v>
      </c>
      <c r="D14" s="2">
        <v>648500</v>
      </c>
      <c r="E14" s="2">
        <v>5001</v>
      </c>
      <c r="F14" s="2">
        <v>1021</v>
      </c>
      <c r="G14" s="2">
        <v>4750</v>
      </c>
      <c r="H14" s="2">
        <v>1092</v>
      </c>
      <c r="I14" s="2">
        <v>176</v>
      </c>
      <c r="J14" s="2">
        <v>6879</v>
      </c>
      <c r="K14" s="2">
        <v>4029</v>
      </c>
      <c r="L14" s="2">
        <v>245452</v>
      </c>
      <c r="M14" s="2"/>
      <c r="N14" s="2"/>
      <c r="O14" s="2">
        <v>30553</v>
      </c>
    </row>
    <row r="15" spans="1:18" x14ac:dyDescent="0.3">
      <c r="A15" t="s">
        <v>29</v>
      </c>
      <c r="B15" s="2">
        <v>70150</v>
      </c>
      <c r="C15" s="2">
        <v>35005</v>
      </c>
      <c r="D15" s="2">
        <v>36240</v>
      </c>
      <c r="E15" s="2">
        <v>311</v>
      </c>
      <c r="F15" s="2">
        <v>88</v>
      </c>
      <c r="G15" s="2">
        <v>299</v>
      </c>
      <c r="H15" s="2">
        <v>193</v>
      </c>
      <c r="I15" s="2"/>
      <c r="J15" s="2"/>
      <c r="K15" s="2"/>
      <c r="L15" s="2"/>
      <c r="M15" s="2">
        <v>270</v>
      </c>
      <c r="N15" s="2">
        <v>1489</v>
      </c>
      <c r="O15" s="2">
        <v>5213</v>
      </c>
    </row>
    <row r="16" spans="1:18" x14ac:dyDescent="0.3">
      <c r="A16" t="s">
        <v>30</v>
      </c>
      <c r="B16" s="2">
        <v>117477</v>
      </c>
      <c r="C16" s="2">
        <v>35025</v>
      </c>
      <c r="D16" s="2">
        <v>82033</v>
      </c>
      <c r="E16" s="2">
        <v>656</v>
      </c>
      <c r="F16" s="2">
        <v>121</v>
      </c>
      <c r="G16" s="2">
        <v>644</v>
      </c>
      <c r="H16" s="2">
        <v>128</v>
      </c>
      <c r="I16" s="2">
        <v>85</v>
      </c>
      <c r="J16" s="2">
        <v>840</v>
      </c>
      <c r="K16" s="2">
        <v>488</v>
      </c>
      <c r="L16" s="2">
        <v>67703</v>
      </c>
      <c r="M16" s="2"/>
      <c r="N16" s="2"/>
      <c r="O16" s="2">
        <v>3979</v>
      </c>
    </row>
    <row r="17" spans="1:15" x14ac:dyDescent="0.3">
      <c r="A17" t="s">
        <v>31</v>
      </c>
      <c r="B17" s="2">
        <v>55073</v>
      </c>
      <c r="C17" s="2">
        <v>25352</v>
      </c>
      <c r="D17" s="2">
        <v>28719</v>
      </c>
      <c r="E17" s="2">
        <v>234</v>
      </c>
      <c r="F17" s="2">
        <v>87</v>
      </c>
      <c r="G17" s="2">
        <v>230</v>
      </c>
      <c r="H17" s="2">
        <v>101</v>
      </c>
      <c r="I17" s="2">
        <v>51</v>
      </c>
      <c r="J17" s="2"/>
      <c r="K17" s="2"/>
      <c r="L17" s="2"/>
      <c r="M17" s="2"/>
      <c r="N17" s="2"/>
      <c r="O17" s="2">
        <v>4265</v>
      </c>
    </row>
    <row r="18" spans="1:15" x14ac:dyDescent="0.3">
      <c r="A18" t="s">
        <v>32</v>
      </c>
      <c r="B18" s="2">
        <v>799401</v>
      </c>
      <c r="C18" s="2">
        <v>294365</v>
      </c>
      <c r="D18" s="2">
        <v>507127</v>
      </c>
      <c r="E18" s="2">
        <v>3997</v>
      </c>
      <c r="F18" s="2">
        <v>999</v>
      </c>
      <c r="G18" s="2">
        <v>3997</v>
      </c>
      <c r="H18" s="2">
        <v>1039</v>
      </c>
      <c r="I18" s="2">
        <v>101</v>
      </c>
      <c r="J18" s="2">
        <v>2914</v>
      </c>
      <c r="K18" s="2">
        <v>1698</v>
      </c>
      <c r="L18" s="2">
        <v>193443</v>
      </c>
      <c r="M18" s="2">
        <v>560</v>
      </c>
      <c r="N18" s="2">
        <v>3059</v>
      </c>
      <c r="O18" s="2">
        <v>41961</v>
      </c>
    </row>
    <row r="19" spans="1:15" x14ac:dyDescent="0.3">
      <c r="A19" t="s">
        <v>33</v>
      </c>
      <c r="B19" s="2">
        <v>12526</v>
      </c>
      <c r="C19" s="2">
        <v>3371</v>
      </c>
      <c r="D19" s="2">
        <v>7495</v>
      </c>
      <c r="E19" s="2">
        <v>86</v>
      </c>
      <c r="F19" s="2">
        <v>6</v>
      </c>
      <c r="G19" s="2">
        <v>53</v>
      </c>
      <c r="H19" s="2">
        <v>7</v>
      </c>
      <c r="I19" s="2"/>
      <c r="J19" s="2">
        <v>315</v>
      </c>
      <c r="K19" s="2">
        <v>178</v>
      </c>
      <c r="L19" s="2">
        <v>24074</v>
      </c>
      <c r="M19" s="2"/>
      <c r="N19" s="2"/>
      <c r="O19" s="2">
        <v>1162</v>
      </c>
    </row>
    <row r="20" spans="1:15" x14ac:dyDescent="0.3">
      <c r="A20" t="s">
        <v>34</v>
      </c>
      <c r="B20" s="2">
        <v>24186</v>
      </c>
      <c r="C20" s="2">
        <v>9846</v>
      </c>
      <c r="D20" s="2">
        <v>11345</v>
      </c>
      <c r="E20" s="2">
        <v>110</v>
      </c>
      <c r="F20" s="2">
        <v>29</v>
      </c>
      <c r="G20" s="2">
        <v>63</v>
      </c>
      <c r="H20" s="2">
        <v>31</v>
      </c>
      <c r="I20" s="2"/>
      <c r="J20" s="2"/>
      <c r="K20" s="2"/>
      <c r="L20" s="2"/>
      <c r="M20" s="2">
        <v>122</v>
      </c>
      <c r="N20" s="2">
        <v>1094</v>
      </c>
      <c r="O20" s="2">
        <v>1527</v>
      </c>
    </row>
    <row r="21" spans="1:15" x14ac:dyDescent="0.3">
      <c r="A21" t="s">
        <v>35</v>
      </c>
      <c r="B21" s="2">
        <v>8655</v>
      </c>
      <c r="C21" s="2">
        <v>3079</v>
      </c>
      <c r="D21" s="2">
        <v>5311</v>
      </c>
      <c r="E21" s="2">
        <v>40</v>
      </c>
      <c r="F21" s="2">
        <v>9</v>
      </c>
      <c r="G21" s="2">
        <v>40</v>
      </c>
      <c r="H21" s="2">
        <v>11</v>
      </c>
      <c r="I21" s="2"/>
      <c r="J21" s="2"/>
      <c r="K21" s="2"/>
      <c r="L21" s="2"/>
      <c r="M21" s="2"/>
      <c r="N21" s="2"/>
      <c r="O21" s="2">
        <v>96</v>
      </c>
    </row>
    <row r="22" spans="1:15" x14ac:dyDescent="0.3">
      <c r="A22" t="s">
        <v>36</v>
      </c>
      <c r="B22" s="2">
        <v>382742</v>
      </c>
      <c r="C22" s="2">
        <v>145003</v>
      </c>
      <c r="D22" s="2">
        <v>205786</v>
      </c>
      <c r="E22" s="2">
        <v>1772</v>
      </c>
      <c r="F22" s="2">
        <v>481</v>
      </c>
      <c r="G22" s="2">
        <v>1605</v>
      </c>
      <c r="H22" s="2">
        <v>481</v>
      </c>
      <c r="I22" s="2">
        <v>1191</v>
      </c>
      <c r="J22" s="2">
        <v>2783</v>
      </c>
      <c r="K22" s="2">
        <v>1405</v>
      </c>
      <c r="L22" s="2">
        <v>138991</v>
      </c>
      <c r="M22" s="2">
        <v>741</v>
      </c>
      <c r="N22" s="2">
        <v>4602</v>
      </c>
      <c r="O22" s="2">
        <v>18530</v>
      </c>
    </row>
    <row r="23" spans="1:15" x14ac:dyDescent="0.3">
      <c r="A23" t="s">
        <v>37</v>
      </c>
      <c r="B23" s="2">
        <v>207616</v>
      </c>
      <c r="C23" s="2">
        <v>79297</v>
      </c>
      <c r="D23" s="2">
        <v>119400</v>
      </c>
      <c r="E23" s="2">
        <v>895</v>
      </c>
      <c r="F23" s="2">
        <v>343</v>
      </c>
      <c r="G23" s="2">
        <v>777</v>
      </c>
      <c r="H23" s="2">
        <v>359</v>
      </c>
      <c r="I23" s="2">
        <v>82</v>
      </c>
      <c r="J23" s="2">
        <v>596</v>
      </c>
      <c r="K23" s="2">
        <v>345</v>
      </c>
      <c r="L23" s="2">
        <v>36410</v>
      </c>
      <c r="M23" s="2">
        <v>220</v>
      </c>
      <c r="N23" s="2">
        <v>2118</v>
      </c>
      <c r="O23" s="2">
        <v>3705</v>
      </c>
    </row>
    <row r="24" spans="1:15" x14ac:dyDescent="0.3">
      <c r="A24" t="s">
        <v>38</v>
      </c>
      <c r="B24" s="2">
        <v>61683</v>
      </c>
      <c r="C24" s="2">
        <v>31793</v>
      </c>
      <c r="D24" s="2">
        <v>30831</v>
      </c>
      <c r="E24" s="2">
        <v>259</v>
      </c>
      <c r="F24" s="2">
        <v>58</v>
      </c>
      <c r="G24" s="2">
        <v>227</v>
      </c>
      <c r="H24" s="2">
        <v>88</v>
      </c>
      <c r="I24" s="2"/>
      <c r="J24" s="2">
        <v>86</v>
      </c>
      <c r="K24" s="2">
        <v>24</v>
      </c>
      <c r="L24" s="2">
        <v>3670</v>
      </c>
      <c r="M24" s="2">
        <v>200</v>
      </c>
      <c r="N24" s="2">
        <v>2582</v>
      </c>
      <c r="O24" s="2">
        <v>4520</v>
      </c>
    </row>
    <row r="25" spans="1:15" x14ac:dyDescent="0.3">
      <c r="A25" t="s">
        <v>39</v>
      </c>
      <c r="B25" s="2">
        <v>119742</v>
      </c>
      <c r="C25" s="2">
        <v>36546</v>
      </c>
      <c r="D25" s="2">
        <v>78334</v>
      </c>
      <c r="E25" s="2">
        <v>636</v>
      </c>
      <c r="F25" s="2">
        <v>110</v>
      </c>
      <c r="G25" s="2">
        <v>636</v>
      </c>
      <c r="H25" s="2">
        <v>142</v>
      </c>
      <c r="I25" s="2">
        <v>254</v>
      </c>
      <c r="J25" s="2">
        <v>312</v>
      </c>
      <c r="K25" s="2">
        <v>265</v>
      </c>
      <c r="L25" s="2">
        <v>32794</v>
      </c>
      <c r="M25" s="2"/>
      <c r="N25" s="2"/>
      <c r="O25" s="2">
        <v>2218</v>
      </c>
    </row>
    <row r="26" spans="1:15" x14ac:dyDescent="0.3">
      <c r="A26" t="s">
        <v>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486</v>
      </c>
    </row>
    <row r="27" spans="1:15" x14ac:dyDescent="0.3">
      <c r="A27" t="s">
        <v>41</v>
      </c>
      <c r="B27" s="2">
        <v>59227</v>
      </c>
      <c r="C27" s="2">
        <v>19446</v>
      </c>
      <c r="D27" s="2">
        <v>37406</v>
      </c>
      <c r="E27" s="2">
        <v>284</v>
      </c>
      <c r="F27" s="2">
        <v>62</v>
      </c>
      <c r="G27" s="2">
        <v>274</v>
      </c>
      <c r="H27" s="2">
        <v>67</v>
      </c>
      <c r="I27" s="2">
        <v>2</v>
      </c>
      <c r="J27" s="2">
        <v>492</v>
      </c>
      <c r="K27" s="2">
        <v>411</v>
      </c>
      <c r="L27" s="2">
        <v>35048</v>
      </c>
      <c r="M27" s="2"/>
      <c r="N27" s="2"/>
      <c r="O27" s="2"/>
    </row>
    <row r="28" spans="1:15" x14ac:dyDescent="0.3">
      <c r="A28" t="s">
        <v>42</v>
      </c>
      <c r="B28" s="2">
        <v>10186</v>
      </c>
      <c r="C28" s="2">
        <v>3808</v>
      </c>
      <c r="D28" s="2">
        <v>6307</v>
      </c>
      <c r="E28" s="2">
        <v>48</v>
      </c>
      <c r="F28" s="2">
        <v>12</v>
      </c>
      <c r="G28" s="2">
        <v>45</v>
      </c>
      <c r="H28" s="2">
        <v>13</v>
      </c>
      <c r="I28" s="2"/>
      <c r="J28" s="2"/>
      <c r="K28" s="2"/>
      <c r="L28" s="2"/>
      <c r="M28" s="2"/>
      <c r="N28" s="2"/>
      <c r="O28" s="2">
        <v>626</v>
      </c>
    </row>
    <row r="29" spans="1:15" x14ac:dyDescent="0.3">
      <c r="A29" t="s">
        <v>43</v>
      </c>
      <c r="B29" s="2">
        <v>378297</v>
      </c>
      <c r="C29" s="2">
        <v>170578</v>
      </c>
      <c r="D29" s="2">
        <v>219170</v>
      </c>
      <c r="E29" s="2">
        <v>1803</v>
      </c>
      <c r="F29" s="2">
        <v>682</v>
      </c>
      <c r="G29" s="2">
        <v>1743</v>
      </c>
      <c r="H29" s="2">
        <v>704</v>
      </c>
      <c r="I29" s="2">
        <v>4</v>
      </c>
      <c r="J29" s="2">
        <v>218</v>
      </c>
      <c r="K29" s="2">
        <v>132</v>
      </c>
      <c r="L29" s="2">
        <v>3500</v>
      </c>
      <c r="M29" s="2">
        <v>1910</v>
      </c>
      <c r="N29" s="2">
        <v>21955</v>
      </c>
      <c r="O29" s="2">
        <v>29927</v>
      </c>
    </row>
    <row r="30" spans="1:15" x14ac:dyDescent="0.3">
      <c r="A30" t="s">
        <v>44</v>
      </c>
      <c r="B30" s="2">
        <v>8916</v>
      </c>
      <c r="C30" s="2">
        <v>3205</v>
      </c>
      <c r="D30" s="2">
        <v>4596</v>
      </c>
      <c r="E30" s="2">
        <v>51</v>
      </c>
      <c r="F30" s="2">
        <v>9</v>
      </c>
      <c r="G30" s="2">
        <v>26</v>
      </c>
      <c r="H30" s="2">
        <v>15</v>
      </c>
      <c r="I30" s="2" t="s">
        <v>45</v>
      </c>
      <c r="J30" s="2">
        <v>9</v>
      </c>
      <c r="K30" s="2">
        <v>6</v>
      </c>
      <c r="L30" s="2">
        <v>101</v>
      </c>
      <c r="M30" s="2"/>
      <c r="N30" s="2"/>
      <c r="O30" s="2"/>
    </row>
    <row r="31" spans="1:15" x14ac:dyDescent="0.3">
      <c r="A31" t="s">
        <v>46</v>
      </c>
      <c r="B31" s="2">
        <v>35404</v>
      </c>
      <c r="C31" s="2">
        <v>8975</v>
      </c>
      <c r="D31" s="2">
        <v>26084</v>
      </c>
      <c r="E31" s="2">
        <v>203</v>
      </c>
      <c r="F31" s="2">
        <v>18</v>
      </c>
      <c r="G31" s="2">
        <v>191</v>
      </c>
      <c r="H31" s="2">
        <v>33</v>
      </c>
      <c r="I31" s="2"/>
      <c r="J31" s="2"/>
      <c r="K31" s="2"/>
      <c r="L31" s="2"/>
      <c r="M31" s="2"/>
      <c r="N31" s="2"/>
      <c r="O31" s="2"/>
    </row>
    <row r="32" spans="1:15" x14ac:dyDescent="0.3">
      <c r="A32" t="s">
        <v>47</v>
      </c>
      <c r="B32" s="2">
        <v>855671</v>
      </c>
      <c r="C32" s="2">
        <v>346509</v>
      </c>
      <c r="D32" s="2">
        <v>446604</v>
      </c>
      <c r="E32" s="2">
        <v>3713</v>
      </c>
      <c r="F32" s="2">
        <v>850</v>
      </c>
      <c r="G32" s="2">
        <v>3713</v>
      </c>
      <c r="H32" s="2">
        <v>1060</v>
      </c>
      <c r="I32" s="2"/>
      <c r="J32" s="2"/>
      <c r="K32" s="2"/>
      <c r="L32" s="2"/>
      <c r="M32" s="2"/>
      <c r="N32" s="2"/>
      <c r="O32" s="2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4559-46EE-4210-9474-2BAE3F38DF6D}">
  <dimension ref="A1:J32"/>
  <sheetViews>
    <sheetView tabSelected="1" topLeftCell="A13" workbookViewId="0">
      <selection activeCell="E32" sqref="E32"/>
    </sheetView>
  </sheetViews>
  <sheetFormatPr baseColWidth="10" defaultRowHeight="14.4" x14ac:dyDescent="0.3"/>
  <cols>
    <col min="1" max="1" width="19.5546875" customWidth="1"/>
    <col min="2" max="2" width="19.77734375" bestFit="1" customWidth="1"/>
    <col min="3" max="4" width="18.33203125" bestFit="1" customWidth="1"/>
    <col min="5" max="5" width="18.33203125" customWidth="1"/>
    <col min="6" max="6" width="17.33203125" bestFit="1" customWidth="1"/>
    <col min="7" max="7" width="18.33203125" bestFit="1" customWidth="1"/>
  </cols>
  <sheetData>
    <row r="1" spans="1:9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55</v>
      </c>
      <c r="F1" s="1" t="s">
        <v>12</v>
      </c>
      <c r="G1" s="1" t="s">
        <v>10</v>
      </c>
      <c r="H1" s="1"/>
    </row>
    <row r="2" spans="1:9" x14ac:dyDescent="0.3">
      <c r="A2" t="s">
        <v>17</v>
      </c>
      <c r="B2" s="3">
        <v>96194000000</v>
      </c>
      <c r="C2" s="3">
        <v>30757000000</v>
      </c>
      <c r="D2" s="3">
        <v>64442000000</v>
      </c>
      <c r="E2" s="6">
        <v>0.86</v>
      </c>
      <c r="F2" s="3">
        <v>0</v>
      </c>
      <c r="G2" s="3">
        <v>95547000000</v>
      </c>
      <c r="I2" s="4"/>
    </row>
    <row r="3" spans="1:9" x14ac:dyDescent="0.3">
      <c r="A3" t="s">
        <v>18</v>
      </c>
      <c r="B3" s="3">
        <v>186086000000</v>
      </c>
      <c r="C3" s="3">
        <v>64994000000</v>
      </c>
      <c r="D3" s="3">
        <v>110263000000</v>
      </c>
      <c r="E3" s="6">
        <v>0.14000000000000001</v>
      </c>
      <c r="F3" s="3">
        <v>3801000000</v>
      </c>
      <c r="G3" s="3">
        <v>7610000000</v>
      </c>
      <c r="I3" s="4"/>
    </row>
    <row r="4" spans="1:9" x14ac:dyDescent="0.3">
      <c r="A4" t="s">
        <v>19</v>
      </c>
      <c r="B4" s="3">
        <v>2176000000</v>
      </c>
      <c r="C4" s="3">
        <v>544000000</v>
      </c>
      <c r="D4" s="3">
        <v>1733000000</v>
      </c>
      <c r="E4" s="6">
        <v>1</v>
      </c>
      <c r="F4" s="3">
        <v>0</v>
      </c>
      <c r="G4" s="3">
        <v>0</v>
      </c>
      <c r="I4" s="4"/>
    </row>
    <row r="5" spans="1:9" x14ac:dyDescent="0.3">
      <c r="A5" t="s">
        <v>20</v>
      </c>
      <c r="B5" s="3">
        <v>35325000000</v>
      </c>
      <c r="C5" s="3">
        <v>14577000000</v>
      </c>
      <c r="D5" s="3">
        <v>19708000000</v>
      </c>
      <c r="E5" s="6">
        <v>0.79</v>
      </c>
      <c r="F5" s="3">
        <v>0</v>
      </c>
      <c r="G5" s="3">
        <v>5803000000</v>
      </c>
      <c r="I5" s="4"/>
    </row>
    <row r="6" spans="1:9" x14ac:dyDescent="0.3">
      <c r="A6" t="s">
        <v>21</v>
      </c>
      <c r="B6" s="3">
        <v>29634000000</v>
      </c>
      <c r="C6" s="3">
        <v>11315000000</v>
      </c>
      <c r="D6" s="3">
        <v>17888000000</v>
      </c>
      <c r="E6" s="6">
        <v>0.16</v>
      </c>
      <c r="F6" s="3">
        <v>927000000</v>
      </c>
      <c r="G6" s="3">
        <v>4773000000</v>
      </c>
      <c r="I6" s="4"/>
    </row>
    <row r="7" spans="1:9" x14ac:dyDescent="0.3">
      <c r="A7" t="s">
        <v>22</v>
      </c>
      <c r="B7" s="3">
        <v>100333000000</v>
      </c>
      <c r="C7" s="3">
        <v>32361000000</v>
      </c>
      <c r="D7" s="3">
        <v>61838000000</v>
      </c>
      <c r="E7" s="6">
        <v>0.55000000000000004</v>
      </c>
      <c r="F7" s="3">
        <v>0</v>
      </c>
      <c r="G7" s="3">
        <v>43774000000</v>
      </c>
      <c r="I7" s="4"/>
    </row>
    <row r="8" spans="1:9" x14ac:dyDescent="0.3">
      <c r="A8" t="s">
        <v>23</v>
      </c>
      <c r="B8" s="3">
        <v>27688000000</v>
      </c>
      <c r="C8" s="3">
        <v>9323000000</v>
      </c>
      <c r="D8" s="3">
        <v>15528000000</v>
      </c>
      <c r="E8" s="7">
        <f>0.66*E14</f>
        <v>0.32340000000000002</v>
      </c>
      <c r="F8" s="3">
        <v>0</v>
      </c>
      <c r="G8" s="3">
        <v>9232000000</v>
      </c>
      <c r="I8" s="4"/>
    </row>
    <row r="9" spans="1:9" x14ac:dyDescent="0.3">
      <c r="A9" t="s">
        <v>24</v>
      </c>
      <c r="B9" s="3">
        <v>5123000000</v>
      </c>
      <c r="C9" s="3">
        <v>1546000000</v>
      </c>
      <c r="D9" s="3">
        <v>3207000000</v>
      </c>
      <c r="E9" s="6">
        <v>0.12</v>
      </c>
      <c r="F9" s="3">
        <v>0</v>
      </c>
      <c r="G9" s="3">
        <v>0</v>
      </c>
      <c r="I9" s="4"/>
    </row>
    <row r="10" spans="1:9" x14ac:dyDescent="0.3">
      <c r="A10" t="s">
        <v>25</v>
      </c>
      <c r="B10" s="3">
        <v>25088000000</v>
      </c>
      <c r="C10" s="3">
        <v>8775000000</v>
      </c>
      <c r="D10" s="3">
        <v>10704000000</v>
      </c>
      <c r="E10" s="6">
        <v>0.75</v>
      </c>
      <c r="F10" s="3">
        <v>0</v>
      </c>
      <c r="G10" s="3">
        <v>0</v>
      </c>
      <c r="I10" s="4"/>
    </row>
    <row r="11" spans="1:9" x14ac:dyDescent="0.3">
      <c r="A11" t="s">
        <v>26</v>
      </c>
      <c r="B11" s="3">
        <v>474784000000</v>
      </c>
      <c r="C11" s="3">
        <v>135579000000</v>
      </c>
      <c r="D11" s="3">
        <v>318459000000</v>
      </c>
      <c r="E11" s="6">
        <v>0.15</v>
      </c>
      <c r="F11" s="3">
        <v>8871000000</v>
      </c>
      <c r="G11" s="3">
        <v>132605000000</v>
      </c>
      <c r="I11" s="4"/>
    </row>
    <row r="12" spans="1:9" x14ac:dyDescent="0.3">
      <c r="A12" t="s">
        <v>27</v>
      </c>
      <c r="B12" s="3">
        <v>4495000000</v>
      </c>
      <c r="C12" s="3">
        <v>1557000000</v>
      </c>
      <c r="D12" s="3">
        <v>2790000000</v>
      </c>
      <c r="E12" s="6">
        <v>1</v>
      </c>
      <c r="F12" s="3">
        <v>0</v>
      </c>
      <c r="G12" s="3">
        <v>0</v>
      </c>
      <c r="I12" s="4"/>
    </row>
    <row r="13" spans="1:9" x14ac:dyDescent="0.3">
      <c r="A13" t="s">
        <v>56</v>
      </c>
      <c r="B13" s="3">
        <v>0</v>
      </c>
      <c r="C13" s="3">
        <v>0</v>
      </c>
      <c r="D13" s="3">
        <v>0</v>
      </c>
      <c r="E13" s="6">
        <v>1</v>
      </c>
      <c r="F13" s="3"/>
      <c r="G13" s="3"/>
      <c r="I13" s="4"/>
    </row>
    <row r="14" spans="1:9" x14ac:dyDescent="0.3">
      <c r="A14" t="s">
        <v>28</v>
      </c>
      <c r="B14" s="3">
        <v>1005600000000</v>
      </c>
      <c r="C14" s="3">
        <v>331000000000</v>
      </c>
      <c r="D14" s="3">
        <v>648500000000</v>
      </c>
      <c r="E14" s="6">
        <v>0.49</v>
      </c>
      <c r="F14" s="3">
        <v>0</v>
      </c>
      <c r="G14" s="3">
        <v>245452000000</v>
      </c>
      <c r="I14" s="4"/>
    </row>
    <row r="15" spans="1:9" x14ac:dyDescent="0.3">
      <c r="A15" t="s">
        <v>29</v>
      </c>
      <c r="B15" s="3">
        <v>70150000000</v>
      </c>
      <c r="C15" s="3">
        <v>35005000000</v>
      </c>
      <c r="D15" s="3">
        <v>36240000000</v>
      </c>
      <c r="E15" s="6">
        <v>0.64</v>
      </c>
      <c r="F15" s="3">
        <v>1489000000</v>
      </c>
      <c r="G15" s="3">
        <v>0</v>
      </c>
      <c r="I15" s="4"/>
    </row>
    <row r="16" spans="1:9" x14ac:dyDescent="0.3">
      <c r="A16" t="s">
        <v>30</v>
      </c>
      <c r="B16" s="3">
        <v>117477000000</v>
      </c>
      <c r="C16" s="3">
        <v>35025000000</v>
      </c>
      <c r="D16" s="3">
        <v>82033000000</v>
      </c>
      <c r="E16" s="6">
        <v>0.61</v>
      </c>
      <c r="F16" s="3">
        <v>0</v>
      </c>
      <c r="G16" s="3">
        <v>67703000000</v>
      </c>
      <c r="I16" s="4"/>
    </row>
    <row r="17" spans="1:10" x14ac:dyDescent="0.3">
      <c r="A17" t="s">
        <v>31</v>
      </c>
      <c r="B17" s="3">
        <v>55073000000</v>
      </c>
      <c r="C17" s="3">
        <v>25352000000</v>
      </c>
      <c r="D17" s="3">
        <v>28719000000</v>
      </c>
      <c r="E17" s="7">
        <f>0.7*E32</f>
        <v>0</v>
      </c>
      <c r="F17" s="3">
        <v>0</v>
      </c>
      <c r="G17" s="3">
        <v>0</v>
      </c>
      <c r="I17" s="4"/>
    </row>
    <row r="18" spans="1:10" x14ac:dyDescent="0.3">
      <c r="A18" t="s">
        <v>32</v>
      </c>
      <c r="B18" s="3">
        <v>799401000000</v>
      </c>
      <c r="C18" s="3">
        <v>294365000000</v>
      </c>
      <c r="D18" s="3">
        <v>507127000000</v>
      </c>
      <c r="E18" s="6">
        <v>0.38</v>
      </c>
      <c r="F18" s="3">
        <v>3059000000</v>
      </c>
      <c r="G18" s="3">
        <v>193443000000</v>
      </c>
      <c r="I18" s="4"/>
    </row>
    <row r="19" spans="1:10" x14ac:dyDescent="0.3">
      <c r="A19" t="s">
        <v>33</v>
      </c>
      <c r="B19" s="3">
        <v>12526000000</v>
      </c>
      <c r="C19" s="3">
        <v>3371000000</v>
      </c>
      <c r="D19" s="3">
        <v>7495000000</v>
      </c>
      <c r="E19" s="6">
        <v>0.92</v>
      </c>
      <c r="F19" s="3">
        <v>0</v>
      </c>
      <c r="G19" s="3">
        <v>24074000000</v>
      </c>
      <c r="I19" s="4"/>
    </row>
    <row r="20" spans="1:10" x14ac:dyDescent="0.3">
      <c r="A20" t="s">
        <v>34</v>
      </c>
      <c r="B20" s="3">
        <v>24186000000</v>
      </c>
      <c r="C20" s="3">
        <v>9846000000</v>
      </c>
      <c r="D20" s="3">
        <v>11345000000</v>
      </c>
      <c r="E20" s="6">
        <v>0.27</v>
      </c>
      <c r="F20" s="3">
        <v>1094000000</v>
      </c>
      <c r="G20" s="3">
        <v>0</v>
      </c>
      <c r="I20" s="4"/>
    </row>
    <row r="21" spans="1:10" x14ac:dyDescent="0.3">
      <c r="A21" t="s">
        <v>35</v>
      </c>
      <c r="B21" s="3">
        <v>8655000000</v>
      </c>
      <c r="C21" s="3">
        <v>3079000000</v>
      </c>
      <c r="D21" s="3">
        <v>5311000000</v>
      </c>
      <c r="E21" s="7"/>
      <c r="F21" s="3">
        <v>0</v>
      </c>
      <c r="G21" s="3">
        <v>0</v>
      </c>
      <c r="I21" s="4"/>
    </row>
    <row r="22" spans="1:10" x14ac:dyDescent="0.3">
      <c r="A22" t="s">
        <v>36</v>
      </c>
      <c r="B22" s="3">
        <v>382742000000</v>
      </c>
      <c r="C22" s="3">
        <v>145003000000</v>
      </c>
      <c r="D22" s="3">
        <v>205786000000</v>
      </c>
      <c r="E22" s="7">
        <f>0.18*E14</f>
        <v>8.8200000000000001E-2</v>
      </c>
      <c r="F22" s="3">
        <v>4602000000</v>
      </c>
      <c r="G22" s="3">
        <v>138991000000</v>
      </c>
      <c r="I22" s="4"/>
    </row>
    <row r="23" spans="1:10" x14ac:dyDescent="0.3">
      <c r="A23" t="s">
        <v>37</v>
      </c>
      <c r="B23" s="3">
        <v>207616000000</v>
      </c>
      <c r="C23" s="3">
        <v>79297000000</v>
      </c>
      <c r="D23" s="3">
        <v>119400000000</v>
      </c>
      <c r="E23" s="6">
        <v>0.5</v>
      </c>
      <c r="F23" s="3">
        <v>2118000000</v>
      </c>
      <c r="G23" s="3">
        <v>36410000000</v>
      </c>
      <c r="I23" s="4"/>
    </row>
    <row r="24" spans="1:10" x14ac:dyDescent="0.3">
      <c r="A24" t="s">
        <v>38</v>
      </c>
      <c r="B24" s="3">
        <v>61683000000</v>
      </c>
      <c r="C24" s="3">
        <v>31793000000</v>
      </c>
      <c r="D24" s="3">
        <v>30831000000</v>
      </c>
      <c r="E24" s="7">
        <v>0</v>
      </c>
      <c r="F24" s="3">
        <v>2582000000</v>
      </c>
      <c r="G24" s="3">
        <v>3670000000</v>
      </c>
      <c r="I24" s="4"/>
    </row>
    <row r="25" spans="1:10" x14ac:dyDescent="0.3">
      <c r="A25" t="s">
        <v>39</v>
      </c>
      <c r="B25" s="3">
        <v>119742000000</v>
      </c>
      <c r="C25" s="3">
        <v>36546000000</v>
      </c>
      <c r="D25" s="3">
        <v>78334000000</v>
      </c>
      <c r="E25" s="6">
        <v>0.24</v>
      </c>
      <c r="F25" s="3">
        <v>0</v>
      </c>
      <c r="G25" s="3">
        <v>32794000000</v>
      </c>
      <c r="I25" s="4"/>
      <c r="J25" s="5"/>
    </row>
    <row r="26" spans="1:10" x14ac:dyDescent="0.3">
      <c r="A26" t="s">
        <v>40</v>
      </c>
      <c r="B26" s="3">
        <v>0</v>
      </c>
      <c r="C26" s="3">
        <v>0</v>
      </c>
      <c r="D26" s="3">
        <v>0</v>
      </c>
      <c r="E26" s="6">
        <v>0.89</v>
      </c>
      <c r="F26" s="3">
        <v>0</v>
      </c>
      <c r="G26" s="3">
        <v>0</v>
      </c>
    </row>
    <row r="27" spans="1:10" x14ac:dyDescent="0.3">
      <c r="A27" t="s">
        <v>41</v>
      </c>
      <c r="B27" s="3">
        <v>59227000000</v>
      </c>
      <c r="C27" s="3">
        <v>19446000000</v>
      </c>
      <c r="D27" s="3">
        <v>37406000000</v>
      </c>
      <c r="E27" s="6">
        <v>0.68</v>
      </c>
      <c r="F27" s="3">
        <v>0</v>
      </c>
      <c r="G27" s="3">
        <v>35048000000</v>
      </c>
    </row>
    <row r="28" spans="1:10" x14ac:dyDescent="0.3">
      <c r="A28" t="s">
        <v>42</v>
      </c>
      <c r="B28" s="3">
        <v>10186000000</v>
      </c>
      <c r="C28" s="3">
        <v>3808000000</v>
      </c>
      <c r="D28" s="3">
        <v>6307000000</v>
      </c>
      <c r="E28" s="6">
        <v>0.6</v>
      </c>
      <c r="F28" s="3">
        <v>0</v>
      </c>
      <c r="G28" s="3">
        <v>0</v>
      </c>
    </row>
    <row r="29" spans="1:10" x14ac:dyDescent="0.3">
      <c r="A29" t="s">
        <v>43</v>
      </c>
      <c r="B29" s="3">
        <v>378297000000</v>
      </c>
      <c r="C29" s="3">
        <v>170578000000</v>
      </c>
      <c r="D29" s="3">
        <v>219170000000</v>
      </c>
      <c r="E29" s="7">
        <v>0</v>
      </c>
      <c r="F29" s="3">
        <v>21955000000</v>
      </c>
      <c r="G29" s="3">
        <v>3500000000</v>
      </c>
    </row>
    <row r="30" spans="1:10" x14ac:dyDescent="0.3">
      <c r="A30" t="s">
        <v>44</v>
      </c>
      <c r="B30" s="3">
        <v>8916000000</v>
      </c>
      <c r="C30" s="3">
        <v>3205000000</v>
      </c>
      <c r="D30" s="3">
        <v>4596000000</v>
      </c>
      <c r="E30" s="7">
        <f>E8</f>
        <v>0.32340000000000002</v>
      </c>
      <c r="F30" s="3">
        <v>0</v>
      </c>
      <c r="G30" s="3">
        <v>101000000</v>
      </c>
    </row>
    <row r="31" spans="1:10" x14ac:dyDescent="0.3">
      <c r="A31" t="s">
        <v>46</v>
      </c>
      <c r="B31" s="3">
        <v>35404000000</v>
      </c>
      <c r="C31" s="3">
        <v>8975000000</v>
      </c>
      <c r="D31" s="3">
        <v>26084000000</v>
      </c>
      <c r="E31" s="7"/>
      <c r="F31" s="3">
        <v>0</v>
      </c>
      <c r="G31" s="3">
        <v>0</v>
      </c>
    </row>
    <row r="32" spans="1:10" x14ac:dyDescent="0.3">
      <c r="A32" t="s">
        <v>47</v>
      </c>
      <c r="B32" s="3">
        <v>855671000000</v>
      </c>
      <c r="C32" s="3">
        <v>346509000000</v>
      </c>
      <c r="D32" s="3">
        <v>446604000000</v>
      </c>
      <c r="E32" s="7">
        <v>0</v>
      </c>
      <c r="F32" s="3">
        <v>0</v>
      </c>
      <c r="G32" s="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EF2B-45A0-4D85-AB9A-21DC0FB0A16E}">
  <dimension ref="A1:K31"/>
  <sheetViews>
    <sheetView workbookViewId="0">
      <selection activeCell="A2" sqref="A2"/>
    </sheetView>
  </sheetViews>
  <sheetFormatPr baseColWidth="10" defaultRowHeight="14.4" x14ac:dyDescent="0.3"/>
  <cols>
    <col min="1" max="1" width="19.5546875" customWidth="1"/>
  </cols>
  <sheetData>
    <row r="1" spans="1:11" x14ac:dyDescent="0.3">
      <c r="A1" t="s">
        <v>48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/>
      <c r="K1" s="1"/>
    </row>
    <row r="2" spans="1:11" x14ac:dyDescent="0.3">
      <c r="A2" t="s">
        <v>17</v>
      </c>
      <c r="B2">
        <v>494000000</v>
      </c>
      <c r="C2">
        <v>102000000</v>
      </c>
      <c r="D2">
        <v>466000000</v>
      </c>
      <c r="E2">
        <v>106000000</v>
      </c>
      <c r="F2">
        <v>23000000</v>
      </c>
      <c r="G2">
        <v>1060000000</v>
      </c>
      <c r="H2">
        <v>843000000</v>
      </c>
      <c r="I2">
        <v>0</v>
      </c>
    </row>
    <row r="3" spans="1:11" x14ac:dyDescent="0.3">
      <c r="A3" t="s">
        <v>18</v>
      </c>
      <c r="B3">
        <v>933000000</v>
      </c>
      <c r="C3">
        <v>209000000</v>
      </c>
      <c r="D3">
        <v>932000000</v>
      </c>
      <c r="E3">
        <v>231000000</v>
      </c>
      <c r="F3">
        <v>0</v>
      </c>
      <c r="G3">
        <v>170000000</v>
      </c>
      <c r="H3">
        <v>88000000</v>
      </c>
      <c r="I3">
        <v>477000000</v>
      </c>
    </row>
    <row r="4" spans="1:11" x14ac:dyDescent="0.3">
      <c r="A4" t="s">
        <v>19</v>
      </c>
      <c r="B4">
        <v>14000000</v>
      </c>
      <c r="C4">
        <v>2000000</v>
      </c>
      <c r="D4">
        <v>11000000</v>
      </c>
      <c r="E4">
        <v>2000000</v>
      </c>
      <c r="F4">
        <v>0</v>
      </c>
      <c r="G4">
        <v>0</v>
      </c>
      <c r="H4">
        <v>0</v>
      </c>
      <c r="I4">
        <v>0</v>
      </c>
    </row>
    <row r="5" spans="1:11" x14ac:dyDescent="0.3">
      <c r="A5" t="s">
        <v>20</v>
      </c>
      <c r="B5">
        <v>155000000</v>
      </c>
      <c r="C5">
        <v>53000000</v>
      </c>
      <c r="D5">
        <v>155000000</v>
      </c>
      <c r="E5">
        <v>60000000</v>
      </c>
      <c r="F5">
        <v>1000000</v>
      </c>
      <c r="G5">
        <v>40000000</v>
      </c>
      <c r="H5">
        <v>38000000</v>
      </c>
      <c r="I5">
        <v>0</v>
      </c>
    </row>
    <row r="6" spans="1:11" x14ac:dyDescent="0.3">
      <c r="A6" t="s">
        <v>21</v>
      </c>
      <c r="B6">
        <v>143000000</v>
      </c>
      <c r="C6">
        <v>28000000</v>
      </c>
      <c r="D6">
        <v>141000000</v>
      </c>
      <c r="E6">
        <v>55000000</v>
      </c>
      <c r="F6">
        <v>19000000</v>
      </c>
      <c r="G6">
        <v>52000000</v>
      </c>
      <c r="H6">
        <v>44000000</v>
      </c>
      <c r="I6">
        <v>86000000</v>
      </c>
    </row>
    <row r="7" spans="1:11" x14ac:dyDescent="0.3">
      <c r="A7" t="s">
        <v>22</v>
      </c>
      <c r="B7">
        <v>471000000</v>
      </c>
      <c r="C7">
        <v>97000000</v>
      </c>
      <c r="D7">
        <v>424000000</v>
      </c>
      <c r="E7">
        <v>107000000</v>
      </c>
      <c r="F7">
        <v>5000000</v>
      </c>
      <c r="G7">
        <v>705000000</v>
      </c>
      <c r="H7">
        <v>504000000</v>
      </c>
      <c r="I7">
        <v>0</v>
      </c>
    </row>
    <row r="8" spans="1:11" x14ac:dyDescent="0.3">
      <c r="A8" t="s">
        <v>23</v>
      </c>
      <c r="B8">
        <v>106000000</v>
      </c>
      <c r="C8">
        <v>18000000</v>
      </c>
      <c r="D8">
        <v>94000000</v>
      </c>
      <c r="E8">
        <v>24000000</v>
      </c>
      <c r="F8">
        <v>20000000</v>
      </c>
      <c r="G8">
        <v>180000000</v>
      </c>
      <c r="H8">
        <v>91000000</v>
      </c>
      <c r="I8">
        <v>0</v>
      </c>
    </row>
    <row r="9" spans="1:11" x14ac:dyDescent="0.3">
      <c r="A9" t="s">
        <v>24</v>
      </c>
      <c r="B9">
        <v>42000000</v>
      </c>
      <c r="C9">
        <v>4000000</v>
      </c>
      <c r="D9">
        <v>20000000</v>
      </c>
      <c r="E9">
        <v>6000000</v>
      </c>
      <c r="F9">
        <v>0</v>
      </c>
      <c r="G9">
        <v>0</v>
      </c>
      <c r="H9">
        <v>0</v>
      </c>
      <c r="I9">
        <v>0</v>
      </c>
    </row>
    <row r="10" spans="1:11" x14ac:dyDescent="0.3">
      <c r="A10" t="s">
        <v>25</v>
      </c>
      <c r="B10">
        <v>143000000</v>
      </c>
      <c r="C10">
        <v>19000000</v>
      </c>
      <c r="D10">
        <v>64000000</v>
      </c>
      <c r="E10">
        <v>45000000</v>
      </c>
      <c r="F10">
        <v>1000000</v>
      </c>
      <c r="G10">
        <v>0</v>
      </c>
      <c r="H10">
        <v>0</v>
      </c>
      <c r="I10">
        <v>0</v>
      </c>
    </row>
    <row r="11" spans="1:11" x14ac:dyDescent="0.3">
      <c r="A11" t="s">
        <v>26</v>
      </c>
      <c r="B11">
        <v>2596000000</v>
      </c>
      <c r="C11">
        <v>370000000</v>
      </c>
      <c r="D11">
        <v>2589000000</v>
      </c>
      <c r="E11">
        <v>410000000</v>
      </c>
      <c r="F11">
        <v>19000000</v>
      </c>
      <c r="G11">
        <v>2483000000</v>
      </c>
      <c r="H11">
        <v>1201000000</v>
      </c>
      <c r="I11">
        <v>1253000000</v>
      </c>
    </row>
    <row r="12" spans="1:11" x14ac:dyDescent="0.3">
      <c r="A12" t="s">
        <v>27</v>
      </c>
      <c r="B12">
        <v>19000000</v>
      </c>
      <c r="C12">
        <v>254220</v>
      </c>
      <c r="D12">
        <v>17000000</v>
      </c>
      <c r="E12">
        <v>12000000</v>
      </c>
      <c r="F12">
        <v>0</v>
      </c>
      <c r="G12">
        <v>0</v>
      </c>
      <c r="H12">
        <v>0</v>
      </c>
      <c r="I12">
        <v>0</v>
      </c>
    </row>
    <row r="13" spans="1:11" x14ac:dyDescent="0.3">
      <c r="A13" t="s">
        <v>28</v>
      </c>
      <c r="B13">
        <v>5001000000</v>
      </c>
      <c r="C13">
        <v>1021000000</v>
      </c>
      <c r="D13">
        <v>4750000000</v>
      </c>
      <c r="E13">
        <v>1092000000</v>
      </c>
      <c r="F13">
        <v>176000000</v>
      </c>
      <c r="G13">
        <v>6879000000</v>
      </c>
      <c r="H13">
        <v>4029000000</v>
      </c>
      <c r="I13">
        <v>0</v>
      </c>
    </row>
    <row r="14" spans="1:11" x14ac:dyDescent="0.3">
      <c r="A14" t="s">
        <v>29</v>
      </c>
      <c r="B14">
        <v>311000000</v>
      </c>
      <c r="C14">
        <v>88000000</v>
      </c>
      <c r="D14">
        <v>299000000</v>
      </c>
      <c r="E14">
        <v>193000000</v>
      </c>
      <c r="F14">
        <v>0</v>
      </c>
      <c r="G14">
        <v>0</v>
      </c>
      <c r="H14">
        <v>0</v>
      </c>
      <c r="I14">
        <v>270000000</v>
      </c>
    </row>
    <row r="15" spans="1:11" x14ac:dyDescent="0.3">
      <c r="A15" t="s">
        <v>30</v>
      </c>
      <c r="B15">
        <v>656000000</v>
      </c>
      <c r="C15">
        <v>121000000</v>
      </c>
      <c r="D15">
        <v>644000000</v>
      </c>
      <c r="E15">
        <v>128000000</v>
      </c>
      <c r="F15">
        <v>85000000</v>
      </c>
      <c r="G15">
        <v>840000000</v>
      </c>
      <c r="H15">
        <v>488000000</v>
      </c>
      <c r="I15">
        <v>0</v>
      </c>
    </row>
    <row r="16" spans="1:11" x14ac:dyDescent="0.3">
      <c r="A16" t="s">
        <v>31</v>
      </c>
      <c r="B16">
        <v>234000000</v>
      </c>
      <c r="C16">
        <v>87000000</v>
      </c>
      <c r="D16">
        <v>230000000</v>
      </c>
      <c r="E16">
        <v>101000000</v>
      </c>
      <c r="F16">
        <v>51000000</v>
      </c>
      <c r="G16">
        <v>0</v>
      </c>
      <c r="H16">
        <v>0</v>
      </c>
      <c r="I16">
        <v>0</v>
      </c>
    </row>
    <row r="17" spans="1:9" x14ac:dyDescent="0.3">
      <c r="A17" t="s">
        <v>32</v>
      </c>
      <c r="B17">
        <v>3997000000</v>
      </c>
      <c r="C17">
        <v>999000000</v>
      </c>
      <c r="D17">
        <v>3997000000</v>
      </c>
      <c r="E17">
        <v>1039000000</v>
      </c>
      <c r="F17">
        <v>101000000</v>
      </c>
      <c r="G17">
        <v>2914000000</v>
      </c>
      <c r="H17">
        <v>1698000000</v>
      </c>
      <c r="I17">
        <v>560000000</v>
      </c>
    </row>
    <row r="18" spans="1:9" x14ac:dyDescent="0.3">
      <c r="A18" t="s">
        <v>33</v>
      </c>
      <c r="B18">
        <v>86000000</v>
      </c>
      <c r="C18">
        <v>6000000</v>
      </c>
      <c r="D18">
        <v>53000000</v>
      </c>
      <c r="E18">
        <v>7000000</v>
      </c>
      <c r="F18">
        <v>0</v>
      </c>
      <c r="G18">
        <v>315000000</v>
      </c>
      <c r="H18">
        <v>178000000</v>
      </c>
      <c r="I18">
        <v>0</v>
      </c>
    </row>
    <row r="19" spans="1:9" x14ac:dyDescent="0.3">
      <c r="A19" t="s">
        <v>34</v>
      </c>
      <c r="B19">
        <v>110000000</v>
      </c>
      <c r="C19">
        <v>29000000</v>
      </c>
      <c r="D19">
        <v>63000000</v>
      </c>
      <c r="E19">
        <v>31000000</v>
      </c>
      <c r="F19">
        <v>0</v>
      </c>
      <c r="G19">
        <v>0</v>
      </c>
      <c r="H19">
        <v>0</v>
      </c>
      <c r="I19">
        <v>122000000</v>
      </c>
    </row>
    <row r="20" spans="1:9" x14ac:dyDescent="0.3">
      <c r="A20" t="s">
        <v>35</v>
      </c>
      <c r="B20">
        <v>40000000</v>
      </c>
      <c r="C20">
        <v>9000000</v>
      </c>
      <c r="D20">
        <v>40000000</v>
      </c>
      <c r="E20">
        <v>11000000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36</v>
      </c>
      <c r="B21">
        <v>1772000000</v>
      </c>
      <c r="C21">
        <v>481000000</v>
      </c>
      <c r="D21">
        <v>1605000000</v>
      </c>
      <c r="E21">
        <v>481000000</v>
      </c>
      <c r="F21">
        <v>1191000000</v>
      </c>
      <c r="G21">
        <v>2783000000</v>
      </c>
      <c r="H21">
        <v>1405000000</v>
      </c>
      <c r="I21">
        <v>741000000</v>
      </c>
    </row>
    <row r="22" spans="1:9" x14ac:dyDescent="0.3">
      <c r="A22" t="s">
        <v>37</v>
      </c>
      <c r="B22">
        <v>895000000</v>
      </c>
      <c r="C22">
        <v>343000000</v>
      </c>
      <c r="D22">
        <v>777000000</v>
      </c>
      <c r="E22">
        <v>359000000</v>
      </c>
      <c r="F22">
        <v>82000000</v>
      </c>
      <c r="G22">
        <v>596000000</v>
      </c>
      <c r="H22">
        <v>345000000</v>
      </c>
      <c r="I22">
        <v>220000000</v>
      </c>
    </row>
    <row r="23" spans="1:9" x14ac:dyDescent="0.3">
      <c r="A23" t="s">
        <v>38</v>
      </c>
      <c r="B23">
        <v>259000000</v>
      </c>
      <c r="C23">
        <v>58000000</v>
      </c>
      <c r="D23">
        <v>227000000</v>
      </c>
      <c r="E23">
        <v>88000000</v>
      </c>
      <c r="F23">
        <v>0</v>
      </c>
      <c r="G23">
        <v>86000000</v>
      </c>
      <c r="H23">
        <v>24000000</v>
      </c>
      <c r="I23">
        <v>200000000</v>
      </c>
    </row>
    <row r="24" spans="1:9" x14ac:dyDescent="0.3">
      <c r="A24" t="s">
        <v>39</v>
      </c>
      <c r="B24">
        <v>636000000</v>
      </c>
      <c r="C24">
        <v>110000000</v>
      </c>
      <c r="D24">
        <v>636000000</v>
      </c>
      <c r="E24">
        <v>142000000</v>
      </c>
      <c r="F24">
        <v>254000000</v>
      </c>
      <c r="G24">
        <v>312000000</v>
      </c>
      <c r="H24">
        <v>265000000</v>
      </c>
      <c r="I24">
        <v>0</v>
      </c>
    </row>
    <row r="25" spans="1:9" x14ac:dyDescent="0.3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41</v>
      </c>
      <c r="B26">
        <v>284000000</v>
      </c>
      <c r="C26">
        <v>62000000</v>
      </c>
      <c r="D26">
        <v>274000000</v>
      </c>
      <c r="E26">
        <v>67000000</v>
      </c>
      <c r="F26">
        <v>2000000</v>
      </c>
      <c r="G26">
        <v>492000000</v>
      </c>
      <c r="H26">
        <v>411000000</v>
      </c>
      <c r="I26">
        <v>0</v>
      </c>
    </row>
    <row r="27" spans="1:9" x14ac:dyDescent="0.3">
      <c r="A27" t="s">
        <v>42</v>
      </c>
      <c r="B27">
        <v>48000000</v>
      </c>
      <c r="C27">
        <v>12000000</v>
      </c>
      <c r="D27">
        <v>45000000</v>
      </c>
      <c r="E27">
        <v>13000000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43</v>
      </c>
      <c r="B28">
        <v>1803000000</v>
      </c>
      <c r="C28">
        <v>682000000</v>
      </c>
      <c r="D28">
        <v>1743000000</v>
      </c>
      <c r="E28">
        <v>704000000</v>
      </c>
      <c r="F28">
        <v>4000000</v>
      </c>
      <c r="G28">
        <v>218000000</v>
      </c>
      <c r="H28">
        <v>132000000</v>
      </c>
      <c r="I28">
        <v>1910000000</v>
      </c>
    </row>
    <row r="29" spans="1:9" x14ac:dyDescent="0.3">
      <c r="A29" t="s">
        <v>44</v>
      </c>
      <c r="B29">
        <v>51000000</v>
      </c>
      <c r="C29">
        <v>9000000</v>
      </c>
      <c r="D29">
        <v>26000000</v>
      </c>
      <c r="E29">
        <v>15000000</v>
      </c>
      <c r="F29">
        <v>300000</v>
      </c>
      <c r="G29">
        <v>9000000</v>
      </c>
      <c r="H29">
        <v>6000000</v>
      </c>
      <c r="I29">
        <v>0</v>
      </c>
    </row>
    <row r="30" spans="1:9" x14ac:dyDescent="0.3">
      <c r="A30" t="s">
        <v>46</v>
      </c>
      <c r="B30">
        <v>203000000</v>
      </c>
      <c r="C30">
        <v>18000000</v>
      </c>
      <c r="D30">
        <v>191000000</v>
      </c>
      <c r="E30">
        <v>33000000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47</v>
      </c>
      <c r="B31">
        <v>3713000000</v>
      </c>
      <c r="C31">
        <v>850000000</v>
      </c>
      <c r="D31">
        <v>3713000000</v>
      </c>
      <c r="E31">
        <v>1060000000</v>
      </c>
      <c r="F31">
        <v>0</v>
      </c>
      <c r="G31">
        <v>0</v>
      </c>
      <c r="H31">
        <v>0</v>
      </c>
      <c r="I3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6CA2-FC5D-45A4-B642-FB533FC9E4E6}">
  <dimension ref="A1:C31"/>
  <sheetViews>
    <sheetView topLeftCell="A9" workbookViewId="0">
      <selection activeCell="E24" sqref="E24:E28"/>
    </sheetView>
  </sheetViews>
  <sheetFormatPr baseColWidth="10" defaultRowHeight="14.4" x14ac:dyDescent="0.3"/>
  <cols>
    <col min="1" max="1" width="19.5546875" customWidth="1"/>
    <col min="6" max="6" width="12.88671875" customWidth="1"/>
  </cols>
  <sheetData>
    <row r="1" spans="1:3" x14ac:dyDescent="0.3">
      <c r="A1" t="s">
        <v>48</v>
      </c>
      <c r="B1" s="1" t="s">
        <v>13</v>
      </c>
      <c r="C1" s="1"/>
    </row>
    <row r="2" spans="1:3" x14ac:dyDescent="0.3">
      <c r="A2" t="s">
        <v>17</v>
      </c>
      <c r="B2">
        <v>4449000</v>
      </c>
    </row>
    <row r="3" spans="1:3" x14ac:dyDescent="0.3">
      <c r="A3" t="s">
        <v>18</v>
      </c>
      <c r="B3">
        <v>6819000</v>
      </c>
    </row>
    <row r="4" spans="1:3" x14ac:dyDescent="0.3">
      <c r="A4" t="s">
        <v>19</v>
      </c>
      <c r="B4">
        <v>0</v>
      </c>
    </row>
    <row r="5" spans="1:3" x14ac:dyDescent="0.3">
      <c r="A5" t="s">
        <v>20</v>
      </c>
      <c r="B5">
        <v>1266000</v>
      </c>
    </row>
    <row r="6" spans="1:3" x14ac:dyDescent="0.3">
      <c r="A6" t="s">
        <v>21</v>
      </c>
      <c r="B6">
        <v>750000</v>
      </c>
    </row>
    <row r="7" spans="1:3" x14ac:dyDescent="0.3">
      <c r="A7" t="s">
        <v>22</v>
      </c>
      <c r="B7">
        <v>1240000</v>
      </c>
    </row>
    <row r="8" spans="1:3" x14ac:dyDescent="0.3">
      <c r="A8" t="s">
        <v>23</v>
      </c>
      <c r="B8">
        <v>1621000</v>
      </c>
    </row>
    <row r="9" spans="1:3" x14ac:dyDescent="0.3">
      <c r="A9" t="s">
        <v>24</v>
      </c>
      <c r="B9">
        <v>94000</v>
      </c>
    </row>
    <row r="10" spans="1:3" x14ac:dyDescent="0.3">
      <c r="A10" t="s">
        <v>25</v>
      </c>
      <c r="B10">
        <v>1935000</v>
      </c>
    </row>
    <row r="11" spans="1:3" x14ac:dyDescent="0.3">
      <c r="A11" t="s">
        <v>26</v>
      </c>
      <c r="B11">
        <v>12391000</v>
      </c>
    </row>
    <row r="12" spans="1:3" x14ac:dyDescent="0.3">
      <c r="A12" t="s">
        <v>27</v>
      </c>
      <c r="B12">
        <v>251000</v>
      </c>
    </row>
    <row r="13" spans="1:3" x14ac:dyDescent="0.3">
      <c r="A13" t="s">
        <v>28</v>
      </c>
      <c r="B13">
        <v>30553000</v>
      </c>
    </row>
    <row r="14" spans="1:3" x14ac:dyDescent="0.3">
      <c r="A14" t="s">
        <v>29</v>
      </c>
      <c r="B14">
        <v>5213000</v>
      </c>
    </row>
    <row r="15" spans="1:3" x14ac:dyDescent="0.3">
      <c r="A15" t="s">
        <v>30</v>
      </c>
      <c r="B15">
        <v>3979000</v>
      </c>
    </row>
    <row r="16" spans="1:3" x14ac:dyDescent="0.3">
      <c r="A16" t="s">
        <v>31</v>
      </c>
      <c r="B16">
        <v>4265000</v>
      </c>
    </row>
    <row r="17" spans="1:2" x14ac:dyDescent="0.3">
      <c r="A17" t="s">
        <v>32</v>
      </c>
      <c r="B17">
        <v>41961000</v>
      </c>
    </row>
    <row r="18" spans="1:2" x14ac:dyDescent="0.3">
      <c r="A18" t="s">
        <v>33</v>
      </c>
      <c r="B18">
        <v>1162000</v>
      </c>
    </row>
    <row r="19" spans="1:2" x14ac:dyDescent="0.3">
      <c r="A19" t="s">
        <v>34</v>
      </c>
      <c r="B19">
        <v>1527000</v>
      </c>
    </row>
    <row r="20" spans="1:2" x14ac:dyDescent="0.3">
      <c r="A20" t="s">
        <v>35</v>
      </c>
      <c r="B20">
        <v>96000</v>
      </c>
    </row>
    <row r="21" spans="1:2" x14ac:dyDescent="0.3">
      <c r="A21" t="s">
        <v>49</v>
      </c>
      <c r="B21">
        <v>18530000</v>
      </c>
    </row>
    <row r="22" spans="1:2" x14ac:dyDescent="0.3">
      <c r="A22" t="s">
        <v>37</v>
      </c>
      <c r="B22">
        <v>3705000</v>
      </c>
    </row>
    <row r="23" spans="1:2" x14ac:dyDescent="0.3">
      <c r="A23" t="s">
        <v>38</v>
      </c>
      <c r="B23">
        <v>4520000</v>
      </c>
    </row>
    <row r="24" spans="1:2" x14ac:dyDescent="0.3">
      <c r="A24" t="s">
        <v>39</v>
      </c>
      <c r="B24">
        <v>2218000</v>
      </c>
    </row>
    <row r="25" spans="1:2" x14ac:dyDescent="0.3">
      <c r="A25" t="s">
        <v>40</v>
      </c>
      <c r="B25">
        <v>486000</v>
      </c>
    </row>
    <row r="26" spans="1:2" x14ac:dyDescent="0.3">
      <c r="A26" t="s">
        <v>41</v>
      </c>
      <c r="B26">
        <v>0</v>
      </c>
    </row>
    <row r="27" spans="1:2" x14ac:dyDescent="0.3">
      <c r="A27" t="s">
        <v>42</v>
      </c>
      <c r="B27">
        <v>626000</v>
      </c>
    </row>
    <row r="28" spans="1:2" x14ac:dyDescent="0.3">
      <c r="A28" t="s">
        <v>43</v>
      </c>
      <c r="B28">
        <v>29927000</v>
      </c>
    </row>
    <row r="29" spans="1:2" x14ac:dyDescent="0.3">
      <c r="A29" t="s">
        <v>44</v>
      </c>
      <c r="B29">
        <v>0</v>
      </c>
    </row>
    <row r="30" spans="1:2" x14ac:dyDescent="0.3">
      <c r="A30" t="s">
        <v>46</v>
      </c>
      <c r="B30">
        <v>0</v>
      </c>
    </row>
    <row r="31" spans="1:2" x14ac:dyDescent="0.3">
      <c r="A31" t="s">
        <v>47</v>
      </c>
      <c r="B31">
        <v>0</v>
      </c>
    </row>
  </sheetData>
  <sortState xmlns:xlrd2="http://schemas.microsoft.com/office/spreadsheetml/2017/richdata2" ref="F2:F65">
    <sortCondition ref="F2:F6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demand_storage_kWh</vt:lpstr>
      <vt:lpstr>demand_prod_ranges_per_day_kWhd</vt:lpstr>
      <vt:lpstr>installed_gas_cap_kWe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Julika Dertnig</cp:lastModifiedBy>
  <cp:revision>3</cp:revision>
  <dcterms:modified xsi:type="dcterms:W3CDTF">2023-03-18T11:53:14Z</dcterms:modified>
</cp:coreProperties>
</file>