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 activeTab="3"/>
  </bookViews>
  <sheets>
    <sheet name="map" sheetId="4" r:id="rId1"/>
    <sheet name="plan" sheetId="1" r:id="rId2"/>
    <sheet name="Лист1" sheetId="5" r:id="rId3"/>
    <sheet name="calendar_plan" sheetId="6" r:id="rId4"/>
  </sheets>
  <definedNames>
    <definedName name="__DdeLink__347_65971897711" localSheetId="2">Лист1!$D$91</definedName>
    <definedName name="__DdeLink__349_6597189771" localSheetId="2">Лист1!$C$91</definedName>
    <definedName name="__DdeLink__351_659718977" localSheetId="2">Лист1!$B$90</definedName>
    <definedName name="_xlnm._FilterDatabase" localSheetId="3" hidden="1">calendar_plan!$C$2:$X$140</definedName>
  </definedNames>
  <calcPr calcId="125725"/>
</workbook>
</file>

<file path=xl/calcChain.xml><?xml version="1.0" encoding="utf-8"?>
<calcChain xmlns="http://schemas.openxmlformats.org/spreadsheetml/2006/main">
  <c r="B1" i="6"/>
  <c r="AB111"/>
  <c r="AB110"/>
  <c r="AB96"/>
  <c r="AB89"/>
  <c r="AB85"/>
  <c r="AB78"/>
  <c r="AB74"/>
  <c r="AE70"/>
  <c r="AB70"/>
  <c r="AB69"/>
  <c r="AB68"/>
  <c r="AB63"/>
  <c r="AB59"/>
  <c r="AE46"/>
  <c r="AB46"/>
  <c r="AE39"/>
  <c r="AB39"/>
  <c r="AE36"/>
  <c r="AD36"/>
  <c r="AA36"/>
  <c r="Z36"/>
  <c r="AB36" s="1"/>
  <c r="AB31"/>
  <c r="AD30"/>
  <c r="AD26"/>
  <c r="AB26"/>
  <c r="AE23"/>
  <c r="AB23"/>
  <c r="AE22"/>
  <c r="AB22"/>
  <c r="AE21"/>
  <c r="AB21"/>
  <c r="AE20"/>
  <c r="AB20"/>
  <c r="AD18"/>
  <c r="AB16"/>
  <c r="AE13"/>
  <c r="AB12"/>
  <c r="AE9"/>
  <c r="AB9"/>
  <c r="AD5"/>
  <c r="AB4"/>
  <c r="AD3"/>
</calcChain>
</file>

<file path=xl/sharedStrings.xml><?xml version="1.0" encoding="utf-8"?>
<sst xmlns="http://schemas.openxmlformats.org/spreadsheetml/2006/main" count="3512" uniqueCount="620">
  <si>
    <t>1) У блока "Новости" сделать эффект выделения при наведении курсором на картинку</t>
  </si>
  <si>
    <t>(https://www.unilever.com/about/)</t>
  </si>
  <si>
    <t>2) сделать табы (женщины, мужчины, юноши)  внести их в начало таблицы/перед таблицей</t>
  </si>
  <si>
    <t>3) сделать выпадающее меню</t>
  </si>
  <si>
    <t>4) турниры :</t>
  </si>
  <si>
    <t xml:space="preserve"> разделить на три столбика и оформить как на этом сайте https://www.total.com/en</t>
  </si>
  <si>
    <t>сделать для кнопок overflow</t>
  </si>
  <si>
    <t>1) искать цветовую палитру</t>
  </si>
  <si>
    <t>рассмотреть</t>
  </si>
  <si>
    <t>https://www.zurich.com/</t>
  </si>
  <si>
    <t>http://old.economy.gov.ru/minec/main</t>
  </si>
  <si>
    <t>2) структруа сайта основа:</t>
  </si>
  <si>
    <t>https://www.fide.com/</t>
  </si>
  <si>
    <t>https://ruchess.ru/</t>
  </si>
  <si>
    <t>https://wrbc2019.com/ru/</t>
  </si>
  <si>
    <t>3) доработать меню сайта</t>
  </si>
  <si>
    <t>4) сделать проекты федерации как на сайте</t>
  </si>
  <si>
    <t>5) доработать News block</t>
  </si>
  <si>
    <t>6) footer</t>
  </si>
  <si>
    <t>7) иконки соц сетей</t>
  </si>
  <si>
    <t>8) строка для поиска по сайту</t>
  </si>
  <si>
    <t>сделать прокрутку на турниры</t>
  </si>
  <si>
    <t>убрать кнопке "все новсости" "все турниры"</t>
  </si>
  <si>
    <t>сделать стрелки</t>
  </si>
  <si>
    <t>https://mfacademy.ru/</t>
  </si>
  <si>
    <t>http://silalawyers.com/</t>
  </si>
  <si>
    <t>присмотреться</t>
  </si>
  <si>
    <t>Новости</t>
  </si>
  <si>
    <t>Турниры</t>
  </si>
  <si>
    <t>Федерация</t>
  </si>
  <si>
    <t>Шахматисты</t>
  </si>
  <si>
    <t>Трансляции</t>
  </si>
  <si>
    <t>Клубы и школы</t>
  </si>
  <si>
    <t>Фотоальбом</t>
  </si>
  <si>
    <t>Последние</t>
  </si>
  <si>
    <t>Календарь</t>
  </si>
  <si>
    <t>Президиум</t>
  </si>
  <si>
    <t>Рейтинг-лист</t>
  </si>
  <si>
    <t>Краевой шахматный клуб</t>
  </si>
  <si>
    <t>Объявления</t>
  </si>
  <si>
    <t>Тренерский совет</t>
  </si>
  <si>
    <t>Сборные</t>
  </si>
  <si>
    <t>Администрация АКШК</t>
  </si>
  <si>
    <t>Пресса</t>
  </si>
  <si>
    <t>Судейско-квалификационная комиссия</t>
  </si>
  <si>
    <t>Молодежная сборная АК</t>
  </si>
  <si>
    <t>Время работы</t>
  </si>
  <si>
    <t>Детско-Юношеская Комиссия</t>
  </si>
  <si>
    <t>Чемпионы АК</t>
  </si>
  <si>
    <t>Членство</t>
  </si>
  <si>
    <t>и т.д.</t>
  </si>
  <si>
    <t>Чемпионы Барнаула</t>
  </si>
  <si>
    <t>Реквизиты</t>
  </si>
  <si>
    <t>Архив турниров</t>
  </si>
  <si>
    <t>Контакты</t>
  </si>
  <si>
    <t>Кубок АКШК</t>
  </si>
  <si>
    <t>Документы</t>
  </si>
  <si>
    <t>Секции</t>
  </si>
  <si>
    <t>История шахмат Алтая</t>
  </si>
  <si>
    <t>Академия</t>
  </si>
  <si>
    <t>Проекты Федерации</t>
  </si>
  <si>
    <t>Шахматы в школе</t>
  </si>
  <si>
    <t>Шахматы в детский дом</t>
  </si>
  <si>
    <t>Шахматы в университетах</t>
  </si>
  <si>
    <t>https://tilda.cc/tpls/page/?q=cvtemplateru&amp;startwithexample=77652</t>
  </si>
  <si>
    <t>подключить fontawesome</t>
  </si>
  <si>
    <t>1) to make the menu of my website</t>
  </si>
  <si>
    <t>2) to set file gitignore</t>
  </si>
  <si>
    <t>3) to make the block of photo</t>
  </si>
  <si>
    <t>30 of January 2020</t>
  </si>
  <si>
    <t>4) icons in the header</t>
  </si>
  <si>
    <t>find шрифт</t>
  </si>
  <si>
    <t>сделать ссылку на all card photo</t>
  </si>
  <si>
    <t>to make the design my button</t>
  </si>
  <si>
    <t>31 of January</t>
  </si>
  <si>
    <t>попробовать новую заливку сайта: блок белый, блок светло-серый - после того как будет готов вся страница</t>
  </si>
  <si>
    <t>оформить строку с контактами как http://cfochess.ru/</t>
  </si>
  <si>
    <t>убрать из блоков новости ссылку на весь блок, оставить только на фото и link "читать"</t>
  </si>
  <si>
    <t>в блоке новости поменять a design of the data</t>
  </si>
  <si>
    <t>01 of Febrary</t>
  </si>
  <si>
    <t>to make the modal window - registration</t>
  </si>
  <si>
    <t>to make the memu what a burger</t>
  </si>
  <si>
    <t>№ п/п</t>
  </si>
  <si>
    <t>Наименование учреждения</t>
  </si>
  <si>
    <t>Полный почтовый адрес учреждения</t>
  </si>
  <si>
    <t>Адреса эл.почты</t>
  </si>
  <si>
    <t>Ф.И.О. руководителя</t>
  </si>
  <si>
    <t>Контактный телефон</t>
  </si>
  <si>
    <t>Муниципальное бюджетное учреждение спортивной подготовки «Спортивная школа олимпийского резерва № 3»</t>
  </si>
  <si>
    <t>spshkul_3@mail.ru</t>
  </si>
  <si>
    <t>Шубенков Владимир</t>
  </si>
  <si>
    <t>Сергеевич, директор</t>
  </si>
  <si>
    <t>Елисеева Ирина Николаевна, зам. директора поУВР</t>
  </si>
  <si>
    <r>
      <t>тренер – Цепенникова Т.В</t>
    </r>
    <r>
      <rPr>
        <sz val="11"/>
        <color theme="1"/>
        <rFont val="Times New Roman"/>
        <family val="1"/>
        <charset val="204"/>
      </rPr>
      <t>.</t>
    </r>
  </si>
  <si>
    <t>(83852) 655-142</t>
  </si>
  <si>
    <t>Муниципальное бюджетное учреждение спортивной подготовки «Спортивная школа №2» г. Бийск</t>
  </si>
  <si>
    <t>659300, г. Бийск, ул. Владимира Ленина,149/1</t>
  </si>
  <si>
    <t>ssport2@mail.ru</t>
  </si>
  <si>
    <t>Вирбицкас Сергей Михайлович- директор</t>
  </si>
  <si>
    <t>тренер – Труфанов А.Г.</t>
  </si>
  <si>
    <t>8(3854)329422</t>
  </si>
  <si>
    <t xml:space="preserve">Муниципальное бюджетное учреждение спортивной подготовки «Спортивная школа» г.Славгорода </t>
  </si>
  <si>
    <t>658820,  г. Славгород, ул. Володарского 145/1</t>
  </si>
  <si>
    <t>sport-slaw@yandex.ru</t>
  </si>
  <si>
    <t>Иванов Владимир Анатольевич - директор</t>
  </si>
  <si>
    <t>тренер – Медведев Н.И.</t>
  </si>
  <si>
    <t xml:space="preserve">                Великанова Л.А.</t>
  </si>
  <si>
    <t xml:space="preserve">(838568)  5-23-75 </t>
  </si>
  <si>
    <t xml:space="preserve">5-23-74  - комитет по спорту </t>
  </si>
  <si>
    <t>Сельские спортивные школы системы спорта</t>
  </si>
  <si>
    <t xml:space="preserve">Муниципальное казенное образовательное учреждение дополнительного образования детей «Детско – юношеская спортивная школа» Баевского р-на </t>
  </si>
  <si>
    <t xml:space="preserve">658510, Баевский район, </t>
  </si>
  <si>
    <t xml:space="preserve">с. Баево, </t>
  </si>
  <si>
    <t>ул. Терешковой, 25 а</t>
  </si>
  <si>
    <t>baewskaiasportschkola2017@yandex.ru</t>
  </si>
  <si>
    <t>Шайдуров Владимир Васильевич- директор</t>
  </si>
  <si>
    <t>тренер – Верещагина О.В.</t>
  </si>
  <si>
    <t xml:space="preserve">(838585) 22-2-80 </t>
  </si>
  <si>
    <t xml:space="preserve">8-903-912-67-94 </t>
  </si>
  <si>
    <t>Муниципальное казенное учреждение дополнительного образования «Благовещенская детско – юношеская спортивная школа»</t>
  </si>
  <si>
    <t>658670, Благовещенский район, р.п. Благовещенка, ул. Ленина 114</t>
  </si>
  <si>
    <t>dysh-blg@mail.ru</t>
  </si>
  <si>
    <t>Моротченко Алена Андреевна- директор</t>
  </si>
  <si>
    <t>тренер - Беребердина Т.С.</t>
  </si>
  <si>
    <t>8 (385 64) 21 0 65</t>
  </si>
  <si>
    <t xml:space="preserve">Муниципальное  бюджетное учреждение дополнительного образования детско-юношеская спортивная школа «Юность» Ключевского района </t>
  </si>
  <si>
    <t>656980, Ключевский район, с. Ключи, ул. Октябрьская, 6</t>
  </si>
  <si>
    <t>kl.unost@mail.ru</t>
  </si>
  <si>
    <t>Кривошеев Сергей Николаевич – директор</t>
  </si>
  <si>
    <t>тренер - Семейкин Н.Н.</t>
  </si>
  <si>
    <t xml:space="preserve">(838578) 22-1-37, </t>
  </si>
  <si>
    <t>Муниципальное бюджетное физкультурно-спортивное учреждение «Косихинский центр физической культуры и массового спорта»</t>
  </si>
  <si>
    <t>659820, Косихинский район, с. Косиха, ул. Советская, 9А</t>
  </si>
  <si>
    <t>sport@kosiha-raion.ru</t>
  </si>
  <si>
    <t>Юдакова Юлия Михайловна - директор</t>
  </si>
  <si>
    <r>
      <t>тренер - Бурцев М.Ф</t>
    </r>
    <r>
      <rPr>
        <sz val="11"/>
        <color theme="1"/>
        <rFont val="Times New Roman"/>
        <family val="1"/>
        <charset val="204"/>
      </rPr>
      <t>.</t>
    </r>
  </si>
  <si>
    <t xml:space="preserve">(838531) 22-7-08, </t>
  </si>
  <si>
    <t xml:space="preserve">8929-395-85-87 </t>
  </si>
  <si>
    <t xml:space="preserve">Муниципальное бюджетное учреждение «Спортивная школа» Локтевского района </t>
  </si>
  <si>
    <t>658420, г. Горняк, ул. Миронова, 97 б</t>
  </si>
  <si>
    <t xml:space="preserve">dush.gornuak@mail.ru </t>
  </si>
  <si>
    <t>Артюхов Александр Иванович- директор</t>
  </si>
  <si>
    <t>планируют принимать тренера на учебный год</t>
  </si>
  <si>
    <t xml:space="preserve">(838586) 31024  </t>
  </si>
  <si>
    <t xml:space="preserve">89059875983, </t>
  </si>
  <si>
    <t>Муниципальное бюджетное учреждение дополнительного образования «ДЮСШ»</t>
  </si>
  <si>
    <t>Немецкого национального района</t>
  </si>
  <si>
    <t>658870, Немецкого национального района</t>
  </si>
  <si>
    <t>с. Гальбштадт, ул. Тракторная, 1а</t>
  </si>
  <si>
    <t>dyush.nnr@mail.ru</t>
  </si>
  <si>
    <r>
      <t>Марушкин Николай Эммануилович -  директор</t>
    </r>
    <r>
      <rPr>
        <b/>
        <sz val="11"/>
        <color theme="1"/>
        <rFont val="Times New Roman"/>
        <family val="1"/>
        <charset val="204"/>
      </rPr>
      <t xml:space="preserve"> тренер – Марушкин Н.Э.</t>
    </r>
  </si>
  <si>
    <t>(8-385-39) 22-1-11, 89609546883</t>
  </si>
  <si>
    <t>Муниципальное бюджетное учреждение спортивной подготовки «Павловская спортивная школа имени Чекушкиных»</t>
  </si>
  <si>
    <t xml:space="preserve">659000 Павловский район, с. Павловск, ул. Ленина 3 </t>
  </si>
  <si>
    <t>duschpvl@yandex.ru</t>
  </si>
  <si>
    <t>Панкратов Владимир Николаевич - директор</t>
  </si>
  <si>
    <t>тренер - Подчуфаров А.Б.</t>
  </si>
  <si>
    <t xml:space="preserve"> 8 (38581) 2-28-23</t>
  </si>
  <si>
    <t xml:space="preserve">8905-080-98-84, </t>
  </si>
  <si>
    <r>
      <t>Муниципальное казенное учреждение дополнительного образования</t>
    </r>
    <r>
      <rPr>
        <sz val="11"/>
        <color rgb="FF000000"/>
        <rFont val="Times New Roman"/>
        <family val="1"/>
        <charset val="204"/>
      </rPr>
      <t>  «Панкрушихинская ДЮСШ» Панкрушихинского района</t>
    </r>
  </si>
  <si>
    <t xml:space="preserve">658760, </t>
  </si>
  <si>
    <t>с. Панкрушиха, ул. Ленина, 25</t>
  </si>
  <si>
    <t>pankrushihinskaja-djussh@rambler.ru</t>
  </si>
  <si>
    <r>
      <t xml:space="preserve">Горин Дмитрий Сергеевич </t>
    </r>
    <r>
      <rPr>
        <sz val="11"/>
        <color theme="1"/>
        <rFont val="Times New Roman"/>
        <family val="1"/>
        <charset val="204"/>
      </rPr>
      <t>- директор</t>
    </r>
  </si>
  <si>
    <t>тренер – Типикин В.Н.</t>
  </si>
  <si>
    <t xml:space="preserve">(8-385-80), </t>
  </si>
  <si>
    <t xml:space="preserve">Муниципальное бюджетное учреждение дополнительного образования «Ребрихинская детско-юношеская спортивная школа» </t>
  </si>
  <si>
    <t xml:space="preserve">658540, Ребрихинский район, с. Ребриха, </t>
  </si>
  <si>
    <t>ул. Партизанская, 68</t>
  </si>
  <si>
    <t>rebriha.dyssh@mail.ru</t>
  </si>
  <si>
    <t>Анцупов Владимир Гелиевич - директор</t>
  </si>
  <si>
    <t>тренер – Белых А.Я.</t>
  </si>
  <si>
    <t>(838582) 21-4-88</t>
  </si>
  <si>
    <t>Муниципальное бюджетное учреждение спортивной подготовки «Спортивная школа «Олимп» Романовского района</t>
  </si>
  <si>
    <t xml:space="preserve">658640, Романовский район с. Романово, </t>
  </si>
  <si>
    <t>ул. Советская, 65</t>
  </si>
  <si>
    <t>olimp-romanovo@yandex.ru</t>
  </si>
  <si>
    <t>Сидоренко Денис Юрьевич- директор</t>
  </si>
  <si>
    <t>тренер – Зинец Т.П.</t>
  </si>
  <si>
    <t>Учреждения системы образования</t>
  </si>
  <si>
    <t>Муниципальное бюджетное учреждение ДО «Детско-юношеская спортивная школа» г. Белокуриха</t>
  </si>
  <si>
    <t xml:space="preserve">659900, г. Белокуриха </t>
  </si>
  <si>
    <t xml:space="preserve">ул. Соболева 9а, </t>
  </si>
  <si>
    <t>dyusha22bel@mail.ru</t>
  </si>
  <si>
    <t>директор Языков Виталий Вячеславович</t>
  </si>
  <si>
    <t>тренер – Фефелов В.Е.</t>
  </si>
  <si>
    <t>(838577) 21111, 203-46,</t>
  </si>
  <si>
    <t xml:space="preserve">913-095-88-66, </t>
  </si>
  <si>
    <t>Муниципальное бюджетное учреждение дополнительного образования ДЮСШ Чарышского р-на</t>
  </si>
  <si>
    <t xml:space="preserve">658170 Чарышский р-н </t>
  </si>
  <si>
    <t>с. Чарышское,</t>
  </si>
  <si>
    <t>ул. Спортивная, 8</t>
  </si>
  <si>
    <t>obraz@charysh.ru</t>
  </si>
  <si>
    <t>s.shabanov</t>
  </si>
  <si>
    <t>Шабанов Сергей Николаевич- директор</t>
  </si>
  <si>
    <t>тренер – Шабанова Лариса Леонидовна</t>
  </si>
  <si>
    <t xml:space="preserve">8(385 74) 2 26 96 </t>
  </si>
  <si>
    <t>8 961 999 77 09</t>
  </si>
  <si>
    <t>Муниципальное казенное образовательное учреждение дополнительного образования детей   «Топчихинская ДЮСШ»</t>
  </si>
  <si>
    <t>659070 Топчихинский р-н, с. Топчиха,</t>
  </si>
  <si>
    <t>пер. Мельничный, 2-А</t>
  </si>
  <si>
    <t>top-sport@bk.ru</t>
  </si>
  <si>
    <t>Колмаков Эдуард Дмитриевич - директор</t>
  </si>
  <si>
    <t>тренер – Орехов В.М.</t>
  </si>
  <si>
    <t>8(385 52) 22 3 01</t>
  </si>
  <si>
    <t>8 923 653 33 91</t>
  </si>
  <si>
    <t xml:space="preserve">Центры </t>
  </si>
  <si>
    <t>ДЮСШ структурное подразделение МБУ ДО «Детско-юношеский центр» Советского района</t>
  </si>
  <si>
    <t xml:space="preserve">659540 Советский р-н          с. Советское, </t>
  </si>
  <si>
    <t>ул. Ленина 76</t>
  </si>
  <si>
    <t>sovetskayadush@mail.ru</t>
  </si>
  <si>
    <t>Шнейдер Максим Владимирович - директор</t>
  </si>
  <si>
    <t>тренер – Борисов А.Н.</t>
  </si>
  <si>
    <t>8(385 98) 22 5 78</t>
  </si>
  <si>
    <t>8 906 965 34 96</t>
  </si>
  <si>
    <t>Муниципальное бюджетное учреждение дополнительного образования «Ельцовский ЦСТ»» Ельцовского района</t>
  </si>
  <si>
    <t>659470 Ельцовский район, с. Ельцовка.</t>
  </si>
  <si>
    <t>elc-rcdo@yandex.ru</t>
  </si>
  <si>
    <t>Резнина Ирина Николаевна</t>
  </si>
  <si>
    <t>8 923 727 06 68</t>
  </si>
  <si>
    <t>656053 г. Барнаул, ул. Воронежская, 2</t>
  </si>
  <si>
    <t>ГДЕ МОЖНО ЗАНИМАТЬСЯ ШАХМАТАМИ</t>
  </si>
  <si>
    <t>Город, село</t>
  </si>
  <si>
    <t>Название учреждения</t>
  </si>
  <si>
    <t>Адрес, телефон</t>
  </si>
  <si>
    <t>Тренеры</t>
  </si>
  <si>
    <t>Барнаул</t>
  </si>
  <si>
    <t>Ул.Гоголя, 42</t>
  </si>
  <si>
    <t>56-75-41</t>
  </si>
  <si>
    <t>Суторихин В.Г.</t>
  </si>
  <si>
    <t>Уманский С.А.</t>
  </si>
  <si>
    <t>СДЮШОР №3</t>
  </si>
  <si>
    <t xml:space="preserve">Пер.Некрасова, 43, </t>
  </si>
  <si>
    <t>65-51-42</t>
  </si>
  <si>
    <t>Цепенникова Т.В.</t>
  </si>
  <si>
    <t>Зыкина Н.Н.</t>
  </si>
  <si>
    <t>Пышнограй Д.И.</t>
  </si>
  <si>
    <t>ДЮСШ №5</t>
  </si>
  <si>
    <t xml:space="preserve">Ул.Тимуровская, 23, </t>
  </si>
  <si>
    <t>33-60-83</t>
  </si>
  <si>
    <t>Шаталова И.Д.</t>
  </si>
  <si>
    <t>Кухарев А.И.</t>
  </si>
  <si>
    <t>Пузиков Н.В.</t>
  </si>
  <si>
    <t>Эртель В.А.</t>
  </si>
  <si>
    <t>ДЮСШ №9</t>
  </si>
  <si>
    <t>Ул.Гущина, 177,</t>
  </si>
  <si>
    <t xml:space="preserve"> 55-99-60</t>
  </si>
  <si>
    <t>Якимов С.Ю.</t>
  </si>
  <si>
    <t>Белых В.П.</t>
  </si>
  <si>
    <t>ЦРТДиЮ Индустриального р-на</t>
  </si>
  <si>
    <t>Ул.Благовещенская, 4а, 31-39-38</t>
  </si>
  <si>
    <t>Унжакова И.И.</t>
  </si>
  <si>
    <t>ДЮЦ Железнодорожного</t>
  </si>
  <si>
    <t xml:space="preserve"> р-на</t>
  </si>
  <si>
    <t>Ул.Молодежная, 51,</t>
  </si>
  <si>
    <t>24-39-42</t>
  </si>
  <si>
    <t>Логачев А.В.</t>
  </si>
  <si>
    <t>ЦРТДиЮ Ленинского</t>
  </si>
  <si>
    <t>Ул.В.М.Шукшина, 29,</t>
  </si>
  <si>
    <t>43-37-23, 52-42-45</t>
  </si>
  <si>
    <t>Гаркуша Н.А.</t>
  </si>
  <si>
    <t>Гимназия №123</t>
  </si>
  <si>
    <t>Ул.Ленинградская, 18, 52-48-17</t>
  </si>
  <si>
    <t>Долгов А.А.</t>
  </si>
  <si>
    <t>Университеты</t>
  </si>
  <si>
    <t>АлтГМУ</t>
  </si>
  <si>
    <t>Ул. Некрасова 65</t>
  </si>
  <si>
    <t>АлтГУ</t>
  </si>
  <si>
    <t>Пр. Социалистический 68, ауд. 4ф</t>
  </si>
  <si>
    <t>Пастухов Н.Я.</t>
  </si>
  <si>
    <t>АлтГАУ</t>
  </si>
  <si>
    <t>Пр. Красноармейский 98, ауд.314</t>
  </si>
  <si>
    <t>АлтГТУ</t>
  </si>
  <si>
    <t xml:space="preserve">Спортивный манеж, кабинет №8 </t>
  </si>
  <si>
    <t>Хабаров С.Н.</t>
  </si>
  <si>
    <t>АлтГПА</t>
  </si>
  <si>
    <t>Пр. Социалистический 126, ауд. 424</t>
  </si>
  <si>
    <t>Белокуриха</t>
  </si>
  <si>
    <t>ДЮСШ</t>
  </si>
  <si>
    <t>Ул.Соболева, 9/1</t>
  </si>
  <si>
    <t>Горбейко Э.С.</t>
  </si>
  <si>
    <t>Бийск</t>
  </si>
  <si>
    <t>ДЮСШ №2</t>
  </si>
  <si>
    <t>Ул.Коммунаров, 19-51</t>
  </si>
  <si>
    <t>32-94-22</t>
  </si>
  <si>
    <t>Труфанов А.Г.</t>
  </si>
  <si>
    <t>Дегтерев А.Н.</t>
  </si>
  <si>
    <t>Бийский лицей</t>
  </si>
  <si>
    <t>Ул.Кутузова, 9/3</t>
  </si>
  <si>
    <t>31-26-52</t>
  </si>
  <si>
    <t>Васильев Г.В.</t>
  </si>
  <si>
    <t>Новоалтайск</t>
  </si>
  <si>
    <t>Стадион 50-летия Алтая</t>
  </si>
  <si>
    <t>Николаев В.М.</t>
  </si>
  <si>
    <t>Рубцовск</t>
  </si>
  <si>
    <t>Лицей «Эрудит»</t>
  </si>
  <si>
    <t>Ул.Осипенко, 182в</t>
  </si>
  <si>
    <t>Сухоруков А.А.</t>
  </si>
  <si>
    <t>ДЮЦ</t>
  </si>
  <si>
    <t>Ул.Советская, 8</t>
  </si>
  <si>
    <t>Агафонов А.А.</t>
  </si>
  <si>
    <t>Славгород</t>
  </si>
  <si>
    <t>Ул.К.Маркса, 160, 89293983367</t>
  </si>
  <si>
    <t>Великанова Л.А.</t>
  </si>
  <si>
    <t>Благовещенка</t>
  </si>
  <si>
    <t>Дворец спорта для детей и юношества</t>
  </si>
  <si>
    <t>ул.Ленина, 114</t>
  </si>
  <si>
    <t>21-0-65</t>
  </si>
  <si>
    <t>Городецкий В.Г.</t>
  </si>
  <si>
    <t>Завьялово</t>
  </si>
  <si>
    <t>ЦДТ</t>
  </si>
  <si>
    <t>Ул.Центральная, 7</t>
  </si>
  <si>
    <t>Исаков В.Б.</t>
  </si>
  <si>
    <t>Ключи</t>
  </si>
  <si>
    <t>ДЮКФП «Юность»</t>
  </si>
  <si>
    <t>Ул.Октябрьская,6</t>
  </si>
  <si>
    <t>Семейкин Н.Н.</t>
  </si>
  <si>
    <t>Косиха</t>
  </si>
  <si>
    <t>Ул.Советская, 9а</t>
  </si>
  <si>
    <t>Бурцев М.Ф.</t>
  </si>
  <si>
    <t>Локтьевский р-он</t>
  </si>
  <si>
    <t>Горняк</t>
  </si>
  <si>
    <t>Ул.Миронова, 97б</t>
  </si>
  <si>
    <t>Фомин А.В.</t>
  </si>
  <si>
    <t>Павловск</t>
  </si>
  <si>
    <t>Ул.Ленина, 3</t>
  </si>
  <si>
    <t>2-28-23</t>
  </si>
  <si>
    <t>Подчуфаров А.Б.</t>
  </si>
  <si>
    <t>Петропавловское</t>
  </si>
  <si>
    <t>Черненко Т.Н.</t>
  </si>
  <si>
    <t>с. Ребриха</t>
  </si>
  <si>
    <t>Ул.Ленина, 134</t>
  </si>
  <si>
    <t>Щербаков В.Г.</t>
  </si>
  <si>
    <t>ст. Ребриха</t>
  </si>
  <si>
    <t xml:space="preserve">ДЮСШ </t>
  </si>
  <si>
    <t>(Средняя школа)</t>
  </si>
  <si>
    <t>Ул.Д.Бедного, 7</t>
  </si>
  <si>
    <t>21-488</t>
  </si>
  <si>
    <t>Белых А.Я.</t>
  </si>
  <si>
    <t>Романово</t>
  </si>
  <si>
    <t>Ул.Мира, 23</t>
  </si>
  <si>
    <t>2-22-57</t>
  </si>
  <si>
    <t>Зимец Т.П.</t>
  </si>
  <si>
    <t>Целинное</t>
  </si>
  <si>
    <t>ДЮКФП</t>
  </si>
  <si>
    <t>Ул.Советская, 25</t>
  </si>
  <si>
    <t>Зайцев С.А.</t>
  </si>
  <si>
    <t>№</t>
  </si>
  <si>
    <t>Наименование мероприятия</t>
  </si>
  <si>
    <t xml:space="preserve">Участники </t>
  </si>
  <si>
    <t>Комиссия</t>
  </si>
  <si>
    <t>Место проведения</t>
  </si>
  <si>
    <t>Ответственный</t>
  </si>
  <si>
    <t>Количество участников</t>
  </si>
  <si>
    <t>командировочные расходы на 1 участника</t>
  </si>
  <si>
    <t>Сумма</t>
  </si>
  <si>
    <t>Призовые</t>
  </si>
  <si>
    <t>Судьи</t>
  </si>
  <si>
    <t>Командировочные</t>
  </si>
  <si>
    <t>Краевое соревнование по шахматам</t>
  </si>
  <si>
    <t>Все желающие</t>
  </si>
  <si>
    <t>Все</t>
  </si>
  <si>
    <t>КГБУ КШК</t>
  </si>
  <si>
    <t>Герасимюк М.В.</t>
  </si>
  <si>
    <t>Первенство г. Барнаула среди дошкольников и школьников по возрастам</t>
  </si>
  <si>
    <t>дети г. Барнаула</t>
  </si>
  <si>
    <t>ДЮК</t>
  </si>
  <si>
    <t>СДЮШОР №3, Барнаул</t>
  </si>
  <si>
    <t>Косачев Д.Ю.</t>
  </si>
  <si>
    <t>Сессия ГЦ "Сибирский"</t>
  </si>
  <si>
    <t>ДЮК, тренерский совет</t>
  </si>
  <si>
    <t>по назначению</t>
  </si>
  <si>
    <t>НФШ</t>
  </si>
  <si>
    <t xml:space="preserve">Рапид Гран-При </t>
  </si>
  <si>
    <t>Кольцово, НСО</t>
  </si>
  <si>
    <t xml:space="preserve">Кубок Алтайского края по блицу 1-й этап </t>
  </si>
  <si>
    <t>члены клуба</t>
  </si>
  <si>
    <t>Науаева М.П.</t>
  </si>
  <si>
    <t>Первенство СФО среди ветеранов</t>
  </si>
  <si>
    <t>Ветераны</t>
  </si>
  <si>
    <t>Прокопьевск</t>
  </si>
  <si>
    <t>КФШ</t>
  </si>
  <si>
    <t>Кубок Алтайского края по быстрым шахматам - 1-й этап</t>
  </si>
  <si>
    <t>Открытый Кубок г. Барнаула среди молодежи 1-й этап</t>
  </si>
  <si>
    <t>шахматисты в возрасте до 35 лет</t>
  </si>
  <si>
    <t>Международный шахматный фестиваль "Moscow open"</t>
  </si>
  <si>
    <t>Сильнейшие спортсмены Алтайского края</t>
  </si>
  <si>
    <t>Москва</t>
  </si>
  <si>
    <t>ФШАК</t>
  </si>
  <si>
    <t>Краевые командные соревнования по шахматам среди малых городов и сельских поселений </t>
  </si>
  <si>
    <t>Сельские</t>
  </si>
  <si>
    <t>ФШАК
КШК</t>
  </si>
  <si>
    <t xml:space="preserve">Кубок Алтайского края по блицу 2-й этап </t>
  </si>
  <si>
    <t>Кубок Алтайского края по быстрым шахматам - 2-й этап</t>
  </si>
  <si>
    <t>Международный шахматный турнир "Аэрофлот оупен"</t>
  </si>
  <si>
    <t>Зимняя Олимпиада сельских спортсменов Алтая. Шахматы. Финал </t>
  </si>
  <si>
    <t>с. Алтайское</t>
  </si>
  <si>
    <t>Борисов А.Н.</t>
  </si>
  <si>
    <t>Первенство Алтайского края до 9 лет</t>
  </si>
  <si>
    <t>шахматисты Алтайского края, не старше 2011 г.р.</t>
  </si>
  <si>
    <t>Этап Рапид Гран-При России - Мемориал Р.М. Кура</t>
  </si>
  <si>
    <t>Поломошнов А.А.</t>
  </si>
  <si>
    <t>Первенство России по шахматам (спорт глухих)</t>
  </si>
  <si>
    <t>шахматисты с нарушением слуха</t>
  </si>
  <si>
    <t>ОВЗ</t>
  </si>
  <si>
    <t>Зеленоград, Московская область</t>
  </si>
  <si>
    <t>Всероссийские соревнования среди команд детских домов и школ-интернатов для детей-сирот</t>
  </si>
  <si>
    <t>Команда-победитель первенства Алтайского края</t>
  </si>
  <si>
    <t>Сочи</t>
  </si>
  <si>
    <t>Чемпионат СФО по блицу среди мужчин и женщин</t>
  </si>
  <si>
    <t>Омск</t>
  </si>
  <si>
    <t>ОФШ</t>
  </si>
  <si>
    <t>Чемпионат СФО по быстрым шахматам среди мужчин и женщин</t>
  </si>
  <si>
    <t>Чемпионат Алтайского края седи женщин по быстрым шахматам - посвященный Международному женскому дню 8 марта</t>
  </si>
  <si>
    <t>Женские</t>
  </si>
  <si>
    <t>Аржанникова Н.С.</t>
  </si>
  <si>
    <t>Личное первенство Алтайского края среди студентов по классическим шахматам</t>
  </si>
  <si>
    <t>Студенты</t>
  </si>
  <si>
    <t>Чемпионат СФО по шахматам среди мужчин и женщин</t>
  </si>
  <si>
    <t>Новосибирск</t>
  </si>
  <si>
    <t>Первенство России по шахматам (спорт слепых)</t>
  </si>
  <si>
    <t>Шахматисты с нарушением зрения</t>
  </si>
  <si>
    <t>Кострома</t>
  </si>
  <si>
    <t xml:space="preserve">Кубок Алтайского края по блицу 3-й этап </t>
  </si>
  <si>
    <t>КШК</t>
  </si>
  <si>
    <t>Кубок Алтайского края по быстрым шахматам - 3-й этап</t>
  </si>
  <si>
    <t>Первенство СФО до 9 лет</t>
  </si>
  <si>
    <t>шахматисты СФО, не старше 2011 г.р.</t>
  </si>
  <si>
    <t>Гроссшкола</t>
  </si>
  <si>
    <t>школьники</t>
  </si>
  <si>
    <t xml:space="preserve">Всероссийские соревнования детей с ПОДА до 18 лет </t>
  </si>
  <si>
    <t>шахматисты до 18 лет с ПОДА</t>
  </si>
  <si>
    <t>Курган</t>
  </si>
  <si>
    <t>Краевые соревнования среди студентов по быстрым шахматам</t>
  </si>
  <si>
    <t>Студенты Алтайского края</t>
  </si>
  <si>
    <t>Краевые соревнования по шахматам среди детей с ОВЗ</t>
  </si>
  <si>
    <t>дети-шахматисты с ОВЗ</t>
  </si>
  <si>
    <t>Чемпионат АК среди лиц с ОВЗ (ПОДА, глухих, слепых 
и общему заболеванию)</t>
  </si>
  <si>
    <t>Краевой финал турнира "Белая ладья"</t>
  </si>
  <si>
    <t>команды школ-победителей муниципальных отборочных турниров</t>
  </si>
  <si>
    <t xml:space="preserve">Первенство Алтайского края среди сельских спортсменов  </t>
  </si>
  <si>
    <t xml:space="preserve">сельские шахматисты Алтайского края </t>
  </si>
  <si>
    <t>Первенство Алтайского края среди ДЮСШ</t>
  </si>
  <si>
    <t>ДЮК, сельские</t>
  </si>
  <si>
    <t>Косачев Д.Ю., Борисов А.Н.</t>
  </si>
  <si>
    <t>Первенство России среди юношей и девушек</t>
  </si>
  <si>
    <t>Полуфинал краевых соревнований среди сельских спортсменов по блицу, группа А</t>
  </si>
  <si>
    <t>сельские шахматисты</t>
  </si>
  <si>
    <t>Ребриха</t>
  </si>
  <si>
    <t>Полуфинал краевых соревнований среди сельских спортсменов по блицу, группа Б</t>
  </si>
  <si>
    <t>Смоленское</t>
  </si>
  <si>
    <t>Полуфинал краевых соревнований среди сельских спортсменов по быстрым шахматам, группа А</t>
  </si>
  <si>
    <t>Полуфинал краевых соревнований среди сельских спортсменов по быстрым шахматам, группа Б</t>
  </si>
  <si>
    <t>Открытое первенство г. Барнаула среди дошкольников и 1-классников</t>
  </si>
  <si>
    <t>Дети 2013 года и младше</t>
  </si>
  <si>
    <t>Краевые соревнования среди юных сельских шахматистов</t>
  </si>
  <si>
    <t>Школьники и учащиеся сельской местности 2003 года им оложе</t>
  </si>
  <si>
    <t>Овечкино</t>
  </si>
  <si>
    <t xml:space="preserve">Командное Первенство России  </t>
  </si>
  <si>
    <t>взрослые и школьники</t>
  </si>
  <si>
    <t>«Кубок Алтая» – детский этап Кубка России</t>
  </si>
  <si>
    <t>Кубок Победы</t>
  </si>
  <si>
    <t>пенсионеры-шахматисты</t>
  </si>
  <si>
    <t>Гришин Д.А.</t>
  </si>
  <si>
    <t>Первенство г.Барнаула среди учащихся начальных классов</t>
  </si>
  <si>
    <t>Чемпионат г. Барнаула</t>
  </si>
  <si>
    <t>Спортсмены соответствующей квалификации</t>
  </si>
  <si>
    <t>ФШАК, СДЮСШОР №3</t>
  </si>
  <si>
    <t>Чемпионат г. Барнаула по блицу</t>
  </si>
  <si>
    <t>жители г. Барнаула</t>
  </si>
  <si>
    <t>Финал Первенства Алтайского края среди сельских спортсменов по блицу</t>
  </si>
  <si>
    <t xml:space="preserve">сельские спортсмены
прошедшие отбор в финал по итогам полуфиналов 
</t>
  </si>
  <si>
    <t>Финал Первенства Алтайского края среди сельских спортсменов по быстрым шахматам</t>
  </si>
  <si>
    <t xml:space="preserve">Кубок Алтайского края по блицу 4-й этап </t>
  </si>
  <si>
    <t>Чемпионат г. Барнаула по быстрым шахматам</t>
  </si>
  <si>
    <t>Личное первенство г.Барнаула среди учащихся 1 классов</t>
  </si>
  <si>
    <t>Кубок Алтайского края по быстрым шахматам - 4-й этап</t>
  </si>
  <si>
    <t>Турнир юных талантов памяти Кожевниковой</t>
  </si>
  <si>
    <t>Учащиеся начальных классов, прошедшие отбор по рейтингу</t>
  </si>
  <si>
    <t>Турнир, посвященный дню защиты детей</t>
  </si>
  <si>
    <t>дошкольники и школьники младших классов</t>
  </si>
  <si>
    <t>Парк Центрального района</t>
  </si>
  <si>
    <t>Шахматная смена детского лагеря</t>
  </si>
  <si>
    <t>Школьники</t>
  </si>
  <si>
    <t>Всероссийский турнир "Белая ладья" финал</t>
  </si>
  <si>
    <t>Турнир, посвященный дню России</t>
  </si>
  <si>
    <t xml:space="preserve">«Мемориал В.А. Дохленко» - этап детского Кубка России </t>
  </si>
  <si>
    <t>юные шахматисты</t>
  </si>
  <si>
    <t>Томск</t>
  </si>
  <si>
    <t>ТФШ</t>
  </si>
  <si>
    <t>Краевые соревнования среди сельской молодёжи</t>
  </si>
  <si>
    <t xml:space="preserve">Кубок Алтайского края по блицу 5-й этап </t>
  </si>
  <si>
    <t>Кубок Алтайского края по быстрым шахматам - 5-й этап</t>
  </si>
  <si>
    <t>Матчевая встреча Барнаул-Горно-Алтайск</t>
  </si>
  <si>
    <t>детские команды городов Барнаул, Горно-Алтайск, Бийск</t>
  </si>
  <si>
    <t>Бийск, Горно-Алтайск</t>
  </si>
  <si>
    <t>Чемпионат России по шахматам среди мужчин и женщин, Высшая лига</t>
  </si>
  <si>
    <t>лучшие спортсмены края</t>
  </si>
  <si>
    <t>Всероссийские соревнования по шахматам среди учащихся, проживающих в сельской местности</t>
  </si>
  <si>
    <t>Самарская область</t>
  </si>
  <si>
    <t>Детский этап Кубка России «Маэстро-2020»</t>
  </si>
  <si>
    <t>Бердск</t>
  </si>
  <si>
    <t>Новосибирская ФШ</t>
  </si>
  <si>
    <t>Чемпионат России среди лиц с ПОДА</t>
  </si>
  <si>
    <t xml:space="preserve">Кубок Алтайского края по блицу 6-й этап </t>
  </si>
  <si>
    <t>Краевые командные соревнования посвященные Международному дню шахмат среди сельских шахматистов</t>
  </si>
  <si>
    <t>сельские спортсмены команда 3+1 (первый день детские команды / второй день смешаный состав)</t>
  </si>
  <si>
    <t>Мемориал Русакова - Этап Детского Кубка России</t>
  </si>
  <si>
    <t>Кубок Алтайского края по быстрым шахматам - 6-й этап</t>
  </si>
  <si>
    <t>Турнир по быстрым шахматам среди школьников 3-х возрастов, посвященный Дню шахмат</t>
  </si>
  <si>
    <t>Мемориал Василия Лепихина</t>
  </si>
  <si>
    <t>Мемориал М. Чигорина</t>
  </si>
  <si>
    <t>Санкт-Петербург</t>
  </si>
  <si>
    <t>Первенство России по шахматам среди лиц с ПОДА</t>
  </si>
  <si>
    <t>Этап детского Кубка России-«Петровская ладья. Лето»</t>
  </si>
  <si>
    <t>школьники до 9,11,13,15 лет</t>
  </si>
  <si>
    <t>Турнир по быстрым шахматам, посвященный 59 годовщине полета Г.С. Титова в космос</t>
  </si>
  <si>
    <t>учащиеся начальных классов и дошкольники</t>
  </si>
  <si>
    <t>Полковниково</t>
  </si>
  <si>
    <t xml:space="preserve">Кубок Алтайского края по блицу 7-й этап </t>
  </si>
  <si>
    <t>Кубок Алтайского края по быстрым шахматам - 7-й этап</t>
  </si>
  <si>
    <t>Открытое Первенство Волчихинского района по быстрым шахматам, посвященное дню физкультурника</t>
  </si>
  <si>
    <t>Сельские шахматисты</t>
  </si>
  <si>
    <t>Волчиха</t>
  </si>
  <si>
    <t>Чемпионат РССС по шахматам</t>
  </si>
  <si>
    <t>Новокузнецк</t>
  </si>
  <si>
    <t>Первенство Алтайского края среди юношей и девушек по возрастам</t>
  </si>
  <si>
    <t>Этап детского Кубка России-«Анапа 2020»</t>
  </si>
  <si>
    <t>Анапа</t>
  </si>
  <si>
    <t>Командное первенство России среди малых городов и сельских поселений </t>
  </si>
  <si>
    <t>По назначению</t>
  </si>
  <si>
    <t>Открытый кубок г. Барнаула среди молодежи 2 этап</t>
  </si>
  <si>
    <t>Школьники и взрослые до 35 лет</t>
  </si>
  <si>
    <t xml:space="preserve">Кубок Алтайского края по блицу 8-й этап </t>
  </si>
  <si>
    <t>Кубок Алтайского края по быстрым шахматам - 8-й этап</t>
  </si>
  <si>
    <t>Спартакиада среди ДЮСШ</t>
  </si>
  <si>
    <t>Турнир поколений по быстрым шахматам</t>
  </si>
  <si>
    <t>Команды по возрастам</t>
  </si>
  <si>
    <t>Турнир памяти  Акимочкина Андрея Владимировича быстрые шахматы</t>
  </si>
  <si>
    <t>Взрослые и дети с раздельным зачетом</t>
  </si>
  <si>
    <t>Мемориал В. Корчного</t>
  </si>
  <si>
    <t>Этап Рапид Гран-При России по быстрым шахматам "Енисейские мосты"</t>
  </si>
  <si>
    <t>Красноярск</t>
  </si>
  <si>
    <t>КрФШ</t>
  </si>
  <si>
    <t>Краевое соревнование по быстрым шахматам среди школьников «Кубок Наукограда»</t>
  </si>
  <si>
    <t>школьники Алтайского края</t>
  </si>
  <si>
    <t>Филиал КГБУ "КШК" в Бийске</t>
  </si>
  <si>
    <t>уточняется</t>
  </si>
  <si>
    <t>Этап Рапид Гран-При России - Мемориал Найдова</t>
  </si>
  <si>
    <t>Региональный день шахмат в Алтайском крае</t>
  </si>
  <si>
    <t>учащиеся школ Алтайского края, любители шахмат</t>
  </si>
  <si>
    <t>Школы Алтайского края</t>
  </si>
  <si>
    <t>Турнир национальных диаспор Алтайского края "Дружба народов"</t>
  </si>
  <si>
    <t>национальные диаспоры Алтайского края</t>
  </si>
  <si>
    <t>Первенство Алтайского края по шахматам среди трудовых коллективов</t>
  </si>
  <si>
    <t>Трудовые коллективы Алтайского края</t>
  </si>
  <si>
    <t>Школьники и учащиеся сельской местности 2006 года и моложе</t>
  </si>
  <si>
    <t>Мамонтово</t>
  </si>
  <si>
    <t>Открытый кубок г. Барнаула среди молодежи 3 этап</t>
  </si>
  <si>
    <t>ветераны</t>
  </si>
  <si>
    <t xml:space="preserve">Кубок Алтайского края по блицу 9-й этап </t>
  </si>
  <si>
    <t>Кубок Алтайского края по быстрым шахматам - 9-й этап</t>
  </si>
  <si>
    <t>Первенство СФО по возрастам до 11, до 13 лет по быстрым шахматам</t>
  </si>
  <si>
    <t>Первенство СФО по возрастам до 15, 17, 19 лет по быстрым шахматам</t>
  </si>
  <si>
    <t>ФШАК, КШК</t>
  </si>
  <si>
    <t>Первенство СФО по возрастам до 11, до 13 лет</t>
  </si>
  <si>
    <t>Первенство СФО по возрастам до 15, 17, 19 лет</t>
  </si>
  <si>
    <t>Краевой лично-командный турнир младших школьников</t>
  </si>
  <si>
    <t>команды общеобразовательных учреждений 1-4 классы</t>
  </si>
  <si>
    <t>Районные первенства "Белая ладья" в г. Барнауле</t>
  </si>
  <si>
    <t>сборные команды школ Барнаула по районам</t>
  </si>
  <si>
    <t>Районы г. Барнаула</t>
  </si>
  <si>
    <t>Чемпионат Алтайского края среди мужчин и женщин</t>
  </si>
  <si>
    <t>Личное первенство г. Барнаула среди студентов по шахматам</t>
  </si>
  <si>
    <t>Турнир памяти Никонова Ю.П. (блиц)  среди ветеранов</t>
  </si>
  <si>
    <t>Первенство СФО по возрастам до 11, до 13 лет, блиц</t>
  </si>
  <si>
    <t>Первенство СФО по возрастам до 15, 17, 19 лет, блиц</t>
  </si>
  <si>
    <t>Личное первенство г. Барнаула среди студентов по быстрым шахматам</t>
  </si>
  <si>
    <t>Открытый командный чемпионат СФО</t>
  </si>
  <si>
    <t>сборные субъектов СФО, Павлодарской обл., Хэйлунцзян (КНР), Баян-Ульгийский аймак</t>
  </si>
  <si>
    <t xml:space="preserve">Кубок Алтайского края по блицу 10-й этап </t>
  </si>
  <si>
    <t>Кубок Алтайского края по быстрым шахматам - 10-й этап</t>
  </si>
  <si>
    <t xml:space="preserve">Командное первенство Алтайского края среди ВУЗов в зачет краевой Универсиады </t>
  </si>
  <si>
    <t>Чемпионат Алтайского края по блицу</t>
  </si>
  <si>
    <t>шахматисты Алтайского края</t>
  </si>
  <si>
    <t>Командный чемпионат Алтайского края</t>
  </si>
  <si>
    <t>команды городов и сельских поселений</t>
  </si>
  <si>
    <t>Первенство Алтайского края среди ветеранов</t>
  </si>
  <si>
    <t>ветераны-шахматисты</t>
  </si>
  <si>
    <t>Муниципальные этапы "Белая ладья"</t>
  </si>
  <si>
    <t>сборные комады школ по районам</t>
  </si>
  <si>
    <t>Районы Алтайского края</t>
  </si>
  <si>
    <t>Комитеты по спорту и комитеты по образованию Алтайского края</t>
  </si>
  <si>
    <t>Финал городского турнира "Белая Ладья"</t>
  </si>
  <si>
    <t>Открытый кубок г. Барнаула среди молодежи 4 этап</t>
  </si>
  <si>
    <t>Зональные турниры Зимней Олимпиады сельских спортсменов Алтая. Шахматы</t>
  </si>
  <si>
    <t>Первенство Алтайского края среди ветеранов по быстрым шахматам</t>
  </si>
  <si>
    <t>Первенство Алтайского края среди ветеранов по блицу</t>
  </si>
  <si>
    <t>Первенство Алтайского края среди детских домов</t>
  </si>
  <si>
    <t>Министерство образования Алтайского края,
Косачев Д.Ю.</t>
  </si>
  <si>
    <t>Кубок Алтайского края по блицу Финал</t>
  </si>
  <si>
    <t>участники, попавшие в финал</t>
  </si>
  <si>
    <t>Полуфинал г. Барнаула 2020 - Мемориал Черноколова</t>
  </si>
  <si>
    <t>Кубок Алтайского края по быстрым шахматам Финал</t>
  </si>
  <si>
    <t>Новогодний блиц-турнир</t>
  </si>
  <si>
    <t xml:space="preserve"> Дата начала</t>
  </si>
  <si>
    <t>&lt;th&gt;</t>
  </si>
  <si>
    <t>&lt;/th&gt;</t>
  </si>
  <si>
    <t>&lt;/tr&gt;</t>
  </si>
  <si>
    <r>
      <t xml:space="preserve">Кубок "Ветеран" по быстрым шахматам и блицу </t>
    </r>
    <r>
      <rPr>
        <b/>
        <sz val="14"/>
        <rFont val="Calibri"/>
        <family val="2"/>
        <charset val="204"/>
        <scheme val="minor"/>
      </rPr>
      <t>(личный)</t>
    </r>
    <r>
      <rPr>
        <sz val="14"/>
        <color theme="1"/>
        <rFont val="Calibri"/>
        <family val="2"/>
        <charset val="204"/>
        <scheme val="minor"/>
      </rPr>
      <t xml:space="preserve"> среди ветеранов</t>
    </r>
  </si>
  <si>
    <t>&lt;/td&gt;</t>
  </si>
  <si>
    <t>&lt;tr class="calendar__tourn"&gt;</t>
  </si>
  <si>
    <t>&lt;td  class="calendar__number"&gt;</t>
  </si>
  <si>
    <t>&lt;td  class="calendar__name"&gt;</t>
  </si>
  <si>
    <t>&lt;td  class="calendar__member"&gt;</t>
  </si>
  <si>
    <t>&lt;td  class="calendar__date"&gt;</t>
  </si>
  <si>
    <t>&lt;td  class="calendar__commission"&gt;</t>
  </si>
  <si>
    <t>&lt;td class="calendar__place"&gt;</t>
  </si>
  <si>
    <t>&lt;td class="calendar__responsible"&gt;</t>
  </si>
  <si>
    <t>Дата окончания</t>
  </si>
</sst>
</file>

<file path=xl/styles.xml><?xml version="1.0" encoding="utf-8"?>
<styleSheet xmlns="http://schemas.openxmlformats.org/spreadsheetml/2006/main">
  <numFmts count="1">
    <numFmt numFmtId="44" formatCode="_-* #,##0.00\ &quot;₽&quot;_-;\-* #,##0.00\ &quot;₽&quot;_-;_-* &quot;-&quot;??\ &quot;₽&quot;_-;_-@_-"/>
  </numFmts>
  <fonts count="16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4" fontId="3" fillId="0" borderId="0" applyFont="0" applyFill="0" applyBorder="0" applyAlignment="0" applyProtection="0"/>
    <xf numFmtId="0" fontId="11" fillId="0" borderId="0"/>
  </cellStyleXfs>
  <cellXfs count="112">
    <xf numFmtId="0" fontId="0" fillId="0" borderId="0" xfId="0"/>
    <xf numFmtId="0" fontId="0" fillId="2" borderId="0" xfId="0" applyFill="1"/>
    <xf numFmtId="0" fontId="1" fillId="0" borderId="0" xfId="1" applyAlignment="1" applyProtection="1"/>
    <xf numFmtId="0" fontId="0" fillId="3" borderId="0" xfId="0" applyFill="1"/>
    <xf numFmtId="0" fontId="1" fillId="2" borderId="0" xfId="1" applyFill="1" applyAlignment="1" applyProtection="1"/>
    <xf numFmtId="14" fontId="0" fillId="0" borderId="0" xfId="0" applyNumberFormat="1"/>
    <xf numFmtId="16" fontId="0" fillId="0" borderId="0" xfId="0" applyNumberFormat="1"/>
    <xf numFmtId="0" fontId="2" fillId="4" borderId="1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0" fontId="0" fillId="0" borderId="0" xfId="0" applyAlignment="1"/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/>
    <xf numFmtId="0" fontId="0" fillId="0" borderId="0" xfId="0" applyBorder="1" applyAlignment="1">
      <alignment horizontal="left" vertical="top"/>
    </xf>
    <xf numFmtId="0" fontId="0" fillId="5" borderId="0" xfId="0" applyFill="1" applyBorder="1" applyAlignment="1">
      <alignment vertical="top"/>
    </xf>
    <xf numFmtId="0" fontId="0" fillId="0" borderId="0" xfId="0" applyAlignment="1">
      <alignment horizontal="left" vertical="top" indent="2"/>
    </xf>
    <xf numFmtId="0" fontId="0" fillId="0" borderId="0" xfId="0" applyBorder="1"/>
    <xf numFmtId="0" fontId="0" fillId="5" borderId="0" xfId="0" applyFill="1" applyAlignment="1">
      <alignment horizontal="left" vertical="top" indent="2"/>
    </xf>
    <xf numFmtId="0" fontId="0" fillId="5" borderId="0" xfId="0" applyFill="1" applyAlignment="1">
      <alignment vertical="top"/>
    </xf>
    <xf numFmtId="0" fontId="2" fillId="0" borderId="0" xfId="0" applyFont="1" applyAlignment="1">
      <alignment vertical="top"/>
    </xf>
    <xf numFmtId="0" fontId="0" fillId="5" borderId="0" xfId="0" applyFont="1" applyFill="1" applyBorder="1" applyAlignment="1">
      <alignment horizontal="left" vertical="top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6" borderId="3" xfId="0" applyFont="1" applyFill="1" applyBorder="1" applyAlignment="1">
      <alignment horizontal="center" vertical="top" wrapText="1"/>
    </xf>
    <xf numFmtId="0" fontId="4" fillId="6" borderId="3" xfId="0" applyFont="1" applyFill="1" applyBorder="1" applyAlignment="1">
      <alignment vertical="top" wrapText="1"/>
    </xf>
    <xf numFmtId="0" fontId="4" fillId="6" borderId="3" xfId="0" applyFont="1" applyFill="1" applyBorder="1" applyAlignment="1">
      <alignment horizontal="left" vertical="top" wrapText="1"/>
    </xf>
    <xf numFmtId="0" fontId="6" fillId="6" borderId="3" xfId="0" applyFont="1" applyFill="1" applyBorder="1" applyAlignment="1">
      <alignment vertical="top" wrapText="1"/>
    </xf>
    <xf numFmtId="0" fontId="0" fillId="6" borderId="3" xfId="0" applyFill="1" applyBorder="1" applyAlignment="1">
      <alignment vertical="top" wrapText="1"/>
    </xf>
    <xf numFmtId="0" fontId="7" fillId="6" borderId="3" xfId="0" applyFont="1" applyFill="1" applyBorder="1" applyAlignment="1">
      <alignment vertical="top" wrapText="1"/>
    </xf>
    <xf numFmtId="0" fontId="6" fillId="6" borderId="3" xfId="0" applyFont="1" applyFill="1" applyBorder="1" applyAlignment="1">
      <alignment horizontal="left" vertical="top" wrapText="1"/>
    </xf>
    <xf numFmtId="0" fontId="0" fillId="6" borderId="3" xfId="0" applyFill="1" applyBorder="1" applyAlignment="1">
      <alignment horizontal="left" vertical="top" wrapText="1"/>
    </xf>
    <xf numFmtId="0" fontId="5" fillId="6" borderId="3" xfId="0" applyFont="1" applyFill="1" applyBorder="1" applyAlignment="1">
      <alignment vertical="top" wrapText="1"/>
    </xf>
    <xf numFmtId="0" fontId="5" fillId="6" borderId="3" xfId="0" applyFont="1" applyFill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/>
    </xf>
    <xf numFmtId="0" fontId="0" fillId="0" borderId="3" xfId="0" applyBorder="1"/>
    <xf numFmtId="0" fontId="0" fillId="0" borderId="3" xfId="0" applyBorder="1" applyAlignment="1">
      <alignment horizontal="left"/>
    </xf>
    <xf numFmtId="0" fontId="1" fillId="6" borderId="3" xfId="1" applyFill="1" applyBorder="1" applyAlignment="1" applyProtection="1">
      <alignment vertical="top" wrapText="1"/>
    </xf>
    <xf numFmtId="0" fontId="8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9" fillId="0" borderId="11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13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14" fontId="9" fillId="0" borderId="12" xfId="0" applyNumberFormat="1" applyFont="1" applyBorder="1" applyAlignment="1">
      <alignment vertical="top" wrapText="1"/>
    </xf>
    <xf numFmtId="44" fontId="0" fillId="0" borderId="0" xfId="2" applyFont="1"/>
    <xf numFmtId="44" fontId="12" fillId="0" borderId="0" xfId="2" applyFont="1" applyBorder="1"/>
    <xf numFmtId="0" fontId="12" fillId="0" borderId="0" xfId="0" applyFont="1" applyBorder="1"/>
    <xf numFmtId="0" fontId="14" fillId="0" borderId="0" xfId="0" applyFont="1" applyBorder="1"/>
    <xf numFmtId="0" fontId="12" fillId="0" borderId="0" xfId="0" applyFont="1" applyBorder="1" applyAlignment="1">
      <alignment horizontal="center" vertical="center"/>
    </xf>
    <xf numFmtId="44" fontId="12" fillId="0" borderId="0" xfId="2" applyFont="1" applyBorder="1" applyAlignment="1">
      <alignment horizontal="center" vertical="center"/>
    </xf>
    <xf numFmtId="0" fontId="12" fillId="0" borderId="0" xfId="0" applyFont="1" applyBorder="1" applyAlignment="1">
      <alignment horizontal="left"/>
    </xf>
    <xf numFmtId="14" fontId="12" fillId="0" borderId="0" xfId="0" applyNumberFormat="1" applyFont="1" applyBorder="1"/>
    <xf numFmtId="44" fontId="12" fillId="0" borderId="3" xfId="2" applyFont="1" applyBorder="1"/>
    <xf numFmtId="0" fontId="12" fillId="0" borderId="3" xfId="0" applyFont="1" applyBorder="1"/>
    <xf numFmtId="0" fontId="14" fillId="0" borderId="3" xfId="0" applyFont="1" applyBorder="1"/>
    <xf numFmtId="0" fontId="12" fillId="0" borderId="3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center" vertical="top" wrapText="1"/>
    </xf>
    <xf numFmtId="14" fontId="12" fillId="0" borderId="3" xfId="0" applyNumberFormat="1" applyFont="1" applyFill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center"/>
    </xf>
    <xf numFmtId="44" fontId="12" fillId="0" borderId="3" xfId="2" applyFont="1" applyBorder="1" applyAlignment="1">
      <alignment horizontal="center" vertical="center"/>
    </xf>
    <xf numFmtId="0" fontId="12" fillId="0" borderId="3" xfId="0" applyFont="1" applyFill="1" applyBorder="1"/>
    <xf numFmtId="0" fontId="12" fillId="0" borderId="3" xfId="0" applyFont="1" applyFill="1" applyBorder="1" applyAlignment="1">
      <alignment horizontal="center" vertical="center"/>
    </xf>
    <xf numFmtId="44" fontId="12" fillId="0" borderId="3" xfId="2" applyFont="1" applyFill="1" applyBorder="1" applyAlignment="1">
      <alignment horizontal="center" vertical="center"/>
    </xf>
    <xf numFmtId="17" fontId="12" fillId="0" borderId="3" xfId="0" applyNumberFormat="1" applyFont="1" applyFill="1" applyBorder="1" applyAlignment="1">
      <alignment horizontal="center" vertical="top" wrapText="1"/>
    </xf>
    <xf numFmtId="0" fontId="13" fillId="7" borderId="3" xfId="3" applyNumberFormat="1" applyFont="1" applyFill="1" applyBorder="1" applyAlignment="1">
      <alignment horizontal="right" vertical="center" wrapText="1" shrinkToFit="1"/>
    </xf>
    <xf numFmtId="0" fontId="15" fillId="0" borderId="0" xfId="0" applyFont="1" applyBorder="1" applyAlignment="1">
      <alignment horizontal="right"/>
    </xf>
    <xf numFmtId="44" fontId="12" fillId="0" borderId="3" xfId="2" applyFont="1" applyBorder="1" applyAlignment="1">
      <alignment vertical="top"/>
    </xf>
    <xf numFmtId="0" fontId="13" fillId="7" borderId="3" xfId="3" applyNumberFormat="1" applyFont="1" applyFill="1" applyBorder="1" applyAlignment="1">
      <alignment horizontal="center" vertical="top" wrapText="1" shrinkToFit="1"/>
    </xf>
    <xf numFmtId="0" fontId="13" fillId="7" borderId="3" xfId="3" applyFont="1" applyFill="1" applyBorder="1" applyAlignment="1">
      <alignment horizontal="center" vertical="top" wrapText="1" shrinkToFit="1"/>
    </xf>
    <xf numFmtId="49" fontId="13" fillId="7" borderId="3" xfId="3" applyNumberFormat="1" applyFont="1" applyFill="1" applyBorder="1" applyAlignment="1">
      <alignment horizontal="center" vertical="top" wrapText="1" shrinkToFit="1"/>
    </xf>
    <xf numFmtId="49" fontId="13" fillId="7" borderId="3" xfId="3" applyNumberFormat="1" applyFont="1" applyFill="1" applyBorder="1" applyAlignment="1">
      <alignment vertical="top" wrapText="1" shrinkToFit="1"/>
    </xf>
    <xf numFmtId="0" fontId="13" fillId="0" borderId="3" xfId="3" applyFont="1" applyBorder="1" applyAlignment="1">
      <alignment horizontal="center" vertical="top" wrapText="1"/>
    </xf>
    <xf numFmtId="0" fontId="12" fillId="0" borderId="3" xfId="0" applyFont="1" applyBorder="1" applyAlignment="1">
      <alignment vertical="top"/>
    </xf>
    <xf numFmtId="0" fontId="12" fillId="0" borderId="3" xfId="0" applyFont="1" applyBorder="1" applyAlignment="1">
      <alignment horizontal="center" vertical="top" wrapText="1"/>
    </xf>
    <xf numFmtId="44" fontId="12" fillId="0" borderId="3" xfId="2" applyFont="1" applyBorder="1" applyAlignment="1">
      <alignment horizontal="center" vertical="top" wrapText="1"/>
    </xf>
    <xf numFmtId="0" fontId="14" fillId="0" borderId="3" xfId="0" applyFont="1" applyBorder="1" applyAlignment="1">
      <alignment vertical="top"/>
    </xf>
    <xf numFmtId="44" fontId="0" fillId="0" borderId="0" xfId="2" applyFont="1" applyAlignment="1">
      <alignment vertical="top"/>
    </xf>
    <xf numFmtId="1" fontId="12" fillId="0" borderId="0" xfId="0" applyNumberFormat="1" applyFont="1" applyBorder="1"/>
    <xf numFmtId="0" fontId="10" fillId="0" borderId="6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0" fontId="9" fillId="0" borderId="6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6" fillId="0" borderId="3" xfId="0" applyFont="1" applyBorder="1" applyAlignment="1">
      <alignment vertical="top" wrapText="1"/>
    </xf>
    <xf numFmtId="0" fontId="1" fillId="0" borderId="3" xfId="1" applyBorder="1" applyAlignment="1" applyProtection="1">
      <alignment vertical="top" wrapText="1"/>
    </xf>
    <xf numFmtId="0" fontId="6" fillId="6" borderId="8" xfId="0" applyFont="1" applyFill="1" applyBorder="1" applyAlignment="1">
      <alignment horizontal="center" vertical="top" wrapText="1"/>
    </xf>
    <xf numFmtId="0" fontId="6" fillId="6" borderId="9" xfId="0" applyFont="1" applyFill="1" applyBorder="1" applyAlignment="1">
      <alignment horizontal="center" vertical="top" wrapText="1"/>
    </xf>
    <xf numFmtId="0" fontId="6" fillId="6" borderId="10" xfId="0" applyFont="1" applyFill="1" applyBorder="1" applyAlignment="1">
      <alignment horizontal="center" vertical="top" wrapText="1"/>
    </xf>
    <xf numFmtId="0" fontId="7" fillId="6" borderId="3" xfId="0" applyFont="1" applyFill="1" applyBorder="1" applyAlignment="1">
      <alignment horizontal="center" vertical="top" wrapText="1"/>
    </xf>
    <xf numFmtId="0" fontId="6" fillId="6" borderId="3" xfId="0" applyFont="1" applyFill="1" applyBorder="1" applyAlignment="1">
      <alignment vertical="top" wrapText="1"/>
    </xf>
    <xf numFmtId="0" fontId="6" fillId="6" borderId="3" xfId="0" applyFont="1" applyFill="1" applyBorder="1" applyAlignment="1">
      <alignment horizontal="center" vertical="top" wrapText="1"/>
    </xf>
    <xf numFmtId="0" fontId="6" fillId="6" borderId="3" xfId="0" applyFont="1" applyFill="1" applyBorder="1" applyAlignment="1">
      <alignment horizontal="left" vertical="top" wrapText="1"/>
    </xf>
    <xf numFmtId="0" fontId="5" fillId="6" borderId="3" xfId="0" applyFont="1" applyFill="1" applyBorder="1" applyAlignment="1">
      <alignment vertical="top" wrapText="1"/>
    </xf>
    <xf numFmtId="0" fontId="5" fillId="6" borderId="3" xfId="0" applyFont="1" applyFill="1" applyBorder="1" applyAlignment="1">
      <alignment horizontal="left" vertical="top" wrapText="1"/>
    </xf>
    <xf numFmtId="0" fontId="1" fillId="6" borderId="3" xfId="1" applyFill="1" applyBorder="1" applyAlignment="1" applyProtection="1">
      <alignment vertical="top" wrapText="1"/>
    </xf>
    <xf numFmtId="0" fontId="4" fillId="6" borderId="3" xfId="0" applyFont="1" applyFill="1" applyBorder="1" applyAlignment="1">
      <alignment horizontal="center" vertical="top" wrapText="1"/>
    </xf>
    <xf numFmtId="0" fontId="8" fillId="6" borderId="3" xfId="0" applyFont="1" applyFill="1" applyBorder="1" applyAlignment="1">
      <alignment horizontal="center" vertical="top" wrapText="1"/>
    </xf>
  </cellXfs>
  <cellStyles count="4">
    <cellStyle name="Гиперссылка" xfId="1" builtinId="8"/>
    <cellStyle name="Денежный" xfId="2" builtinId="4"/>
    <cellStyle name="Обычный" xfId="0" builtinId="0"/>
    <cellStyle name="Обычный_Лист1" xfId="3"/>
  </cellStyles>
  <dxfs count="0"/>
  <tableStyles count="0" defaultTableStyle="TableStyleMedium2" defaultPivotStyle="PivotStyleLight16"/>
  <colors>
    <mruColors>
      <color rgb="FF0606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ilda.cc/tpls/page/?q=cvtemplateru&amp;startwithexample=7765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facademy.ru/" TargetMode="External"/><Relationship Id="rId3" Type="http://schemas.openxmlformats.org/officeDocument/2006/relationships/hyperlink" Target="http://old.economy.gov.ru/minec/main" TargetMode="External"/><Relationship Id="rId7" Type="http://schemas.openxmlformats.org/officeDocument/2006/relationships/hyperlink" Target="https://wrbc2019.com/ru/" TargetMode="External"/><Relationship Id="rId2" Type="http://schemas.openxmlformats.org/officeDocument/2006/relationships/hyperlink" Target="http://old.economy.gov.ru/minec/main" TargetMode="External"/><Relationship Id="rId1" Type="http://schemas.openxmlformats.org/officeDocument/2006/relationships/hyperlink" Target="https://www.zurich.com/" TargetMode="External"/><Relationship Id="rId6" Type="http://schemas.openxmlformats.org/officeDocument/2006/relationships/hyperlink" Target="https://wrbc2019.com/ru/" TargetMode="External"/><Relationship Id="rId5" Type="http://schemas.openxmlformats.org/officeDocument/2006/relationships/hyperlink" Target="https://ruchess.ru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fide.com/" TargetMode="External"/><Relationship Id="rId9" Type="http://schemas.openxmlformats.org/officeDocument/2006/relationships/hyperlink" Target="http://silalawyers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harono@ab.ru" TargetMode="External"/><Relationship Id="rId2" Type="http://schemas.openxmlformats.org/officeDocument/2006/relationships/hyperlink" Target="mailto:dush.gornuak@mail.ru" TargetMode="External"/><Relationship Id="rId1" Type="http://schemas.openxmlformats.org/officeDocument/2006/relationships/hyperlink" Target="mailto:spshkul_3@mail.ru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sovetskayadush@mail.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C25" sqref="C25"/>
    </sheetView>
  </sheetViews>
  <sheetFormatPr defaultRowHeight="15"/>
  <cols>
    <col min="1" max="1" width="12.28515625" bestFit="1" customWidth="1"/>
    <col min="2" max="2" width="15.7109375" bestFit="1" customWidth="1"/>
    <col min="3" max="4" width="15.7109375" customWidth="1"/>
    <col min="5" max="5" width="11.7109375" bestFit="1" customWidth="1"/>
    <col min="6" max="6" width="18.28515625" customWidth="1"/>
    <col min="7" max="7" width="14.42578125" customWidth="1"/>
  </cols>
  <sheetData>
    <row r="1" spans="1:7" s="10" customFormat="1">
      <c r="A1" s="7" t="s">
        <v>27</v>
      </c>
      <c r="B1" s="8" t="s">
        <v>28</v>
      </c>
      <c r="C1" s="8" t="s">
        <v>29</v>
      </c>
      <c r="D1" s="8" t="s">
        <v>30</v>
      </c>
      <c r="E1" s="8" t="s">
        <v>31</v>
      </c>
      <c r="F1" s="9" t="s">
        <v>32</v>
      </c>
      <c r="G1" s="8" t="s">
        <v>33</v>
      </c>
    </row>
    <row r="2" spans="1:7" s="10" customFormat="1">
      <c r="A2" s="11" t="s">
        <v>34</v>
      </c>
      <c r="B2" s="12" t="s">
        <v>35</v>
      </c>
      <c r="C2" s="13" t="s">
        <v>36</v>
      </c>
      <c r="D2" s="13" t="s">
        <v>37</v>
      </c>
      <c r="E2" s="12"/>
      <c r="F2" s="14" t="s">
        <v>38</v>
      </c>
      <c r="G2" s="15"/>
    </row>
    <row r="3" spans="1:7">
      <c r="A3" s="11" t="s">
        <v>39</v>
      </c>
      <c r="B3" s="16">
        <v>2019</v>
      </c>
      <c r="C3" s="13" t="s">
        <v>40</v>
      </c>
      <c r="D3" s="17" t="s">
        <v>41</v>
      </c>
      <c r="E3" s="12"/>
      <c r="F3" s="18" t="s">
        <v>42</v>
      </c>
      <c r="G3" s="19"/>
    </row>
    <row r="4" spans="1:7">
      <c r="A4" s="11" t="s">
        <v>43</v>
      </c>
      <c r="B4" s="16">
        <v>2018</v>
      </c>
      <c r="C4" s="13" t="s">
        <v>44</v>
      </c>
      <c r="D4" s="17" t="s">
        <v>45</v>
      </c>
      <c r="E4" s="12"/>
      <c r="F4" s="18" t="s">
        <v>46</v>
      </c>
      <c r="G4" s="19"/>
    </row>
    <row r="5" spans="1:7">
      <c r="A5" s="11"/>
      <c r="B5" s="16">
        <v>2017</v>
      </c>
      <c r="C5" s="13" t="s">
        <v>47</v>
      </c>
      <c r="D5" s="12" t="s">
        <v>48</v>
      </c>
      <c r="E5" s="12"/>
      <c r="F5" s="18" t="s">
        <v>49</v>
      </c>
      <c r="G5" s="19"/>
    </row>
    <row r="6" spans="1:7">
      <c r="A6" s="11"/>
      <c r="B6" s="16" t="s">
        <v>50</v>
      </c>
      <c r="C6" s="13" t="s">
        <v>49</v>
      </c>
      <c r="D6" s="12" t="s">
        <v>51</v>
      </c>
      <c r="E6" s="12"/>
      <c r="F6" s="18" t="s">
        <v>52</v>
      </c>
      <c r="G6" s="19"/>
    </row>
    <row r="7" spans="1:7">
      <c r="A7" s="11"/>
      <c r="B7" s="16" t="s">
        <v>53</v>
      </c>
      <c r="C7" s="13" t="s">
        <v>54</v>
      </c>
      <c r="D7" s="13"/>
      <c r="E7" s="12"/>
      <c r="F7" s="20" t="s">
        <v>55</v>
      </c>
      <c r="G7" s="19"/>
    </row>
    <row r="8" spans="1:7">
      <c r="A8" s="11"/>
      <c r="B8" s="12"/>
      <c r="C8" s="13" t="s">
        <v>56</v>
      </c>
      <c r="D8" s="13"/>
      <c r="E8" s="12"/>
      <c r="F8" s="14" t="s">
        <v>57</v>
      </c>
      <c r="G8" s="19"/>
    </row>
    <row r="9" spans="1:7">
      <c r="A9" s="11"/>
      <c r="B9" s="12"/>
      <c r="C9" s="21" t="s">
        <v>58</v>
      </c>
      <c r="D9" s="12"/>
      <c r="E9" s="12"/>
      <c r="F9" s="22" t="s">
        <v>59</v>
      </c>
      <c r="G9" s="19"/>
    </row>
    <row r="10" spans="1:7">
      <c r="A10" s="11"/>
      <c r="B10" s="12"/>
      <c r="C10" s="23" t="s">
        <v>60</v>
      </c>
      <c r="D10" s="12"/>
      <c r="E10" s="12"/>
      <c r="F10" s="13"/>
      <c r="G10" s="19"/>
    </row>
    <row r="11" spans="1:7">
      <c r="A11" s="11"/>
      <c r="B11" s="12"/>
      <c r="C11" s="20" t="s">
        <v>61</v>
      </c>
      <c r="D11" s="12"/>
      <c r="E11" s="12"/>
      <c r="F11" s="12"/>
      <c r="G11" s="19"/>
    </row>
    <row r="12" spans="1:7">
      <c r="A12" s="11"/>
      <c r="B12" s="12"/>
      <c r="C12" s="20" t="s">
        <v>62</v>
      </c>
      <c r="D12" s="12"/>
      <c r="E12" s="12"/>
      <c r="F12" s="12"/>
      <c r="G12" s="19"/>
    </row>
    <row r="13" spans="1:7">
      <c r="A13" s="13"/>
      <c r="B13" s="13"/>
      <c r="C13" s="20" t="s">
        <v>63</v>
      </c>
      <c r="D13" s="13"/>
      <c r="E13" s="13"/>
      <c r="F13" s="13"/>
    </row>
    <row r="17" spans="1:1">
      <c r="A17" s="2" t="s">
        <v>64</v>
      </c>
    </row>
  </sheetData>
  <hyperlinks>
    <hyperlink ref="A17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3"/>
  <sheetViews>
    <sheetView topLeftCell="A40" workbookViewId="0">
      <selection activeCell="K23" sqref="K23"/>
    </sheetView>
  </sheetViews>
  <sheetFormatPr defaultRowHeight="15"/>
  <cols>
    <col min="6" max="6" width="10.140625" bestFit="1" customWidth="1"/>
  </cols>
  <sheetData>
    <row r="1" spans="1:3">
      <c r="A1" t="s">
        <v>0</v>
      </c>
    </row>
    <row r="2" spans="1:3">
      <c r="A2" t="s">
        <v>1</v>
      </c>
    </row>
    <row r="4" spans="1:3">
      <c r="A4" s="3" t="s">
        <v>2</v>
      </c>
    </row>
    <row r="6" spans="1:3">
      <c r="A6" s="3" t="s">
        <v>3</v>
      </c>
    </row>
    <row r="8" spans="1:3">
      <c r="A8" t="s">
        <v>4</v>
      </c>
    </row>
    <row r="9" spans="1:3">
      <c r="A9" t="s">
        <v>5</v>
      </c>
    </row>
    <row r="12" spans="1:3">
      <c r="A12" s="1" t="s">
        <v>6</v>
      </c>
    </row>
    <row r="14" spans="1:3">
      <c r="A14" t="s">
        <v>7</v>
      </c>
    </row>
    <row r="15" spans="1:3">
      <c r="A15" t="s">
        <v>8</v>
      </c>
      <c r="C15" s="2" t="s">
        <v>9</v>
      </c>
    </row>
    <row r="16" spans="1:3">
      <c r="C16" s="2" t="s">
        <v>10</v>
      </c>
    </row>
    <row r="18" spans="1:9">
      <c r="A18" t="s">
        <v>11</v>
      </c>
      <c r="I18" t="s">
        <v>26</v>
      </c>
    </row>
    <row r="19" spans="1:9">
      <c r="C19" s="2" t="s">
        <v>10</v>
      </c>
      <c r="I19" s="2" t="s">
        <v>25</v>
      </c>
    </row>
    <row r="20" spans="1:9">
      <c r="C20" s="2" t="s">
        <v>12</v>
      </c>
    </row>
    <row r="21" spans="1:9">
      <c r="C21" s="2" t="s">
        <v>14</v>
      </c>
    </row>
    <row r="22" spans="1:9">
      <c r="C22" s="2" t="s">
        <v>13</v>
      </c>
    </row>
    <row r="24" spans="1:9">
      <c r="A24" t="s">
        <v>15</v>
      </c>
    </row>
    <row r="26" spans="1:9">
      <c r="A26" s="1" t="s">
        <v>16</v>
      </c>
      <c r="B26" s="1"/>
      <c r="C26" s="1"/>
      <c r="F26" s="5">
        <v>43855</v>
      </c>
    </row>
    <row r="27" spans="1:9">
      <c r="A27" s="1"/>
      <c r="B27" s="1"/>
      <c r="C27" s="4" t="s">
        <v>14</v>
      </c>
    </row>
    <row r="29" spans="1:9">
      <c r="A29" t="s">
        <v>17</v>
      </c>
    </row>
    <row r="31" spans="1:9">
      <c r="A31" t="s">
        <v>18</v>
      </c>
    </row>
    <row r="33" spans="1:6">
      <c r="A33" t="s">
        <v>19</v>
      </c>
    </row>
    <row r="35" spans="1:6">
      <c r="A35" s="3" t="s">
        <v>20</v>
      </c>
    </row>
    <row r="37" spans="1:6">
      <c r="A37" s="1" t="s">
        <v>21</v>
      </c>
      <c r="F37" s="6">
        <v>43855</v>
      </c>
    </row>
    <row r="40" spans="1:6">
      <c r="A40" t="s">
        <v>22</v>
      </c>
    </row>
    <row r="41" spans="1:6">
      <c r="A41" t="s">
        <v>23</v>
      </c>
      <c r="C41" s="2" t="s">
        <v>24</v>
      </c>
    </row>
    <row r="44" spans="1:6">
      <c r="A44" t="s">
        <v>65</v>
      </c>
    </row>
    <row r="46" spans="1:6">
      <c r="A46" s="24" t="s">
        <v>69</v>
      </c>
    </row>
    <row r="47" spans="1:6">
      <c r="A47" s="1" t="s">
        <v>66</v>
      </c>
    </row>
    <row r="48" spans="1:6">
      <c r="A48" s="1" t="s">
        <v>67</v>
      </c>
    </row>
    <row r="49" spans="1:1">
      <c r="A49" s="3" t="s">
        <v>68</v>
      </c>
    </row>
    <row r="50" spans="1:1">
      <c r="A50" s="1" t="s">
        <v>70</v>
      </c>
    </row>
    <row r="51" spans="1:1">
      <c r="A51" t="s">
        <v>71</v>
      </c>
    </row>
    <row r="52" spans="1:1">
      <c r="A52" t="s">
        <v>73</v>
      </c>
    </row>
    <row r="53" spans="1:1">
      <c r="A53" s="1" t="s">
        <v>72</v>
      </c>
    </row>
    <row r="55" spans="1:1">
      <c r="A55" s="24" t="s">
        <v>74</v>
      </c>
    </row>
    <row r="56" spans="1:1">
      <c r="A56" t="s">
        <v>75</v>
      </c>
    </row>
    <row r="57" spans="1:1">
      <c r="A57" t="s">
        <v>76</v>
      </c>
    </row>
    <row r="58" spans="1:1">
      <c r="A58" t="s">
        <v>77</v>
      </c>
    </row>
    <row r="59" spans="1:1">
      <c r="A59" t="s">
        <v>78</v>
      </c>
    </row>
    <row r="61" spans="1:1">
      <c r="A61" s="24" t="s">
        <v>79</v>
      </c>
    </row>
    <row r="62" spans="1:1">
      <c r="A62" t="s">
        <v>80</v>
      </c>
    </row>
    <row r="63" spans="1:1">
      <c r="A63" t="s">
        <v>81</v>
      </c>
    </row>
  </sheetData>
  <hyperlinks>
    <hyperlink ref="C15" r:id="rId1"/>
    <hyperlink ref="C16" r:id="rId2"/>
    <hyperlink ref="C19" r:id="rId3"/>
    <hyperlink ref="C20" r:id="rId4"/>
    <hyperlink ref="C22" r:id="rId5"/>
    <hyperlink ref="C21" r:id="rId6"/>
    <hyperlink ref="C27" r:id="rId7"/>
    <hyperlink ref="C41" r:id="rId8"/>
    <hyperlink ref="I19" r:id="rId9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3"/>
  <sheetViews>
    <sheetView workbookViewId="0">
      <selection activeCell="A70" sqref="A70:D123"/>
    </sheetView>
  </sheetViews>
  <sheetFormatPr defaultRowHeight="15"/>
  <cols>
    <col min="1" max="1" width="13.28515625" style="13" customWidth="1"/>
    <col min="2" max="2" width="62.42578125" customWidth="1"/>
    <col min="3" max="3" width="31.28515625" customWidth="1"/>
    <col min="4" max="4" width="28.140625" customWidth="1"/>
    <col min="5" max="5" width="35.5703125" customWidth="1"/>
    <col min="6" max="6" width="26.28515625" style="26" customWidth="1"/>
  </cols>
  <sheetData>
    <row r="1" spans="1:6" ht="28.5">
      <c r="A1" s="27" t="s">
        <v>82</v>
      </c>
      <c r="B1" s="28" t="s">
        <v>83</v>
      </c>
      <c r="C1" s="28" t="s">
        <v>84</v>
      </c>
      <c r="D1" s="28" t="s">
        <v>85</v>
      </c>
      <c r="E1" s="28" t="s">
        <v>86</v>
      </c>
      <c r="F1" s="29" t="s">
        <v>87</v>
      </c>
    </row>
    <row r="2" spans="1:6" ht="30" customHeight="1">
      <c r="A2" s="110">
        <v>1</v>
      </c>
      <c r="B2" s="104" t="s">
        <v>88</v>
      </c>
      <c r="C2" s="100" t="s">
        <v>220</v>
      </c>
      <c r="D2" s="109" t="s">
        <v>89</v>
      </c>
      <c r="E2" s="30" t="s">
        <v>90</v>
      </c>
      <c r="F2" s="106" t="s">
        <v>94</v>
      </c>
    </row>
    <row r="3" spans="1:6">
      <c r="A3" s="110"/>
      <c r="B3" s="104"/>
      <c r="C3" s="101"/>
      <c r="D3" s="109"/>
      <c r="E3" s="30" t="s">
        <v>91</v>
      </c>
      <c r="F3" s="106"/>
    </row>
    <row r="4" spans="1:6" ht="30">
      <c r="A4" s="110"/>
      <c r="B4" s="104"/>
      <c r="C4" s="101"/>
      <c r="D4" s="109"/>
      <c r="E4" s="30" t="s">
        <v>92</v>
      </c>
      <c r="F4" s="106"/>
    </row>
    <row r="5" spans="1:6">
      <c r="A5" s="110"/>
      <c r="B5" s="104"/>
      <c r="C5" s="102"/>
      <c r="D5" s="109"/>
      <c r="E5" s="32" t="s">
        <v>93</v>
      </c>
      <c r="F5" s="106"/>
    </row>
    <row r="6" spans="1:6" ht="30">
      <c r="A6" s="110">
        <v>2</v>
      </c>
      <c r="B6" s="104" t="s">
        <v>95</v>
      </c>
      <c r="C6" s="104" t="s">
        <v>96</v>
      </c>
      <c r="D6" s="104" t="s">
        <v>97</v>
      </c>
      <c r="E6" s="30" t="s">
        <v>98</v>
      </c>
      <c r="F6" s="33" t="s">
        <v>100</v>
      </c>
    </row>
    <row r="7" spans="1:6">
      <c r="A7" s="110"/>
      <c r="B7" s="104"/>
      <c r="C7" s="104"/>
      <c r="D7" s="104"/>
      <c r="E7" s="32" t="s">
        <v>99</v>
      </c>
      <c r="F7" s="33">
        <v>89059857150</v>
      </c>
    </row>
    <row r="8" spans="1:6" ht="30">
      <c r="A8" s="110">
        <v>3</v>
      </c>
      <c r="B8" s="104" t="s">
        <v>101</v>
      </c>
      <c r="C8" s="104" t="s">
        <v>102</v>
      </c>
      <c r="D8" s="30"/>
      <c r="E8" s="30" t="s">
        <v>104</v>
      </c>
      <c r="F8" s="33" t="s">
        <v>107</v>
      </c>
    </row>
    <row r="9" spans="1:6" ht="30">
      <c r="A9" s="110"/>
      <c r="B9" s="104"/>
      <c r="C9" s="104"/>
      <c r="D9" s="30" t="s">
        <v>103</v>
      </c>
      <c r="E9" s="32" t="s">
        <v>105</v>
      </c>
      <c r="F9" s="33" t="s">
        <v>108</v>
      </c>
    </row>
    <row r="10" spans="1:6">
      <c r="A10" s="110"/>
      <c r="B10" s="104"/>
      <c r="C10" s="104"/>
      <c r="D10" s="31"/>
      <c r="E10" s="32" t="s">
        <v>106</v>
      </c>
      <c r="F10" s="33">
        <v>89230005885</v>
      </c>
    </row>
    <row r="11" spans="1:6" ht="18.75">
      <c r="A11" s="111" t="s">
        <v>109</v>
      </c>
      <c r="B11" s="111"/>
      <c r="C11" s="111"/>
      <c r="D11" s="111"/>
      <c r="E11" s="111"/>
      <c r="F11" s="111"/>
    </row>
    <row r="12" spans="1:6" ht="30">
      <c r="A12" s="110">
        <v>4</v>
      </c>
      <c r="B12" s="104" t="s">
        <v>110</v>
      </c>
      <c r="C12" s="30" t="s">
        <v>111</v>
      </c>
      <c r="D12" s="104" t="s">
        <v>114</v>
      </c>
      <c r="E12" s="30" t="s">
        <v>115</v>
      </c>
      <c r="F12" s="33" t="s">
        <v>117</v>
      </c>
    </row>
    <row r="13" spans="1:6">
      <c r="A13" s="110"/>
      <c r="B13" s="104"/>
      <c r="C13" s="30" t="s">
        <v>112</v>
      </c>
      <c r="D13" s="104"/>
      <c r="E13" s="32" t="s">
        <v>116</v>
      </c>
      <c r="F13" s="33" t="s">
        <v>118</v>
      </c>
    </row>
    <row r="14" spans="1:6">
      <c r="A14" s="110"/>
      <c r="B14" s="104"/>
      <c r="C14" s="30" t="s">
        <v>113</v>
      </c>
      <c r="D14" s="104"/>
      <c r="E14" s="31"/>
      <c r="F14" s="34"/>
    </row>
    <row r="15" spans="1:6">
      <c r="A15" s="110"/>
      <c r="B15" s="104"/>
      <c r="C15" s="30"/>
      <c r="D15" s="104"/>
      <c r="E15" s="31"/>
      <c r="F15" s="34"/>
    </row>
    <row r="16" spans="1:6" ht="30">
      <c r="A16" s="110">
        <v>5</v>
      </c>
      <c r="B16" s="104" t="s">
        <v>119</v>
      </c>
      <c r="C16" s="104" t="s">
        <v>120</v>
      </c>
      <c r="D16" s="104" t="s">
        <v>121</v>
      </c>
      <c r="E16" s="30" t="s">
        <v>122</v>
      </c>
      <c r="F16" s="33" t="s">
        <v>124</v>
      </c>
    </row>
    <row r="17" spans="1:6">
      <c r="A17" s="110"/>
      <c r="B17" s="104"/>
      <c r="C17" s="104"/>
      <c r="D17" s="104"/>
      <c r="E17" s="32" t="s">
        <v>123</v>
      </c>
      <c r="F17" s="33">
        <v>89609662317</v>
      </c>
    </row>
    <row r="18" spans="1:6" ht="30">
      <c r="A18" s="103">
        <v>6</v>
      </c>
      <c r="B18" s="104" t="s">
        <v>125</v>
      </c>
      <c r="C18" s="104" t="s">
        <v>126</v>
      </c>
      <c r="D18" s="104" t="s">
        <v>127</v>
      </c>
      <c r="E18" s="30" t="s">
        <v>128</v>
      </c>
      <c r="F18" s="33" t="s">
        <v>130</v>
      </c>
    </row>
    <row r="19" spans="1:6">
      <c r="A19" s="103"/>
      <c r="B19" s="104"/>
      <c r="C19" s="104"/>
      <c r="D19" s="104"/>
      <c r="E19" s="32" t="s">
        <v>129</v>
      </c>
      <c r="F19" s="33">
        <v>89609620582</v>
      </c>
    </row>
    <row r="20" spans="1:6">
      <c r="A20" s="103"/>
      <c r="B20" s="104"/>
      <c r="C20" s="104"/>
      <c r="D20" s="104"/>
      <c r="E20" s="30"/>
      <c r="F20" s="34"/>
    </row>
    <row r="21" spans="1:6" ht="30">
      <c r="A21" s="103">
        <v>7</v>
      </c>
      <c r="B21" s="104" t="s">
        <v>131</v>
      </c>
      <c r="C21" s="104" t="s">
        <v>132</v>
      </c>
      <c r="D21" s="104" t="s">
        <v>133</v>
      </c>
      <c r="E21" s="30" t="s">
        <v>134</v>
      </c>
      <c r="F21" s="33" t="s">
        <v>136</v>
      </c>
    </row>
    <row r="22" spans="1:6">
      <c r="A22" s="103"/>
      <c r="B22" s="104"/>
      <c r="C22" s="104"/>
      <c r="D22" s="104"/>
      <c r="E22" s="32" t="s">
        <v>135</v>
      </c>
      <c r="F22" s="33" t="s">
        <v>137</v>
      </c>
    </row>
    <row r="23" spans="1:6">
      <c r="A23" s="103"/>
      <c r="B23" s="104"/>
      <c r="C23" s="104"/>
      <c r="D23" s="104"/>
      <c r="E23" s="30"/>
      <c r="F23" s="33"/>
    </row>
    <row r="24" spans="1:6">
      <c r="A24" s="103"/>
      <c r="B24" s="104"/>
      <c r="C24" s="104"/>
      <c r="D24" s="104"/>
      <c r="E24" s="31"/>
      <c r="F24" s="33"/>
    </row>
    <row r="25" spans="1:6" ht="30">
      <c r="A25" s="103">
        <v>8</v>
      </c>
      <c r="B25" s="104" t="s">
        <v>138</v>
      </c>
      <c r="C25" s="107" t="s">
        <v>139</v>
      </c>
      <c r="D25" s="109" t="s">
        <v>140</v>
      </c>
      <c r="E25" s="30" t="s">
        <v>141</v>
      </c>
      <c r="F25" s="33" t="s">
        <v>143</v>
      </c>
    </row>
    <row r="26" spans="1:6" ht="28.5">
      <c r="A26" s="103"/>
      <c r="B26" s="104"/>
      <c r="C26" s="107"/>
      <c r="D26" s="109"/>
      <c r="E26" s="32" t="s">
        <v>142</v>
      </c>
      <c r="F26" s="33" t="s">
        <v>144</v>
      </c>
    </row>
    <row r="27" spans="1:6">
      <c r="A27" s="103"/>
      <c r="B27" s="104"/>
      <c r="C27" s="107"/>
      <c r="D27" s="109"/>
      <c r="E27" s="31"/>
      <c r="F27" s="33"/>
    </row>
    <row r="28" spans="1:6" ht="30">
      <c r="A28" s="103">
        <v>9</v>
      </c>
      <c r="B28" s="30" t="s">
        <v>145</v>
      </c>
      <c r="C28" s="30" t="s">
        <v>147</v>
      </c>
      <c r="D28" s="104" t="s">
        <v>149</v>
      </c>
      <c r="E28" s="104" t="s">
        <v>150</v>
      </c>
      <c r="F28" s="108" t="s">
        <v>151</v>
      </c>
    </row>
    <row r="29" spans="1:6" ht="30">
      <c r="A29" s="103"/>
      <c r="B29" s="30" t="s">
        <v>146</v>
      </c>
      <c r="C29" s="30" t="s">
        <v>148</v>
      </c>
      <c r="D29" s="104"/>
      <c r="E29" s="104"/>
      <c r="F29" s="108"/>
    </row>
    <row r="30" spans="1:6" ht="30">
      <c r="A30" s="103">
        <v>10</v>
      </c>
      <c r="B30" s="104" t="s">
        <v>152</v>
      </c>
      <c r="C30" s="104" t="s">
        <v>153</v>
      </c>
      <c r="D30" s="104" t="s">
        <v>154</v>
      </c>
      <c r="E30" s="30" t="s">
        <v>155</v>
      </c>
      <c r="F30" s="33" t="s">
        <v>157</v>
      </c>
    </row>
    <row r="31" spans="1:6">
      <c r="A31" s="103"/>
      <c r="B31" s="104"/>
      <c r="C31" s="104"/>
      <c r="D31" s="104"/>
      <c r="E31" s="32" t="s">
        <v>156</v>
      </c>
      <c r="F31" s="33" t="s">
        <v>158</v>
      </c>
    </row>
    <row r="32" spans="1:6">
      <c r="A32" s="103"/>
      <c r="B32" s="104"/>
      <c r="C32" s="104"/>
      <c r="D32" s="104"/>
      <c r="E32" s="31"/>
      <c r="F32" s="33"/>
    </row>
    <row r="33" spans="1:6">
      <c r="A33" s="103"/>
      <c r="B33" s="104"/>
      <c r="C33" s="104"/>
      <c r="D33" s="104"/>
      <c r="E33" s="31"/>
      <c r="F33" s="33"/>
    </row>
    <row r="34" spans="1:6">
      <c r="A34" s="103">
        <v>11</v>
      </c>
      <c r="B34" s="104" t="s">
        <v>159</v>
      </c>
      <c r="C34" s="35" t="s">
        <v>160</v>
      </c>
      <c r="D34" s="107" t="s">
        <v>162</v>
      </c>
      <c r="E34" s="35" t="s">
        <v>163</v>
      </c>
      <c r="F34" s="36" t="s">
        <v>165</v>
      </c>
    </row>
    <row r="35" spans="1:6">
      <c r="A35" s="103"/>
      <c r="B35" s="104"/>
      <c r="C35" s="35" t="s">
        <v>161</v>
      </c>
      <c r="D35" s="107"/>
      <c r="E35" s="28" t="s">
        <v>164</v>
      </c>
      <c r="F35" s="36">
        <v>89237494512</v>
      </c>
    </row>
    <row r="36" spans="1:6">
      <c r="A36" s="103"/>
      <c r="B36" s="104"/>
      <c r="C36" s="31"/>
      <c r="D36" s="107"/>
      <c r="E36" s="31"/>
      <c r="F36" s="36"/>
    </row>
    <row r="37" spans="1:6" ht="30">
      <c r="A37" s="103">
        <v>12</v>
      </c>
      <c r="B37" s="104" t="s">
        <v>166</v>
      </c>
      <c r="C37" s="30" t="s">
        <v>167</v>
      </c>
      <c r="D37" s="104" t="s">
        <v>169</v>
      </c>
      <c r="E37" s="30" t="s">
        <v>170</v>
      </c>
      <c r="F37" s="33" t="s">
        <v>172</v>
      </c>
    </row>
    <row r="38" spans="1:6">
      <c r="A38" s="103"/>
      <c r="B38" s="104"/>
      <c r="C38" s="30" t="s">
        <v>168</v>
      </c>
      <c r="D38" s="104"/>
      <c r="E38" s="32" t="s">
        <v>171</v>
      </c>
      <c r="F38" s="33">
        <v>89609613128</v>
      </c>
    </row>
    <row r="39" spans="1:6">
      <c r="A39" s="103"/>
      <c r="B39" s="104"/>
      <c r="C39" s="30"/>
      <c r="D39" s="104"/>
      <c r="E39" s="31"/>
      <c r="F39" s="33"/>
    </row>
    <row r="40" spans="1:6">
      <c r="A40" s="103"/>
      <c r="B40" s="104"/>
      <c r="C40" s="31"/>
      <c r="D40" s="104"/>
      <c r="E40" s="31"/>
      <c r="F40" s="33"/>
    </row>
    <row r="41" spans="1:6" ht="30">
      <c r="A41" s="103">
        <v>13</v>
      </c>
      <c r="B41" s="104" t="s">
        <v>173</v>
      </c>
      <c r="C41" s="30" t="s">
        <v>174</v>
      </c>
      <c r="D41" s="105" t="s">
        <v>176</v>
      </c>
      <c r="E41" s="30" t="s">
        <v>177</v>
      </c>
      <c r="F41" s="106">
        <v>89635065816</v>
      </c>
    </row>
    <row r="42" spans="1:6">
      <c r="A42" s="103"/>
      <c r="B42" s="104"/>
      <c r="C42" s="30" t="s">
        <v>175</v>
      </c>
      <c r="D42" s="105"/>
      <c r="E42" s="32" t="s">
        <v>178</v>
      </c>
      <c r="F42" s="106"/>
    </row>
    <row r="43" spans="1:6">
      <c r="A43" s="103"/>
      <c r="B43" s="104"/>
      <c r="C43" s="30"/>
      <c r="D43" s="105"/>
      <c r="E43" s="31"/>
      <c r="F43" s="106"/>
    </row>
    <row r="44" spans="1:6" ht="18.75">
      <c r="A44" s="37" t="s">
        <v>179</v>
      </c>
      <c r="B44" s="38"/>
      <c r="C44" s="38"/>
      <c r="D44" s="38"/>
      <c r="E44" s="38"/>
      <c r="F44" s="39"/>
    </row>
    <row r="45" spans="1:6" ht="30">
      <c r="A45" s="103">
        <v>14</v>
      </c>
      <c r="B45" s="104" t="s">
        <v>180</v>
      </c>
      <c r="C45" s="30" t="s">
        <v>181</v>
      </c>
      <c r="D45" s="104" t="s">
        <v>183</v>
      </c>
      <c r="E45" s="30" t="s">
        <v>184</v>
      </c>
      <c r="F45" s="33" t="s">
        <v>186</v>
      </c>
    </row>
    <row r="46" spans="1:6">
      <c r="A46" s="103"/>
      <c r="B46" s="104"/>
      <c r="C46" s="30" t="s">
        <v>182</v>
      </c>
      <c r="D46" s="104"/>
      <c r="E46" s="32" t="s">
        <v>185</v>
      </c>
      <c r="F46" s="33" t="s">
        <v>187</v>
      </c>
    </row>
    <row r="47" spans="1:6">
      <c r="A47" s="103"/>
      <c r="B47" s="104"/>
      <c r="C47" s="30"/>
      <c r="D47" s="104"/>
      <c r="E47" s="31"/>
      <c r="F47" s="34"/>
    </row>
    <row r="48" spans="1:6" ht="30">
      <c r="A48" s="103">
        <v>15</v>
      </c>
      <c r="B48" s="104" t="s">
        <v>188</v>
      </c>
      <c r="C48" s="30" t="s">
        <v>189</v>
      </c>
      <c r="D48" s="40" t="s">
        <v>192</v>
      </c>
      <c r="E48" s="30" t="s">
        <v>194</v>
      </c>
      <c r="F48" s="33" t="s">
        <v>196</v>
      </c>
    </row>
    <row r="49" spans="1:6" ht="28.5">
      <c r="A49" s="103"/>
      <c r="B49" s="104"/>
      <c r="C49" s="30" t="s">
        <v>190</v>
      </c>
      <c r="D49" s="30" t="s">
        <v>193</v>
      </c>
      <c r="E49" s="32" t="s">
        <v>195</v>
      </c>
      <c r="F49" s="33" t="s">
        <v>197</v>
      </c>
    </row>
    <row r="50" spans="1:6">
      <c r="A50" s="103"/>
      <c r="B50" s="104"/>
      <c r="C50" s="30" t="s">
        <v>191</v>
      </c>
      <c r="D50" s="31"/>
      <c r="E50" s="31"/>
      <c r="F50" s="34"/>
    </row>
    <row r="51" spans="1:6" ht="30">
      <c r="A51" s="103">
        <v>16</v>
      </c>
      <c r="B51" s="104" t="s">
        <v>198</v>
      </c>
      <c r="C51" s="30" t="s">
        <v>199</v>
      </c>
      <c r="D51" s="104" t="s">
        <v>201</v>
      </c>
      <c r="E51" s="30" t="s">
        <v>202</v>
      </c>
      <c r="F51" s="33" t="s">
        <v>204</v>
      </c>
    </row>
    <row r="52" spans="1:6">
      <c r="A52" s="103"/>
      <c r="B52" s="104"/>
      <c r="C52" s="30" t="s">
        <v>200</v>
      </c>
      <c r="D52" s="104"/>
      <c r="E52" s="32" t="s">
        <v>203</v>
      </c>
      <c r="F52" s="33" t="s">
        <v>205</v>
      </c>
    </row>
    <row r="53" spans="1:6" ht="18.75">
      <c r="A53" s="41" t="s">
        <v>206</v>
      </c>
      <c r="B53" s="38"/>
      <c r="C53" s="38"/>
      <c r="D53" s="38"/>
      <c r="E53" s="38"/>
      <c r="F53" s="39"/>
    </row>
    <row r="54" spans="1:6" ht="30">
      <c r="A54" s="97">
        <v>17</v>
      </c>
      <c r="B54" s="98" t="s">
        <v>207</v>
      </c>
      <c r="C54" s="42" t="s">
        <v>208</v>
      </c>
      <c r="D54" s="99" t="s">
        <v>210</v>
      </c>
      <c r="E54" s="42" t="s">
        <v>211</v>
      </c>
      <c r="F54" s="43" t="s">
        <v>213</v>
      </c>
    </row>
    <row r="55" spans="1:6">
      <c r="A55" s="97"/>
      <c r="B55" s="98"/>
      <c r="C55" s="42" t="s">
        <v>209</v>
      </c>
      <c r="D55" s="99"/>
      <c r="E55" s="44" t="s">
        <v>212</v>
      </c>
      <c r="F55" s="43" t="s">
        <v>214</v>
      </c>
    </row>
    <row r="56" spans="1:6" ht="30">
      <c r="A56" s="45">
        <v>18</v>
      </c>
      <c r="B56" s="42" t="s">
        <v>215</v>
      </c>
      <c r="C56" s="42" t="s">
        <v>216</v>
      </c>
      <c r="D56" s="42" t="s">
        <v>217</v>
      </c>
      <c r="E56" s="42" t="s">
        <v>218</v>
      </c>
      <c r="F56" s="43" t="s">
        <v>219</v>
      </c>
    </row>
    <row r="70" spans="1:4" ht="15.75">
      <c r="A70" s="46" t="s">
        <v>221</v>
      </c>
    </row>
    <row r="71" spans="1:4" ht="15.75" thickBot="1">
      <c r="A71" s="25"/>
    </row>
    <row r="72" spans="1:4" ht="16.5" thickBot="1">
      <c r="A72" s="47" t="s">
        <v>222</v>
      </c>
      <c r="B72" s="47" t="s">
        <v>223</v>
      </c>
      <c r="C72" s="47" t="s">
        <v>224</v>
      </c>
      <c r="D72" s="48" t="s">
        <v>225</v>
      </c>
    </row>
    <row r="73" spans="1:4" ht="15.75">
      <c r="A73" s="91" t="s">
        <v>226</v>
      </c>
      <c r="B73" s="93" t="s">
        <v>38</v>
      </c>
      <c r="C73" s="49" t="s">
        <v>227</v>
      </c>
      <c r="D73" s="51" t="s">
        <v>229</v>
      </c>
    </row>
    <row r="74" spans="1:4" ht="16.5" thickBot="1">
      <c r="A74" s="92"/>
      <c r="B74" s="94"/>
      <c r="C74" s="50" t="s">
        <v>228</v>
      </c>
      <c r="D74" s="52" t="s">
        <v>230</v>
      </c>
    </row>
    <row r="75" spans="1:4" ht="15.75">
      <c r="A75" s="91"/>
      <c r="B75" s="93" t="s">
        <v>231</v>
      </c>
      <c r="C75" s="49" t="s">
        <v>232</v>
      </c>
      <c r="D75" s="51" t="s">
        <v>234</v>
      </c>
    </row>
    <row r="76" spans="1:4" ht="15.75">
      <c r="A76" s="95"/>
      <c r="B76" s="96"/>
      <c r="C76" s="49" t="s">
        <v>233</v>
      </c>
      <c r="D76" s="51" t="s">
        <v>235</v>
      </c>
    </row>
    <row r="77" spans="1:4" ht="16.5" thickBot="1">
      <c r="A77" s="92"/>
      <c r="B77" s="94"/>
      <c r="C77" s="53"/>
      <c r="D77" s="52" t="s">
        <v>236</v>
      </c>
    </row>
    <row r="78" spans="1:4" ht="15.75">
      <c r="A78" s="93"/>
      <c r="B78" s="93" t="s">
        <v>237</v>
      </c>
      <c r="C78" s="49" t="s">
        <v>238</v>
      </c>
      <c r="D78" s="51" t="s">
        <v>240</v>
      </c>
    </row>
    <row r="79" spans="1:4" ht="15.75">
      <c r="A79" s="96"/>
      <c r="B79" s="96"/>
      <c r="C79" s="49" t="s">
        <v>239</v>
      </c>
      <c r="D79" s="51" t="s">
        <v>241</v>
      </c>
    </row>
    <row r="80" spans="1:4" ht="15.75">
      <c r="A80" s="96"/>
      <c r="B80" s="96"/>
      <c r="C80" s="54"/>
      <c r="D80" s="51" t="s">
        <v>242</v>
      </c>
    </row>
    <row r="81" spans="1:4" ht="16.5" thickBot="1">
      <c r="A81" s="94"/>
      <c r="B81" s="94"/>
      <c r="C81" s="53"/>
      <c r="D81" s="52" t="s">
        <v>243</v>
      </c>
    </row>
    <row r="82" spans="1:4" ht="15.75">
      <c r="A82" s="93"/>
      <c r="B82" s="93" t="s">
        <v>244</v>
      </c>
      <c r="C82" s="49" t="s">
        <v>245</v>
      </c>
      <c r="D82" s="51" t="s">
        <v>247</v>
      </c>
    </row>
    <row r="83" spans="1:4" ht="16.5" thickBot="1">
      <c r="A83" s="94"/>
      <c r="B83" s="94"/>
      <c r="C83" s="50" t="s">
        <v>246</v>
      </c>
      <c r="D83" s="52" t="s">
        <v>248</v>
      </c>
    </row>
    <row r="84" spans="1:4" ht="32.25" thickBot="1">
      <c r="A84" s="50"/>
      <c r="B84" s="50" t="s">
        <v>249</v>
      </c>
      <c r="C84" s="50" t="s">
        <v>250</v>
      </c>
      <c r="D84" s="52" t="s">
        <v>251</v>
      </c>
    </row>
    <row r="85" spans="1:4" ht="15.75">
      <c r="A85" s="93"/>
      <c r="B85" s="49" t="s">
        <v>252</v>
      </c>
      <c r="C85" s="49" t="s">
        <v>254</v>
      </c>
      <c r="D85" s="93" t="s">
        <v>256</v>
      </c>
    </row>
    <row r="86" spans="1:4" ht="16.5" thickBot="1">
      <c r="A86" s="94"/>
      <c r="B86" s="50" t="s">
        <v>253</v>
      </c>
      <c r="C86" s="50" t="s">
        <v>255</v>
      </c>
      <c r="D86" s="94"/>
    </row>
    <row r="87" spans="1:4" ht="15.75">
      <c r="A87" s="93"/>
      <c r="B87" s="49" t="s">
        <v>257</v>
      </c>
      <c r="C87" s="49" t="s">
        <v>258</v>
      </c>
      <c r="D87" s="93" t="s">
        <v>260</v>
      </c>
    </row>
    <row r="88" spans="1:4" ht="16.5" thickBot="1">
      <c r="A88" s="94"/>
      <c r="B88" s="50" t="s">
        <v>253</v>
      </c>
      <c r="C88" s="50" t="s">
        <v>259</v>
      </c>
      <c r="D88" s="94"/>
    </row>
    <row r="89" spans="1:4" ht="32.25" thickBot="1">
      <c r="A89" s="50"/>
      <c r="B89" s="50" t="s">
        <v>261</v>
      </c>
      <c r="C89" s="50" t="s">
        <v>262</v>
      </c>
      <c r="D89" s="52" t="s">
        <v>263</v>
      </c>
    </row>
    <row r="90" spans="1:4" ht="32.25" thickBot="1">
      <c r="A90" s="55" t="s">
        <v>264</v>
      </c>
      <c r="B90" s="50" t="s">
        <v>265</v>
      </c>
      <c r="C90" s="50" t="s">
        <v>266</v>
      </c>
      <c r="D90" s="52" t="s">
        <v>243</v>
      </c>
    </row>
    <row r="91" spans="1:4" ht="32.25" thickBot="1">
      <c r="A91" s="55"/>
      <c r="B91" s="50" t="s">
        <v>267</v>
      </c>
      <c r="C91" s="50" t="s">
        <v>268</v>
      </c>
      <c r="D91" s="52" t="s">
        <v>269</v>
      </c>
    </row>
    <row r="92" spans="1:4" ht="32.25" thickBot="1">
      <c r="A92" s="50"/>
      <c r="B92" s="50" t="s">
        <v>270</v>
      </c>
      <c r="C92" s="50" t="s">
        <v>271</v>
      </c>
      <c r="D92" s="52" t="s">
        <v>230</v>
      </c>
    </row>
    <row r="93" spans="1:4" ht="32.25" thickBot="1">
      <c r="A93" s="50"/>
      <c r="B93" s="50" t="s">
        <v>272</v>
      </c>
      <c r="C93" s="50" t="s">
        <v>273</v>
      </c>
      <c r="D93" s="52" t="s">
        <v>274</v>
      </c>
    </row>
    <row r="94" spans="1:4" ht="32.25" thickBot="1">
      <c r="A94" s="50"/>
      <c r="B94" s="50" t="s">
        <v>275</v>
      </c>
      <c r="C94" s="50" t="s">
        <v>276</v>
      </c>
      <c r="D94" s="52" t="s">
        <v>269</v>
      </c>
    </row>
    <row r="95" spans="1:4" ht="15.75">
      <c r="A95" s="91" t="s">
        <v>277</v>
      </c>
      <c r="B95" s="93" t="s">
        <v>278</v>
      </c>
      <c r="C95" s="49" t="s">
        <v>279</v>
      </c>
      <c r="D95" s="93" t="s">
        <v>280</v>
      </c>
    </row>
    <row r="96" spans="1:4" ht="16.5" thickBot="1">
      <c r="A96" s="92"/>
      <c r="B96" s="94"/>
      <c r="C96" s="56">
        <v>40868</v>
      </c>
      <c r="D96" s="94"/>
    </row>
    <row r="97" spans="1:4" ht="15.75">
      <c r="A97" s="91" t="s">
        <v>281</v>
      </c>
      <c r="B97" s="93" t="s">
        <v>282</v>
      </c>
      <c r="C97" s="49" t="s">
        <v>283</v>
      </c>
      <c r="D97" s="51" t="s">
        <v>285</v>
      </c>
    </row>
    <row r="98" spans="1:4" ht="16.5" thickBot="1">
      <c r="A98" s="92"/>
      <c r="B98" s="94"/>
      <c r="C98" s="50" t="s">
        <v>284</v>
      </c>
      <c r="D98" s="52" t="s">
        <v>286</v>
      </c>
    </row>
    <row r="99" spans="1:4" ht="15.75">
      <c r="A99" s="93"/>
      <c r="B99" s="93" t="s">
        <v>287</v>
      </c>
      <c r="C99" s="49" t="s">
        <v>288</v>
      </c>
      <c r="D99" s="93" t="s">
        <v>290</v>
      </c>
    </row>
    <row r="100" spans="1:4" ht="16.5" thickBot="1">
      <c r="A100" s="94"/>
      <c r="B100" s="94"/>
      <c r="C100" s="50" t="s">
        <v>289</v>
      </c>
      <c r="D100" s="94"/>
    </row>
    <row r="101" spans="1:4" ht="32.25" thickBot="1">
      <c r="A101" s="55" t="s">
        <v>291</v>
      </c>
      <c r="B101" s="50" t="s">
        <v>292</v>
      </c>
      <c r="C101" s="50"/>
      <c r="D101" s="52" t="s">
        <v>293</v>
      </c>
    </row>
    <row r="102" spans="1:4" ht="16.5" thickBot="1">
      <c r="A102" s="55" t="s">
        <v>294</v>
      </c>
      <c r="B102" s="50" t="s">
        <v>295</v>
      </c>
      <c r="C102" s="50" t="s">
        <v>296</v>
      </c>
      <c r="D102" s="52" t="s">
        <v>297</v>
      </c>
    </row>
    <row r="103" spans="1:4" ht="16.5" thickBot="1">
      <c r="A103" s="55"/>
      <c r="B103" s="50" t="s">
        <v>298</v>
      </c>
      <c r="C103" s="50" t="s">
        <v>299</v>
      </c>
      <c r="D103" s="52" t="s">
        <v>300</v>
      </c>
    </row>
    <row r="104" spans="1:4" ht="32.25" thickBot="1">
      <c r="A104" s="55" t="s">
        <v>301</v>
      </c>
      <c r="B104" s="50" t="s">
        <v>278</v>
      </c>
      <c r="C104" s="50" t="s">
        <v>302</v>
      </c>
      <c r="D104" s="52" t="s">
        <v>303</v>
      </c>
    </row>
    <row r="105" spans="1:4" ht="15.75">
      <c r="A105" s="91" t="s">
        <v>304</v>
      </c>
      <c r="B105" s="93" t="s">
        <v>305</v>
      </c>
      <c r="C105" s="49" t="s">
        <v>306</v>
      </c>
      <c r="D105" s="93" t="s">
        <v>308</v>
      </c>
    </row>
    <row r="106" spans="1:4" ht="16.5" thickBot="1">
      <c r="A106" s="92"/>
      <c r="B106" s="94"/>
      <c r="C106" s="50" t="s">
        <v>307</v>
      </c>
      <c r="D106" s="94"/>
    </row>
    <row r="107" spans="1:4" ht="16.5" thickBot="1">
      <c r="A107" s="55" t="s">
        <v>309</v>
      </c>
      <c r="B107" s="50" t="s">
        <v>310</v>
      </c>
      <c r="C107" s="50" t="s">
        <v>311</v>
      </c>
      <c r="D107" s="52" t="s">
        <v>312</v>
      </c>
    </row>
    <row r="108" spans="1:4" ht="15.75">
      <c r="A108" s="91" t="s">
        <v>313</v>
      </c>
      <c r="B108" s="93" t="s">
        <v>314</v>
      </c>
      <c r="C108" s="49" t="s">
        <v>315</v>
      </c>
      <c r="D108" s="93" t="s">
        <v>316</v>
      </c>
    </row>
    <row r="109" spans="1:4" ht="16.5" thickBot="1">
      <c r="A109" s="92"/>
      <c r="B109" s="94"/>
      <c r="C109" s="56">
        <v>13537</v>
      </c>
      <c r="D109" s="94"/>
    </row>
    <row r="110" spans="1:4" ht="15.75">
      <c r="A110" s="91" t="s">
        <v>317</v>
      </c>
      <c r="B110" s="93" t="s">
        <v>278</v>
      </c>
      <c r="C110" s="49" t="s">
        <v>318</v>
      </c>
      <c r="D110" s="93" t="s">
        <v>319</v>
      </c>
    </row>
    <row r="111" spans="1:4" ht="16.5" thickBot="1">
      <c r="A111" s="92"/>
      <c r="B111" s="94"/>
      <c r="C111" s="56">
        <v>26045</v>
      </c>
      <c r="D111" s="94"/>
    </row>
    <row r="112" spans="1:4" ht="15.75">
      <c r="A112" s="91" t="s">
        <v>320</v>
      </c>
      <c r="B112" s="93" t="s">
        <v>278</v>
      </c>
      <c r="C112" s="49" t="s">
        <v>321</v>
      </c>
      <c r="D112" s="93" t="s">
        <v>323</v>
      </c>
    </row>
    <row r="113" spans="1:4" ht="16.5" thickBot="1">
      <c r="A113" s="92"/>
      <c r="B113" s="94"/>
      <c r="C113" s="50" t="s">
        <v>322</v>
      </c>
      <c r="D113" s="94"/>
    </row>
    <row r="114" spans="1:4" ht="15.75">
      <c r="A114" s="91" t="s">
        <v>324</v>
      </c>
      <c r="B114" s="93" t="s">
        <v>278</v>
      </c>
      <c r="C114" s="49" t="s">
        <v>325</v>
      </c>
      <c r="D114" s="93" t="s">
        <v>327</v>
      </c>
    </row>
    <row r="115" spans="1:4" ht="16.5" thickBot="1">
      <c r="A115" s="92"/>
      <c r="B115" s="94"/>
      <c r="C115" s="50" t="s">
        <v>326</v>
      </c>
      <c r="D115" s="94"/>
    </row>
    <row r="116" spans="1:4" ht="32.25" thickBot="1">
      <c r="A116" s="55" t="s">
        <v>328</v>
      </c>
      <c r="B116" s="50" t="s">
        <v>278</v>
      </c>
      <c r="C116" s="50">
        <v>89609380480</v>
      </c>
      <c r="D116" s="52" t="s">
        <v>329</v>
      </c>
    </row>
    <row r="117" spans="1:4" ht="16.5" thickBot="1">
      <c r="A117" s="55" t="s">
        <v>330</v>
      </c>
      <c r="B117" s="50" t="s">
        <v>298</v>
      </c>
      <c r="C117" s="50" t="s">
        <v>331</v>
      </c>
      <c r="D117" s="52" t="s">
        <v>332</v>
      </c>
    </row>
    <row r="118" spans="1:4" ht="15.75">
      <c r="A118" s="91" t="s">
        <v>333</v>
      </c>
      <c r="B118" s="49" t="s">
        <v>334</v>
      </c>
      <c r="C118" s="49" t="s">
        <v>336</v>
      </c>
      <c r="D118" s="93" t="s">
        <v>338</v>
      </c>
    </row>
    <row r="119" spans="1:4" ht="16.5" thickBot="1">
      <c r="A119" s="92"/>
      <c r="B119" s="50" t="s">
        <v>335</v>
      </c>
      <c r="C119" s="50" t="s">
        <v>337</v>
      </c>
      <c r="D119" s="94"/>
    </row>
    <row r="120" spans="1:4" ht="15.75">
      <c r="A120" s="91" t="s">
        <v>339</v>
      </c>
      <c r="B120" s="93" t="s">
        <v>278</v>
      </c>
      <c r="C120" s="49" t="s">
        <v>340</v>
      </c>
      <c r="D120" s="93" t="s">
        <v>342</v>
      </c>
    </row>
    <row r="121" spans="1:4" ht="16.5" thickBot="1">
      <c r="A121" s="92"/>
      <c r="B121" s="94"/>
      <c r="C121" s="50" t="s">
        <v>341</v>
      </c>
      <c r="D121" s="94"/>
    </row>
    <row r="122" spans="1:4" ht="16.5" thickBot="1">
      <c r="A122" s="55" t="s">
        <v>343</v>
      </c>
      <c r="B122" s="50" t="s">
        <v>344</v>
      </c>
      <c r="C122" s="50" t="s">
        <v>345</v>
      </c>
      <c r="D122" s="52" t="s">
        <v>346</v>
      </c>
    </row>
    <row r="123" spans="1:4">
      <c r="A123"/>
    </row>
  </sheetData>
  <mergeCells count="101">
    <mergeCell ref="A8:A10"/>
    <mergeCell ref="B8:B10"/>
    <mergeCell ref="C8:C10"/>
    <mergeCell ref="A11:F11"/>
    <mergeCell ref="A12:A15"/>
    <mergeCell ref="B12:B15"/>
    <mergeCell ref="D12:D15"/>
    <mergeCell ref="A2:A5"/>
    <mergeCell ref="B2:B5"/>
    <mergeCell ref="D2:D5"/>
    <mergeCell ref="F2:F5"/>
    <mergeCell ref="A6:A7"/>
    <mergeCell ref="B6:B7"/>
    <mergeCell ref="C6:C7"/>
    <mergeCell ref="D6:D7"/>
    <mergeCell ref="E28:E29"/>
    <mergeCell ref="F28:F29"/>
    <mergeCell ref="A30:A33"/>
    <mergeCell ref="B30:B33"/>
    <mergeCell ref="C30:C33"/>
    <mergeCell ref="D30:D33"/>
    <mergeCell ref="A21:A24"/>
    <mergeCell ref="B21:B24"/>
    <mergeCell ref="C21:C24"/>
    <mergeCell ref="D21:D24"/>
    <mergeCell ref="A25:A27"/>
    <mergeCell ref="B25:B27"/>
    <mergeCell ref="C25:C27"/>
    <mergeCell ref="D25:D27"/>
    <mergeCell ref="F41:F43"/>
    <mergeCell ref="A45:A47"/>
    <mergeCell ref="B45:B47"/>
    <mergeCell ref="D45:D47"/>
    <mergeCell ref="A34:A36"/>
    <mergeCell ref="B34:B36"/>
    <mergeCell ref="D34:D36"/>
    <mergeCell ref="A37:A40"/>
    <mergeCell ref="B37:B40"/>
    <mergeCell ref="D37:D40"/>
    <mergeCell ref="A54:A55"/>
    <mergeCell ref="B54:B55"/>
    <mergeCell ref="D54:D55"/>
    <mergeCell ref="C2:C5"/>
    <mergeCell ref="A73:A74"/>
    <mergeCell ref="B73:B74"/>
    <mergeCell ref="A48:A50"/>
    <mergeCell ref="B48:B50"/>
    <mergeCell ref="A51:A52"/>
    <mergeCell ref="B51:B52"/>
    <mergeCell ref="D51:D52"/>
    <mergeCell ref="A41:A43"/>
    <mergeCell ref="B41:B43"/>
    <mergeCell ref="D41:D43"/>
    <mergeCell ref="A28:A29"/>
    <mergeCell ref="D28:D29"/>
    <mergeCell ref="A16:A17"/>
    <mergeCell ref="B16:B17"/>
    <mergeCell ref="C16:C17"/>
    <mergeCell ref="D16:D17"/>
    <mergeCell ref="A18:A20"/>
    <mergeCell ref="B18:B20"/>
    <mergeCell ref="C18:C20"/>
    <mergeCell ref="D18:D20"/>
    <mergeCell ref="A85:A86"/>
    <mergeCell ref="D85:D86"/>
    <mergeCell ref="A87:A88"/>
    <mergeCell ref="D87:D88"/>
    <mergeCell ref="A95:A96"/>
    <mergeCell ref="B95:B96"/>
    <mergeCell ref="D95:D96"/>
    <mergeCell ref="A75:A77"/>
    <mergeCell ref="B75:B77"/>
    <mergeCell ref="A78:A81"/>
    <mergeCell ref="B78:B81"/>
    <mergeCell ref="A82:A83"/>
    <mergeCell ref="B82:B83"/>
    <mergeCell ref="A108:A109"/>
    <mergeCell ref="B108:B109"/>
    <mergeCell ref="D108:D109"/>
    <mergeCell ref="A110:A111"/>
    <mergeCell ref="B110:B111"/>
    <mergeCell ref="D110:D111"/>
    <mergeCell ref="A97:A98"/>
    <mergeCell ref="B97:B98"/>
    <mergeCell ref="A99:A100"/>
    <mergeCell ref="B99:B100"/>
    <mergeCell ref="D99:D100"/>
    <mergeCell ref="A105:A106"/>
    <mergeCell ref="B105:B106"/>
    <mergeCell ref="D105:D106"/>
    <mergeCell ref="A118:A119"/>
    <mergeCell ref="D118:D119"/>
    <mergeCell ref="A120:A121"/>
    <mergeCell ref="B120:B121"/>
    <mergeCell ref="D120:D121"/>
    <mergeCell ref="A112:A113"/>
    <mergeCell ref="B112:B113"/>
    <mergeCell ref="D112:D113"/>
    <mergeCell ref="A114:A115"/>
    <mergeCell ref="B114:B115"/>
    <mergeCell ref="D114:D115"/>
  </mergeCells>
  <hyperlinks>
    <hyperlink ref="D2" r:id="rId1" display="mailto:spshkul_3@mail.ru"/>
    <hyperlink ref="D25" r:id="rId2" display="mailto:dush.gornuak@mail.ru"/>
    <hyperlink ref="D48" r:id="rId3" display="mailto:charono@ab.ru"/>
    <hyperlink ref="D54" r:id="rId4" display="mailto:sovetskayadush@mail.ru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140"/>
  <sheetViews>
    <sheetView tabSelected="1" topLeftCell="B1" zoomScale="70" zoomScaleNormal="70" workbookViewId="0">
      <pane xSplit="2" ySplit="2" topLeftCell="G3" activePane="bottomRight" state="frozen"/>
      <selection activeCell="B1" sqref="B1"/>
      <selection pane="topRight" activeCell="D1" sqref="D1"/>
      <selection pane="bottomLeft" activeCell="B3" sqref="B3"/>
      <selection pane="bottomRight" activeCell="O3" sqref="O3"/>
    </sheetView>
  </sheetViews>
  <sheetFormatPr defaultRowHeight="18.75"/>
  <cols>
    <col min="1" max="1" width="36.85546875" style="59" bestFit="1" customWidth="1"/>
    <col min="2" max="2" width="40" style="59" bestFit="1" customWidth="1"/>
    <col min="3" max="3" width="5.7109375" style="78" bestFit="1" customWidth="1"/>
    <col min="4" max="4" width="8.85546875" style="59" bestFit="1" customWidth="1"/>
    <col min="5" max="5" width="37.85546875" style="59" bestFit="1" customWidth="1"/>
    <col min="6" max="6" width="44.7109375" style="63" customWidth="1"/>
    <col min="7" max="7" width="8.85546875" style="63" customWidth="1"/>
    <col min="8" max="8" width="41" style="63" bestFit="1" customWidth="1"/>
    <col min="9" max="9" width="33.7109375" style="63" customWidth="1"/>
    <col min="10" max="10" width="7.140625" style="63" bestFit="1" customWidth="1"/>
    <col min="11" max="11" width="36.7109375" style="63" bestFit="1" customWidth="1"/>
    <col min="12" max="12" width="13.7109375" style="63" bestFit="1" customWidth="1"/>
    <col min="13" max="13" width="8.85546875" style="63" bestFit="1" customWidth="1"/>
    <col min="14" max="14" width="36.7109375" style="63" bestFit="1" customWidth="1"/>
    <col min="15" max="15" width="15" style="64" bestFit="1" customWidth="1"/>
    <col min="16" max="16" width="7.140625" style="64" bestFit="1" customWidth="1"/>
    <col min="17" max="17" width="45.85546875" style="64" bestFit="1" customWidth="1"/>
    <col min="18" max="18" width="22.5703125" style="59" customWidth="1"/>
    <col min="19" max="19" width="8.85546875" style="59" bestFit="1" customWidth="1"/>
    <col min="20" max="20" width="37.28515625" style="59" bestFit="1" customWidth="1"/>
    <col min="21" max="21" width="21.140625" style="59" customWidth="1"/>
    <col min="22" max="22" width="7.140625" style="59" bestFit="1" customWidth="1"/>
    <col min="23" max="23" width="44.85546875" style="59" bestFit="1" customWidth="1"/>
    <col min="24" max="24" width="21.85546875" style="59" customWidth="1"/>
    <col min="25" max="25" width="0" style="59" hidden="1" customWidth="1"/>
    <col min="26" max="26" width="13.42578125" style="61" hidden="1" customWidth="1"/>
    <col min="27" max="27" width="19.5703125" style="62" hidden="1" customWidth="1"/>
    <col min="28" max="28" width="15" style="62" hidden="1" customWidth="1"/>
    <col min="29" max="29" width="13.42578125" style="58" hidden="1" customWidth="1"/>
    <col min="30" max="30" width="12.85546875" style="58" hidden="1" customWidth="1"/>
    <col min="31" max="31" width="19.42578125" style="58" hidden="1" customWidth="1"/>
    <col min="32" max="32" width="13.42578125" style="58" hidden="1" customWidth="1"/>
    <col min="33" max="33" width="0" style="59" hidden="1" customWidth="1"/>
    <col min="34" max="34" width="9.140625" style="59"/>
    <col min="35" max="35" width="6.7109375" style="60" bestFit="1" customWidth="1"/>
    <col min="279" max="279" width="4" bestFit="1" customWidth="1"/>
    <col min="280" max="280" width="59.5703125" customWidth="1"/>
    <col min="281" max="281" width="54.5703125" customWidth="1"/>
    <col min="282" max="282" width="32.5703125" bestFit="1" customWidth="1"/>
    <col min="283" max="283" width="21.140625" customWidth="1"/>
    <col min="284" max="284" width="21.28515625" customWidth="1"/>
    <col min="535" max="535" width="4" bestFit="1" customWidth="1"/>
    <col min="536" max="536" width="59.5703125" customWidth="1"/>
    <col min="537" max="537" width="54.5703125" customWidth="1"/>
    <col min="538" max="538" width="32.5703125" bestFit="1" customWidth="1"/>
    <col min="539" max="539" width="21.140625" customWidth="1"/>
    <col min="540" max="540" width="21.28515625" customWidth="1"/>
    <col min="791" max="791" width="4" bestFit="1" customWidth="1"/>
    <col min="792" max="792" width="59.5703125" customWidth="1"/>
    <col min="793" max="793" width="54.5703125" customWidth="1"/>
    <col min="794" max="794" width="32.5703125" bestFit="1" customWidth="1"/>
    <col min="795" max="795" width="21.140625" customWidth="1"/>
    <col min="796" max="796" width="21.28515625" customWidth="1"/>
    <col min="1047" max="1047" width="4" bestFit="1" customWidth="1"/>
    <col min="1048" max="1048" width="59.5703125" customWidth="1"/>
    <col min="1049" max="1049" width="54.5703125" customWidth="1"/>
    <col min="1050" max="1050" width="32.5703125" bestFit="1" customWidth="1"/>
    <col min="1051" max="1051" width="21.140625" customWidth="1"/>
    <col min="1052" max="1052" width="21.28515625" customWidth="1"/>
    <col min="1303" max="1303" width="4" bestFit="1" customWidth="1"/>
    <col min="1304" max="1304" width="59.5703125" customWidth="1"/>
    <col min="1305" max="1305" width="54.5703125" customWidth="1"/>
    <col min="1306" max="1306" width="32.5703125" bestFit="1" customWidth="1"/>
    <col min="1307" max="1307" width="21.140625" customWidth="1"/>
    <col min="1308" max="1308" width="21.28515625" customWidth="1"/>
    <col min="1559" max="1559" width="4" bestFit="1" customWidth="1"/>
    <col min="1560" max="1560" width="59.5703125" customWidth="1"/>
    <col min="1561" max="1561" width="54.5703125" customWidth="1"/>
    <col min="1562" max="1562" width="32.5703125" bestFit="1" customWidth="1"/>
    <col min="1563" max="1563" width="21.140625" customWidth="1"/>
    <col min="1564" max="1564" width="21.28515625" customWidth="1"/>
    <col min="1815" max="1815" width="4" bestFit="1" customWidth="1"/>
    <col min="1816" max="1816" width="59.5703125" customWidth="1"/>
    <col min="1817" max="1817" width="54.5703125" customWidth="1"/>
    <col min="1818" max="1818" width="32.5703125" bestFit="1" customWidth="1"/>
    <col min="1819" max="1819" width="21.140625" customWidth="1"/>
    <col min="1820" max="1820" width="21.28515625" customWidth="1"/>
    <col min="2071" max="2071" width="4" bestFit="1" customWidth="1"/>
    <col min="2072" max="2072" width="59.5703125" customWidth="1"/>
    <col min="2073" max="2073" width="54.5703125" customWidth="1"/>
    <col min="2074" max="2074" width="32.5703125" bestFit="1" customWidth="1"/>
    <col min="2075" max="2075" width="21.140625" customWidth="1"/>
    <col min="2076" max="2076" width="21.28515625" customWidth="1"/>
    <col min="2327" max="2327" width="4" bestFit="1" customWidth="1"/>
    <col min="2328" max="2328" width="59.5703125" customWidth="1"/>
    <col min="2329" max="2329" width="54.5703125" customWidth="1"/>
    <col min="2330" max="2330" width="32.5703125" bestFit="1" customWidth="1"/>
    <col min="2331" max="2331" width="21.140625" customWidth="1"/>
    <col min="2332" max="2332" width="21.28515625" customWidth="1"/>
    <col min="2583" max="2583" width="4" bestFit="1" customWidth="1"/>
    <col min="2584" max="2584" width="59.5703125" customWidth="1"/>
    <col min="2585" max="2585" width="54.5703125" customWidth="1"/>
    <col min="2586" max="2586" width="32.5703125" bestFit="1" customWidth="1"/>
    <col min="2587" max="2587" width="21.140625" customWidth="1"/>
    <col min="2588" max="2588" width="21.28515625" customWidth="1"/>
    <col min="2839" max="2839" width="4" bestFit="1" customWidth="1"/>
    <col min="2840" max="2840" width="59.5703125" customWidth="1"/>
    <col min="2841" max="2841" width="54.5703125" customWidth="1"/>
    <col min="2842" max="2842" width="32.5703125" bestFit="1" customWidth="1"/>
    <col min="2843" max="2843" width="21.140625" customWidth="1"/>
    <col min="2844" max="2844" width="21.28515625" customWidth="1"/>
    <col min="3095" max="3095" width="4" bestFit="1" customWidth="1"/>
    <col min="3096" max="3096" width="59.5703125" customWidth="1"/>
    <col min="3097" max="3097" width="54.5703125" customWidth="1"/>
    <col min="3098" max="3098" width="32.5703125" bestFit="1" customWidth="1"/>
    <col min="3099" max="3099" width="21.140625" customWidth="1"/>
    <col min="3100" max="3100" width="21.28515625" customWidth="1"/>
    <col min="3351" max="3351" width="4" bestFit="1" customWidth="1"/>
    <col min="3352" max="3352" width="59.5703125" customWidth="1"/>
    <col min="3353" max="3353" width="54.5703125" customWidth="1"/>
    <col min="3354" max="3354" width="32.5703125" bestFit="1" customWidth="1"/>
    <col min="3355" max="3355" width="21.140625" customWidth="1"/>
    <col min="3356" max="3356" width="21.28515625" customWidth="1"/>
    <col min="3607" max="3607" width="4" bestFit="1" customWidth="1"/>
    <col min="3608" max="3608" width="59.5703125" customWidth="1"/>
    <col min="3609" max="3609" width="54.5703125" customWidth="1"/>
    <col min="3610" max="3610" width="32.5703125" bestFit="1" customWidth="1"/>
    <col min="3611" max="3611" width="21.140625" customWidth="1"/>
    <col min="3612" max="3612" width="21.28515625" customWidth="1"/>
    <col min="3863" max="3863" width="4" bestFit="1" customWidth="1"/>
    <col min="3864" max="3864" width="59.5703125" customWidth="1"/>
    <col min="3865" max="3865" width="54.5703125" customWidth="1"/>
    <col min="3866" max="3866" width="32.5703125" bestFit="1" customWidth="1"/>
    <col min="3867" max="3867" width="21.140625" customWidth="1"/>
    <col min="3868" max="3868" width="21.28515625" customWidth="1"/>
    <col min="4119" max="4119" width="4" bestFit="1" customWidth="1"/>
    <col min="4120" max="4120" width="59.5703125" customWidth="1"/>
    <col min="4121" max="4121" width="54.5703125" customWidth="1"/>
    <col min="4122" max="4122" width="32.5703125" bestFit="1" customWidth="1"/>
    <col min="4123" max="4123" width="21.140625" customWidth="1"/>
    <col min="4124" max="4124" width="21.28515625" customWidth="1"/>
    <col min="4375" max="4375" width="4" bestFit="1" customWidth="1"/>
    <col min="4376" max="4376" width="59.5703125" customWidth="1"/>
    <col min="4377" max="4377" width="54.5703125" customWidth="1"/>
    <col min="4378" max="4378" width="32.5703125" bestFit="1" customWidth="1"/>
    <col min="4379" max="4379" width="21.140625" customWidth="1"/>
    <col min="4380" max="4380" width="21.28515625" customWidth="1"/>
    <col min="4631" max="4631" width="4" bestFit="1" customWidth="1"/>
    <col min="4632" max="4632" width="59.5703125" customWidth="1"/>
    <col min="4633" max="4633" width="54.5703125" customWidth="1"/>
    <col min="4634" max="4634" width="32.5703125" bestFit="1" customWidth="1"/>
    <col min="4635" max="4635" width="21.140625" customWidth="1"/>
    <col min="4636" max="4636" width="21.28515625" customWidth="1"/>
    <col min="4887" max="4887" width="4" bestFit="1" customWidth="1"/>
    <col min="4888" max="4888" width="59.5703125" customWidth="1"/>
    <col min="4889" max="4889" width="54.5703125" customWidth="1"/>
    <col min="4890" max="4890" width="32.5703125" bestFit="1" customWidth="1"/>
    <col min="4891" max="4891" width="21.140625" customWidth="1"/>
    <col min="4892" max="4892" width="21.28515625" customWidth="1"/>
    <col min="5143" max="5143" width="4" bestFit="1" customWidth="1"/>
    <col min="5144" max="5144" width="59.5703125" customWidth="1"/>
    <col min="5145" max="5145" width="54.5703125" customWidth="1"/>
    <col min="5146" max="5146" width="32.5703125" bestFit="1" customWidth="1"/>
    <col min="5147" max="5147" width="21.140625" customWidth="1"/>
    <col min="5148" max="5148" width="21.28515625" customWidth="1"/>
    <col min="5399" max="5399" width="4" bestFit="1" customWidth="1"/>
    <col min="5400" max="5400" width="59.5703125" customWidth="1"/>
    <col min="5401" max="5401" width="54.5703125" customWidth="1"/>
    <col min="5402" max="5402" width="32.5703125" bestFit="1" customWidth="1"/>
    <col min="5403" max="5403" width="21.140625" customWidth="1"/>
    <col min="5404" max="5404" width="21.28515625" customWidth="1"/>
    <col min="5655" max="5655" width="4" bestFit="1" customWidth="1"/>
    <col min="5656" max="5656" width="59.5703125" customWidth="1"/>
    <col min="5657" max="5657" width="54.5703125" customWidth="1"/>
    <col min="5658" max="5658" width="32.5703125" bestFit="1" customWidth="1"/>
    <col min="5659" max="5659" width="21.140625" customWidth="1"/>
    <col min="5660" max="5660" width="21.28515625" customWidth="1"/>
    <col min="5911" max="5911" width="4" bestFit="1" customWidth="1"/>
    <col min="5912" max="5912" width="59.5703125" customWidth="1"/>
    <col min="5913" max="5913" width="54.5703125" customWidth="1"/>
    <col min="5914" max="5914" width="32.5703125" bestFit="1" customWidth="1"/>
    <col min="5915" max="5915" width="21.140625" customWidth="1"/>
    <col min="5916" max="5916" width="21.28515625" customWidth="1"/>
    <col min="6167" max="6167" width="4" bestFit="1" customWidth="1"/>
    <col min="6168" max="6168" width="59.5703125" customWidth="1"/>
    <col min="6169" max="6169" width="54.5703125" customWidth="1"/>
    <col min="6170" max="6170" width="32.5703125" bestFit="1" customWidth="1"/>
    <col min="6171" max="6171" width="21.140625" customWidth="1"/>
    <col min="6172" max="6172" width="21.28515625" customWidth="1"/>
    <col min="6423" max="6423" width="4" bestFit="1" customWidth="1"/>
    <col min="6424" max="6424" width="59.5703125" customWidth="1"/>
    <col min="6425" max="6425" width="54.5703125" customWidth="1"/>
    <col min="6426" max="6426" width="32.5703125" bestFit="1" customWidth="1"/>
    <col min="6427" max="6427" width="21.140625" customWidth="1"/>
    <col min="6428" max="6428" width="21.28515625" customWidth="1"/>
    <col min="6679" max="6679" width="4" bestFit="1" customWidth="1"/>
    <col min="6680" max="6680" width="59.5703125" customWidth="1"/>
    <col min="6681" max="6681" width="54.5703125" customWidth="1"/>
    <col min="6682" max="6682" width="32.5703125" bestFit="1" customWidth="1"/>
    <col min="6683" max="6683" width="21.140625" customWidth="1"/>
    <col min="6684" max="6684" width="21.28515625" customWidth="1"/>
    <col min="6935" max="6935" width="4" bestFit="1" customWidth="1"/>
    <col min="6936" max="6936" width="59.5703125" customWidth="1"/>
    <col min="6937" max="6937" width="54.5703125" customWidth="1"/>
    <col min="6938" max="6938" width="32.5703125" bestFit="1" customWidth="1"/>
    <col min="6939" max="6939" width="21.140625" customWidth="1"/>
    <col min="6940" max="6940" width="21.28515625" customWidth="1"/>
    <col min="7191" max="7191" width="4" bestFit="1" customWidth="1"/>
    <col min="7192" max="7192" width="59.5703125" customWidth="1"/>
    <col min="7193" max="7193" width="54.5703125" customWidth="1"/>
    <col min="7194" max="7194" width="32.5703125" bestFit="1" customWidth="1"/>
    <col min="7195" max="7195" width="21.140625" customWidth="1"/>
    <col min="7196" max="7196" width="21.28515625" customWidth="1"/>
    <col min="7447" max="7447" width="4" bestFit="1" customWidth="1"/>
    <col min="7448" max="7448" width="59.5703125" customWidth="1"/>
    <col min="7449" max="7449" width="54.5703125" customWidth="1"/>
    <col min="7450" max="7450" width="32.5703125" bestFit="1" customWidth="1"/>
    <col min="7451" max="7451" width="21.140625" customWidth="1"/>
    <col min="7452" max="7452" width="21.28515625" customWidth="1"/>
    <col min="7703" max="7703" width="4" bestFit="1" customWidth="1"/>
    <col min="7704" max="7704" width="59.5703125" customWidth="1"/>
    <col min="7705" max="7705" width="54.5703125" customWidth="1"/>
    <col min="7706" max="7706" width="32.5703125" bestFit="1" customWidth="1"/>
    <col min="7707" max="7707" width="21.140625" customWidth="1"/>
    <col min="7708" max="7708" width="21.28515625" customWidth="1"/>
    <col min="7959" max="7959" width="4" bestFit="1" customWidth="1"/>
    <col min="7960" max="7960" width="59.5703125" customWidth="1"/>
    <col min="7961" max="7961" width="54.5703125" customWidth="1"/>
    <col min="7962" max="7962" width="32.5703125" bestFit="1" customWidth="1"/>
    <col min="7963" max="7963" width="21.140625" customWidth="1"/>
    <col min="7964" max="7964" width="21.28515625" customWidth="1"/>
    <col min="8215" max="8215" width="4" bestFit="1" customWidth="1"/>
    <col min="8216" max="8216" width="59.5703125" customWidth="1"/>
    <col min="8217" max="8217" width="54.5703125" customWidth="1"/>
    <col min="8218" max="8218" width="32.5703125" bestFit="1" customWidth="1"/>
    <col min="8219" max="8219" width="21.140625" customWidth="1"/>
    <col min="8220" max="8220" width="21.28515625" customWidth="1"/>
    <col min="8471" max="8471" width="4" bestFit="1" customWidth="1"/>
    <col min="8472" max="8472" width="59.5703125" customWidth="1"/>
    <col min="8473" max="8473" width="54.5703125" customWidth="1"/>
    <col min="8474" max="8474" width="32.5703125" bestFit="1" customWidth="1"/>
    <col min="8475" max="8475" width="21.140625" customWidth="1"/>
    <col min="8476" max="8476" width="21.28515625" customWidth="1"/>
    <col min="8727" max="8727" width="4" bestFit="1" customWidth="1"/>
    <col min="8728" max="8728" width="59.5703125" customWidth="1"/>
    <col min="8729" max="8729" width="54.5703125" customWidth="1"/>
    <col min="8730" max="8730" width="32.5703125" bestFit="1" customWidth="1"/>
    <col min="8731" max="8731" width="21.140625" customWidth="1"/>
    <col min="8732" max="8732" width="21.28515625" customWidth="1"/>
    <col min="8983" max="8983" width="4" bestFit="1" customWidth="1"/>
    <col min="8984" max="8984" width="59.5703125" customWidth="1"/>
    <col min="8985" max="8985" width="54.5703125" customWidth="1"/>
    <col min="8986" max="8986" width="32.5703125" bestFit="1" customWidth="1"/>
    <col min="8987" max="8987" width="21.140625" customWidth="1"/>
    <col min="8988" max="8988" width="21.28515625" customWidth="1"/>
    <col min="9239" max="9239" width="4" bestFit="1" customWidth="1"/>
    <col min="9240" max="9240" width="59.5703125" customWidth="1"/>
    <col min="9241" max="9241" width="54.5703125" customWidth="1"/>
    <col min="9242" max="9242" width="32.5703125" bestFit="1" customWidth="1"/>
    <col min="9243" max="9243" width="21.140625" customWidth="1"/>
    <col min="9244" max="9244" width="21.28515625" customWidth="1"/>
    <col min="9495" max="9495" width="4" bestFit="1" customWidth="1"/>
    <col min="9496" max="9496" width="59.5703125" customWidth="1"/>
    <col min="9497" max="9497" width="54.5703125" customWidth="1"/>
    <col min="9498" max="9498" width="32.5703125" bestFit="1" customWidth="1"/>
    <col min="9499" max="9499" width="21.140625" customWidth="1"/>
    <col min="9500" max="9500" width="21.28515625" customWidth="1"/>
    <col min="9751" max="9751" width="4" bestFit="1" customWidth="1"/>
    <col min="9752" max="9752" width="59.5703125" customWidth="1"/>
    <col min="9753" max="9753" width="54.5703125" customWidth="1"/>
    <col min="9754" max="9754" width="32.5703125" bestFit="1" customWidth="1"/>
    <col min="9755" max="9755" width="21.140625" customWidth="1"/>
    <col min="9756" max="9756" width="21.28515625" customWidth="1"/>
    <col min="10007" max="10007" width="4" bestFit="1" customWidth="1"/>
    <col min="10008" max="10008" width="59.5703125" customWidth="1"/>
    <col min="10009" max="10009" width="54.5703125" customWidth="1"/>
    <col min="10010" max="10010" width="32.5703125" bestFit="1" customWidth="1"/>
    <col min="10011" max="10011" width="21.140625" customWidth="1"/>
    <col min="10012" max="10012" width="21.28515625" customWidth="1"/>
    <col min="10263" max="10263" width="4" bestFit="1" customWidth="1"/>
    <col min="10264" max="10264" width="59.5703125" customWidth="1"/>
    <col min="10265" max="10265" width="54.5703125" customWidth="1"/>
    <col min="10266" max="10266" width="32.5703125" bestFit="1" customWidth="1"/>
    <col min="10267" max="10267" width="21.140625" customWidth="1"/>
    <col min="10268" max="10268" width="21.28515625" customWidth="1"/>
    <col min="10519" max="10519" width="4" bestFit="1" customWidth="1"/>
    <col min="10520" max="10520" width="59.5703125" customWidth="1"/>
    <col min="10521" max="10521" width="54.5703125" customWidth="1"/>
    <col min="10522" max="10522" width="32.5703125" bestFit="1" customWidth="1"/>
    <col min="10523" max="10523" width="21.140625" customWidth="1"/>
    <col min="10524" max="10524" width="21.28515625" customWidth="1"/>
    <col min="10775" max="10775" width="4" bestFit="1" customWidth="1"/>
    <col min="10776" max="10776" width="59.5703125" customWidth="1"/>
    <col min="10777" max="10777" width="54.5703125" customWidth="1"/>
    <col min="10778" max="10778" width="32.5703125" bestFit="1" customWidth="1"/>
    <col min="10779" max="10779" width="21.140625" customWidth="1"/>
    <col min="10780" max="10780" width="21.28515625" customWidth="1"/>
    <col min="11031" max="11031" width="4" bestFit="1" customWidth="1"/>
    <col min="11032" max="11032" width="59.5703125" customWidth="1"/>
    <col min="11033" max="11033" width="54.5703125" customWidth="1"/>
    <col min="11034" max="11034" width="32.5703125" bestFit="1" customWidth="1"/>
    <col min="11035" max="11035" width="21.140625" customWidth="1"/>
    <col min="11036" max="11036" width="21.28515625" customWidth="1"/>
    <col min="11287" max="11287" width="4" bestFit="1" customWidth="1"/>
    <col min="11288" max="11288" width="59.5703125" customWidth="1"/>
    <col min="11289" max="11289" width="54.5703125" customWidth="1"/>
    <col min="11290" max="11290" width="32.5703125" bestFit="1" customWidth="1"/>
    <col min="11291" max="11291" width="21.140625" customWidth="1"/>
    <col min="11292" max="11292" width="21.28515625" customWidth="1"/>
    <col min="11543" max="11543" width="4" bestFit="1" customWidth="1"/>
    <col min="11544" max="11544" width="59.5703125" customWidth="1"/>
    <col min="11545" max="11545" width="54.5703125" customWidth="1"/>
    <col min="11546" max="11546" width="32.5703125" bestFit="1" customWidth="1"/>
    <col min="11547" max="11547" width="21.140625" customWidth="1"/>
    <col min="11548" max="11548" width="21.28515625" customWidth="1"/>
    <col min="11799" max="11799" width="4" bestFit="1" customWidth="1"/>
    <col min="11800" max="11800" width="59.5703125" customWidth="1"/>
    <col min="11801" max="11801" width="54.5703125" customWidth="1"/>
    <col min="11802" max="11802" width="32.5703125" bestFit="1" customWidth="1"/>
    <col min="11803" max="11803" width="21.140625" customWidth="1"/>
    <col min="11804" max="11804" width="21.28515625" customWidth="1"/>
    <col min="12055" max="12055" width="4" bestFit="1" customWidth="1"/>
    <col min="12056" max="12056" width="59.5703125" customWidth="1"/>
    <col min="12057" max="12057" width="54.5703125" customWidth="1"/>
    <col min="12058" max="12058" width="32.5703125" bestFit="1" customWidth="1"/>
    <col min="12059" max="12059" width="21.140625" customWidth="1"/>
    <col min="12060" max="12060" width="21.28515625" customWidth="1"/>
    <col min="12311" max="12311" width="4" bestFit="1" customWidth="1"/>
    <col min="12312" max="12312" width="59.5703125" customWidth="1"/>
    <col min="12313" max="12313" width="54.5703125" customWidth="1"/>
    <col min="12314" max="12314" width="32.5703125" bestFit="1" customWidth="1"/>
    <col min="12315" max="12315" width="21.140625" customWidth="1"/>
    <col min="12316" max="12316" width="21.28515625" customWidth="1"/>
    <col min="12567" max="12567" width="4" bestFit="1" customWidth="1"/>
    <col min="12568" max="12568" width="59.5703125" customWidth="1"/>
    <col min="12569" max="12569" width="54.5703125" customWidth="1"/>
    <col min="12570" max="12570" width="32.5703125" bestFit="1" customWidth="1"/>
    <col min="12571" max="12571" width="21.140625" customWidth="1"/>
    <col min="12572" max="12572" width="21.28515625" customWidth="1"/>
    <col min="12823" max="12823" width="4" bestFit="1" customWidth="1"/>
    <col min="12824" max="12824" width="59.5703125" customWidth="1"/>
    <col min="12825" max="12825" width="54.5703125" customWidth="1"/>
    <col min="12826" max="12826" width="32.5703125" bestFit="1" customWidth="1"/>
    <col min="12827" max="12827" width="21.140625" customWidth="1"/>
    <col min="12828" max="12828" width="21.28515625" customWidth="1"/>
    <col min="13079" max="13079" width="4" bestFit="1" customWidth="1"/>
    <col min="13080" max="13080" width="59.5703125" customWidth="1"/>
    <col min="13081" max="13081" width="54.5703125" customWidth="1"/>
    <col min="13082" max="13082" width="32.5703125" bestFit="1" customWidth="1"/>
    <col min="13083" max="13083" width="21.140625" customWidth="1"/>
    <col min="13084" max="13084" width="21.28515625" customWidth="1"/>
    <col min="13335" max="13335" width="4" bestFit="1" customWidth="1"/>
    <col min="13336" max="13336" width="59.5703125" customWidth="1"/>
    <col min="13337" max="13337" width="54.5703125" customWidth="1"/>
    <col min="13338" max="13338" width="32.5703125" bestFit="1" customWidth="1"/>
    <col min="13339" max="13339" width="21.140625" customWidth="1"/>
    <col min="13340" max="13340" width="21.28515625" customWidth="1"/>
    <col min="13591" max="13591" width="4" bestFit="1" customWidth="1"/>
    <col min="13592" max="13592" width="59.5703125" customWidth="1"/>
    <col min="13593" max="13593" width="54.5703125" customWidth="1"/>
    <col min="13594" max="13594" width="32.5703125" bestFit="1" customWidth="1"/>
    <col min="13595" max="13595" width="21.140625" customWidth="1"/>
    <col min="13596" max="13596" width="21.28515625" customWidth="1"/>
    <col min="13847" max="13847" width="4" bestFit="1" customWidth="1"/>
    <col min="13848" max="13848" width="59.5703125" customWidth="1"/>
    <col min="13849" max="13849" width="54.5703125" customWidth="1"/>
    <col min="13850" max="13850" width="32.5703125" bestFit="1" customWidth="1"/>
    <col min="13851" max="13851" width="21.140625" customWidth="1"/>
    <col min="13852" max="13852" width="21.28515625" customWidth="1"/>
    <col min="14103" max="14103" width="4" bestFit="1" customWidth="1"/>
    <col min="14104" max="14104" width="59.5703125" customWidth="1"/>
    <col min="14105" max="14105" width="54.5703125" customWidth="1"/>
    <col min="14106" max="14106" width="32.5703125" bestFit="1" customWidth="1"/>
    <col min="14107" max="14107" width="21.140625" customWidth="1"/>
    <col min="14108" max="14108" width="21.28515625" customWidth="1"/>
    <col min="14359" max="14359" width="4" bestFit="1" customWidth="1"/>
    <col min="14360" max="14360" width="59.5703125" customWidth="1"/>
    <col min="14361" max="14361" width="54.5703125" customWidth="1"/>
    <col min="14362" max="14362" width="32.5703125" bestFit="1" customWidth="1"/>
    <col min="14363" max="14363" width="21.140625" customWidth="1"/>
    <col min="14364" max="14364" width="21.28515625" customWidth="1"/>
    <col min="14615" max="14615" width="4" bestFit="1" customWidth="1"/>
    <col min="14616" max="14616" width="59.5703125" customWidth="1"/>
    <col min="14617" max="14617" width="54.5703125" customWidth="1"/>
    <col min="14618" max="14618" width="32.5703125" bestFit="1" customWidth="1"/>
    <col min="14619" max="14619" width="21.140625" customWidth="1"/>
    <col min="14620" max="14620" width="21.28515625" customWidth="1"/>
    <col min="14871" max="14871" width="4" bestFit="1" customWidth="1"/>
    <col min="14872" max="14872" width="59.5703125" customWidth="1"/>
    <col min="14873" max="14873" width="54.5703125" customWidth="1"/>
    <col min="14874" max="14874" width="32.5703125" bestFit="1" customWidth="1"/>
    <col min="14875" max="14875" width="21.140625" customWidth="1"/>
    <col min="14876" max="14876" width="21.28515625" customWidth="1"/>
    <col min="15127" max="15127" width="4" bestFit="1" customWidth="1"/>
    <col min="15128" max="15128" width="59.5703125" customWidth="1"/>
    <col min="15129" max="15129" width="54.5703125" customWidth="1"/>
    <col min="15130" max="15130" width="32.5703125" bestFit="1" customWidth="1"/>
    <col min="15131" max="15131" width="21.140625" customWidth="1"/>
    <col min="15132" max="15132" width="21.28515625" customWidth="1"/>
    <col min="15383" max="15383" width="4" bestFit="1" customWidth="1"/>
    <col min="15384" max="15384" width="59.5703125" customWidth="1"/>
    <col min="15385" max="15385" width="54.5703125" customWidth="1"/>
    <col min="15386" max="15386" width="32.5703125" bestFit="1" customWidth="1"/>
    <col min="15387" max="15387" width="21.140625" customWidth="1"/>
    <col min="15388" max="15388" width="21.28515625" customWidth="1"/>
    <col min="15639" max="15639" width="4" bestFit="1" customWidth="1"/>
    <col min="15640" max="15640" width="59.5703125" customWidth="1"/>
    <col min="15641" max="15641" width="54.5703125" customWidth="1"/>
    <col min="15642" max="15642" width="32.5703125" bestFit="1" customWidth="1"/>
    <col min="15643" max="15643" width="21.140625" customWidth="1"/>
    <col min="15644" max="15644" width="21.28515625" customWidth="1"/>
    <col min="15895" max="15895" width="4" bestFit="1" customWidth="1"/>
    <col min="15896" max="15896" width="59.5703125" customWidth="1"/>
    <col min="15897" max="15897" width="54.5703125" customWidth="1"/>
    <col min="15898" max="15898" width="32.5703125" bestFit="1" customWidth="1"/>
    <col min="15899" max="15899" width="21.140625" customWidth="1"/>
    <col min="15900" max="15900" width="21.28515625" customWidth="1"/>
    <col min="16151" max="16151" width="4" bestFit="1" customWidth="1"/>
    <col min="16152" max="16152" width="59.5703125" customWidth="1"/>
    <col min="16153" max="16153" width="54.5703125" customWidth="1"/>
    <col min="16154" max="16154" width="32.5703125" bestFit="1" customWidth="1"/>
    <col min="16155" max="16155" width="21.140625" customWidth="1"/>
    <col min="16156" max="16156" width="21.28515625" customWidth="1"/>
  </cols>
  <sheetData>
    <row r="1" spans="1:35">
      <c r="B1" s="59">
        <f>SUM(C1:AI1)</f>
        <v>100</v>
      </c>
      <c r="C1" s="78">
        <v>5</v>
      </c>
      <c r="F1" s="63">
        <v>30</v>
      </c>
      <c r="I1" s="63">
        <v>15</v>
      </c>
      <c r="L1" s="63">
        <v>10</v>
      </c>
      <c r="O1" s="90">
        <v>10</v>
      </c>
      <c r="R1" s="59">
        <v>10</v>
      </c>
      <c r="U1" s="59">
        <v>10</v>
      </c>
      <c r="X1" s="59">
        <v>10</v>
      </c>
    </row>
    <row r="2" spans="1:35" s="89" customFormat="1" ht="75">
      <c r="A2" s="79" t="s">
        <v>611</v>
      </c>
      <c r="B2" s="79" t="s">
        <v>606</v>
      </c>
      <c r="C2" s="80" t="s">
        <v>347</v>
      </c>
      <c r="D2" s="79" t="s">
        <v>607</v>
      </c>
      <c r="E2" s="79" t="s">
        <v>606</v>
      </c>
      <c r="F2" s="81" t="s">
        <v>348</v>
      </c>
      <c r="G2" s="79" t="s">
        <v>607</v>
      </c>
      <c r="H2" s="79" t="s">
        <v>606</v>
      </c>
      <c r="I2" s="82" t="s">
        <v>349</v>
      </c>
      <c r="J2" s="79" t="s">
        <v>607</v>
      </c>
      <c r="K2" s="79" t="s">
        <v>606</v>
      </c>
      <c r="L2" s="82" t="s">
        <v>605</v>
      </c>
      <c r="M2" s="79" t="s">
        <v>607</v>
      </c>
      <c r="N2" s="79" t="s">
        <v>606</v>
      </c>
      <c r="O2" s="83" t="s">
        <v>619</v>
      </c>
      <c r="P2" s="79" t="s">
        <v>607</v>
      </c>
      <c r="Q2" s="79" t="s">
        <v>606</v>
      </c>
      <c r="R2" s="82" t="s">
        <v>350</v>
      </c>
      <c r="S2" s="79" t="s">
        <v>607</v>
      </c>
      <c r="T2" s="79" t="s">
        <v>606</v>
      </c>
      <c r="U2" s="84" t="s">
        <v>351</v>
      </c>
      <c r="V2" s="79" t="s">
        <v>607</v>
      </c>
      <c r="W2" s="79" t="s">
        <v>606</v>
      </c>
      <c r="X2" s="84" t="s">
        <v>352</v>
      </c>
      <c r="Y2" s="85"/>
      <c r="Z2" s="86" t="s">
        <v>353</v>
      </c>
      <c r="AA2" s="87" t="s">
        <v>354</v>
      </c>
      <c r="AB2" s="87" t="s">
        <v>355</v>
      </c>
      <c r="AC2" s="79" t="s">
        <v>356</v>
      </c>
      <c r="AD2" s="79" t="s">
        <v>357</v>
      </c>
      <c r="AE2" s="79" t="s">
        <v>358</v>
      </c>
      <c r="AF2" s="79"/>
      <c r="AG2" s="85"/>
      <c r="AH2" s="79" t="s">
        <v>607</v>
      </c>
      <c r="AI2" s="88" t="s">
        <v>608</v>
      </c>
    </row>
    <row r="3" spans="1:35" s="57" customFormat="1">
      <c r="A3" s="79" t="s">
        <v>611</v>
      </c>
      <c r="B3" s="65" t="s">
        <v>612</v>
      </c>
      <c r="C3" s="77">
        <v>1</v>
      </c>
      <c r="D3" s="65" t="s">
        <v>610</v>
      </c>
      <c r="E3" s="65" t="s">
        <v>613</v>
      </c>
      <c r="F3" s="68" t="s">
        <v>359</v>
      </c>
      <c r="G3" s="65" t="s">
        <v>610</v>
      </c>
      <c r="H3" s="65" t="s">
        <v>614</v>
      </c>
      <c r="I3" s="68" t="s">
        <v>360</v>
      </c>
      <c r="J3" s="65" t="s">
        <v>610</v>
      </c>
      <c r="K3" s="65" t="s">
        <v>615</v>
      </c>
      <c r="L3" s="70">
        <v>43833</v>
      </c>
      <c r="M3" s="65" t="s">
        <v>610</v>
      </c>
      <c r="N3" s="65" t="s">
        <v>615</v>
      </c>
      <c r="O3" s="70">
        <v>43837</v>
      </c>
      <c r="P3" s="65" t="s">
        <v>610</v>
      </c>
      <c r="Q3" s="65" t="s">
        <v>616</v>
      </c>
      <c r="R3" s="69" t="s">
        <v>361</v>
      </c>
      <c r="S3" s="65" t="s">
        <v>610</v>
      </c>
      <c r="T3" s="65" t="s">
        <v>617</v>
      </c>
      <c r="U3" s="69" t="s">
        <v>362</v>
      </c>
      <c r="V3" s="65" t="s">
        <v>610</v>
      </c>
      <c r="W3" s="65" t="s">
        <v>618</v>
      </c>
      <c r="X3" s="69" t="s">
        <v>363</v>
      </c>
      <c r="Y3" s="66"/>
      <c r="Z3" s="71"/>
      <c r="AA3" s="72"/>
      <c r="AB3" s="72"/>
      <c r="AC3" s="65"/>
      <c r="AD3" s="65">
        <f>4*500*5</f>
        <v>10000</v>
      </c>
      <c r="AE3" s="65"/>
      <c r="AF3" s="65"/>
      <c r="AG3" s="66"/>
      <c r="AH3" s="65" t="s">
        <v>610</v>
      </c>
      <c r="AI3" s="67" t="s">
        <v>608</v>
      </c>
    </row>
    <row r="4" spans="1:35" s="57" customFormat="1" ht="56.25">
      <c r="A4" s="79" t="s">
        <v>611</v>
      </c>
      <c r="B4" s="65" t="s">
        <v>612</v>
      </c>
      <c r="C4" s="77">
        <v>2</v>
      </c>
      <c r="D4" s="65" t="s">
        <v>610</v>
      </c>
      <c r="E4" s="65" t="s">
        <v>613</v>
      </c>
      <c r="F4" s="68" t="s">
        <v>364</v>
      </c>
      <c r="G4" s="65" t="s">
        <v>610</v>
      </c>
      <c r="H4" s="65" t="s">
        <v>614</v>
      </c>
      <c r="I4" s="68" t="s">
        <v>365</v>
      </c>
      <c r="J4" s="65" t="s">
        <v>610</v>
      </c>
      <c r="K4" s="65" t="s">
        <v>615</v>
      </c>
      <c r="L4" s="70">
        <v>43834</v>
      </c>
      <c r="M4" s="65" t="s">
        <v>610</v>
      </c>
      <c r="N4" s="65" t="s">
        <v>615</v>
      </c>
      <c r="O4" s="70">
        <v>43837</v>
      </c>
      <c r="P4" s="65" t="s">
        <v>610</v>
      </c>
      <c r="Q4" s="65" t="s">
        <v>616</v>
      </c>
      <c r="R4" s="69" t="s">
        <v>366</v>
      </c>
      <c r="S4" s="65" t="s">
        <v>610</v>
      </c>
      <c r="T4" s="65" t="s">
        <v>617</v>
      </c>
      <c r="U4" s="69" t="s">
        <v>367</v>
      </c>
      <c r="V4" s="65" t="s">
        <v>610</v>
      </c>
      <c r="W4" s="65" t="s">
        <v>618</v>
      </c>
      <c r="X4" s="69" t="s">
        <v>368</v>
      </c>
      <c r="Y4" s="66"/>
      <c r="Z4" s="71">
        <v>2</v>
      </c>
      <c r="AA4" s="72">
        <v>30000</v>
      </c>
      <c r="AB4" s="72">
        <f>Z4*AA4</f>
        <v>60000</v>
      </c>
      <c r="AC4" s="65"/>
      <c r="AD4" s="65"/>
      <c r="AE4" s="65"/>
      <c r="AF4" s="65"/>
      <c r="AG4" s="66"/>
      <c r="AH4" s="65" t="s">
        <v>610</v>
      </c>
      <c r="AI4" s="67" t="s">
        <v>608</v>
      </c>
    </row>
    <row r="5" spans="1:35" s="57" customFormat="1" ht="37.5">
      <c r="A5" s="79" t="s">
        <v>611</v>
      </c>
      <c r="B5" s="65" t="s">
        <v>612</v>
      </c>
      <c r="C5" s="77">
        <v>3</v>
      </c>
      <c r="D5" s="65" t="s">
        <v>610</v>
      </c>
      <c r="E5" s="65" t="s">
        <v>613</v>
      </c>
      <c r="F5" s="68" t="s">
        <v>369</v>
      </c>
      <c r="G5" s="65" t="s">
        <v>610</v>
      </c>
      <c r="H5" s="65" t="s">
        <v>614</v>
      </c>
      <c r="I5" s="68"/>
      <c r="J5" s="65" t="s">
        <v>610</v>
      </c>
      <c r="K5" s="65" t="s">
        <v>615</v>
      </c>
      <c r="L5" s="70">
        <v>43834</v>
      </c>
      <c r="M5" s="65" t="s">
        <v>610</v>
      </c>
      <c r="N5" s="65" t="s">
        <v>615</v>
      </c>
      <c r="O5" s="70">
        <v>43840</v>
      </c>
      <c r="P5" s="65" t="s">
        <v>610</v>
      </c>
      <c r="Q5" s="65" t="s">
        <v>616</v>
      </c>
      <c r="R5" s="69" t="s">
        <v>370</v>
      </c>
      <c r="S5" s="65" t="s">
        <v>610</v>
      </c>
      <c r="T5" s="65" t="s">
        <v>617</v>
      </c>
      <c r="U5" s="69" t="s">
        <v>371</v>
      </c>
      <c r="V5" s="65" t="s">
        <v>610</v>
      </c>
      <c r="W5" s="65" t="s">
        <v>618</v>
      </c>
      <c r="X5" s="69" t="s">
        <v>372</v>
      </c>
      <c r="Y5" s="66"/>
      <c r="Z5" s="71"/>
      <c r="AA5" s="72"/>
      <c r="AB5" s="72"/>
      <c r="AC5" s="65"/>
      <c r="AD5" s="65">
        <f>6*500*4</f>
        <v>12000</v>
      </c>
      <c r="AE5" s="65"/>
      <c r="AF5" s="65"/>
      <c r="AG5" s="66"/>
      <c r="AH5" s="65" t="s">
        <v>610</v>
      </c>
      <c r="AI5" s="67" t="s">
        <v>608</v>
      </c>
    </row>
    <row r="6" spans="1:35" s="57" customFormat="1">
      <c r="A6" s="79" t="s">
        <v>611</v>
      </c>
      <c r="B6" s="65" t="s">
        <v>612</v>
      </c>
      <c r="C6" s="77">
        <v>4</v>
      </c>
      <c r="D6" s="65" t="s">
        <v>610</v>
      </c>
      <c r="E6" s="65" t="s">
        <v>613</v>
      </c>
      <c r="F6" s="68" t="s">
        <v>373</v>
      </c>
      <c r="G6" s="65" t="s">
        <v>610</v>
      </c>
      <c r="H6" s="65" t="s">
        <v>614</v>
      </c>
      <c r="I6" s="68" t="s">
        <v>360</v>
      </c>
      <c r="J6" s="65" t="s">
        <v>610</v>
      </c>
      <c r="K6" s="65" t="s">
        <v>615</v>
      </c>
      <c r="L6" s="70">
        <v>43840</v>
      </c>
      <c r="M6" s="65" t="s">
        <v>610</v>
      </c>
      <c r="N6" s="65" t="s">
        <v>615</v>
      </c>
      <c r="O6" s="70">
        <v>43843</v>
      </c>
      <c r="P6" s="65" t="s">
        <v>610</v>
      </c>
      <c r="Q6" s="65" t="s">
        <v>616</v>
      </c>
      <c r="R6" s="69" t="s">
        <v>361</v>
      </c>
      <c r="S6" s="65" t="s">
        <v>610</v>
      </c>
      <c r="T6" s="65" t="s">
        <v>617</v>
      </c>
      <c r="U6" s="69" t="s">
        <v>374</v>
      </c>
      <c r="V6" s="65" t="s">
        <v>610</v>
      </c>
      <c r="W6" s="65" t="s">
        <v>618</v>
      </c>
      <c r="X6" s="69" t="s">
        <v>372</v>
      </c>
      <c r="Y6" s="66"/>
      <c r="Z6" s="71"/>
      <c r="AA6" s="72"/>
      <c r="AB6" s="72"/>
      <c r="AC6" s="65"/>
      <c r="AD6" s="65"/>
      <c r="AE6" s="65"/>
      <c r="AF6" s="65"/>
      <c r="AG6" s="66"/>
      <c r="AH6" s="65" t="s">
        <v>610</v>
      </c>
      <c r="AI6" s="67" t="s">
        <v>608</v>
      </c>
    </row>
    <row r="7" spans="1:35" s="57" customFormat="1" ht="37.5">
      <c r="A7" s="79" t="s">
        <v>611</v>
      </c>
      <c r="B7" s="65" t="s">
        <v>612</v>
      </c>
      <c r="C7" s="77">
        <v>5</v>
      </c>
      <c r="D7" s="65" t="s">
        <v>610</v>
      </c>
      <c r="E7" s="65" t="s">
        <v>613</v>
      </c>
      <c r="F7" s="68" t="s">
        <v>375</v>
      </c>
      <c r="G7" s="65" t="s">
        <v>610</v>
      </c>
      <c r="H7" s="65" t="s">
        <v>614</v>
      </c>
      <c r="I7" s="68" t="s">
        <v>376</v>
      </c>
      <c r="J7" s="65" t="s">
        <v>610</v>
      </c>
      <c r="K7" s="65" t="s">
        <v>615</v>
      </c>
      <c r="L7" s="70">
        <v>43848</v>
      </c>
      <c r="M7" s="65" t="s">
        <v>610</v>
      </c>
      <c r="N7" s="65" t="s">
        <v>615</v>
      </c>
      <c r="O7" s="70">
        <v>43848</v>
      </c>
      <c r="P7" s="65" t="s">
        <v>610</v>
      </c>
      <c r="Q7" s="65" t="s">
        <v>616</v>
      </c>
      <c r="R7" s="69" t="s">
        <v>361</v>
      </c>
      <c r="S7" s="65" t="s">
        <v>610</v>
      </c>
      <c r="T7" s="65" t="s">
        <v>617</v>
      </c>
      <c r="U7" s="69" t="s">
        <v>362</v>
      </c>
      <c r="V7" s="65" t="s">
        <v>610</v>
      </c>
      <c r="W7" s="65" t="s">
        <v>618</v>
      </c>
      <c r="X7" s="69" t="s">
        <v>377</v>
      </c>
      <c r="Y7" s="66"/>
      <c r="Z7" s="71"/>
      <c r="AA7" s="72"/>
      <c r="AB7" s="72"/>
      <c r="AC7" s="65"/>
      <c r="AD7" s="65"/>
      <c r="AE7" s="65"/>
      <c r="AF7" s="65"/>
      <c r="AG7" s="66"/>
      <c r="AH7" s="65" t="s">
        <v>610</v>
      </c>
      <c r="AI7" s="67" t="s">
        <v>608</v>
      </c>
    </row>
    <row r="8" spans="1:35" s="57" customFormat="1">
      <c r="A8" s="79" t="s">
        <v>611</v>
      </c>
      <c r="B8" s="65" t="s">
        <v>612</v>
      </c>
      <c r="C8" s="77">
        <v>6</v>
      </c>
      <c r="D8" s="65" t="s">
        <v>610</v>
      </c>
      <c r="E8" s="65" t="s">
        <v>613</v>
      </c>
      <c r="F8" s="68" t="s">
        <v>378</v>
      </c>
      <c r="G8" s="65" t="s">
        <v>610</v>
      </c>
      <c r="H8" s="65" t="s">
        <v>614</v>
      </c>
      <c r="I8" s="68"/>
      <c r="J8" s="65" t="s">
        <v>610</v>
      </c>
      <c r="K8" s="65" t="s">
        <v>615</v>
      </c>
      <c r="L8" s="70">
        <v>43848</v>
      </c>
      <c r="M8" s="65" t="s">
        <v>610</v>
      </c>
      <c r="N8" s="65" t="s">
        <v>615</v>
      </c>
      <c r="O8" s="70">
        <v>43858</v>
      </c>
      <c r="P8" s="65" t="s">
        <v>610</v>
      </c>
      <c r="Q8" s="65" t="s">
        <v>616</v>
      </c>
      <c r="R8" s="69" t="s">
        <v>379</v>
      </c>
      <c r="S8" s="65" t="s">
        <v>610</v>
      </c>
      <c r="T8" s="65" t="s">
        <v>617</v>
      </c>
      <c r="U8" s="69" t="s">
        <v>380</v>
      </c>
      <c r="V8" s="65" t="s">
        <v>610</v>
      </c>
      <c r="W8" s="65" t="s">
        <v>618</v>
      </c>
      <c r="X8" s="69" t="s">
        <v>381</v>
      </c>
      <c r="Y8" s="66"/>
      <c r="Z8" s="71"/>
      <c r="AA8" s="72"/>
      <c r="AB8" s="72"/>
      <c r="AC8" s="65"/>
      <c r="AD8" s="65"/>
      <c r="AE8" s="65"/>
      <c r="AF8" s="65"/>
      <c r="AG8" s="66"/>
      <c r="AH8" s="65" t="s">
        <v>610</v>
      </c>
      <c r="AI8" s="67" t="s">
        <v>608</v>
      </c>
    </row>
    <row r="9" spans="1:35" s="57" customFormat="1" ht="37.5">
      <c r="A9" s="79" t="s">
        <v>611</v>
      </c>
      <c r="B9" s="65" t="s">
        <v>612</v>
      </c>
      <c r="C9" s="77">
        <v>7</v>
      </c>
      <c r="D9" s="65" t="s">
        <v>610</v>
      </c>
      <c r="E9" s="65" t="s">
        <v>613</v>
      </c>
      <c r="F9" s="68" t="s">
        <v>382</v>
      </c>
      <c r="G9" s="65" t="s">
        <v>610</v>
      </c>
      <c r="H9" s="65" t="s">
        <v>614</v>
      </c>
      <c r="I9" s="68" t="s">
        <v>376</v>
      </c>
      <c r="J9" s="65" t="s">
        <v>610</v>
      </c>
      <c r="K9" s="65" t="s">
        <v>615</v>
      </c>
      <c r="L9" s="70">
        <v>43849</v>
      </c>
      <c r="M9" s="65" t="s">
        <v>610</v>
      </c>
      <c r="N9" s="65" t="s">
        <v>615</v>
      </c>
      <c r="O9" s="70">
        <v>43849</v>
      </c>
      <c r="P9" s="65" t="s">
        <v>610</v>
      </c>
      <c r="Q9" s="65" t="s">
        <v>616</v>
      </c>
      <c r="R9" s="69" t="s">
        <v>361</v>
      </c>
      <c r="S9" s="65" t="s">
        <v>610</v>
      </c>
      <c r="T9" s="65" t="s">
        <v>617</v>
      </c>
      <c r="U9" s="69" t="s">
        <v>362</v>
      </c>
      <c r="V9" s="65" t="s">
        <v>610</v>
      </c>
      <c r="W9" s="65" t="s">
        <v>618</v>
      </c>
      <c r="X9" s="69" t="s">
        <v>377</v>
      </c>
      <c r="Y9" s="66"/>
      <c r="Z9" s="71">
        <v>1</v>
      </c>
      <c r="AA9" s="72">
        <v>20000</v>
      </c>
      <c r="AB9" s="72">
        <f>Z9*AA9</f>
        <v>20000</v>
      </c>
      <c r="AC9" s="65"/>
      <c r="AD9" s="65"/>
      <c r="AE9" s="65">
        <f>3*600*9</f>
        <v>16200</v>
      </c>
      <c r="AF9" s="65"/>
      <c r="AG9" s="66"/>
      <c r="AH9" s="65" t="s">
        <v>610</v>
      </c>
      <c r="AI9" s="67" t="s">
        <v>608</v>
      </c>
    </row>
    <row r="10" spans="1:35" s="57" customFormat="1" ht="37.5">
      <c r="A10" s="79" t="s">
        <v>611</v>
      </c>
      <c r="B10" s="65" t="s">
        <v>612</v>
      </c>
      <c r="C10" s="77">
        <v>8</v>
      </c>
      <c r="D10" s="65" t="s">
        <v>610</v>
      </c>
      <c r="E10" s="65" t="s">
        <v>613</v>
      </c>
      <c r="F10" s="68" t="s">
        <v>383</v>
      </c>
      <c r="G10" s="65" t="s">
        <v>610</v>
      </c>
      <c r="H10" s="65" t="s">
        <v>614</v>
      </c>
      <c r="I10" s="68" t="s">
        <v>384</v>
      </c>
      <c r="J10" s="65" t="s">
        <v>610</v>
      </c>
      <c r="K10" s="65" t="s">
        <v>615</v>
      </c>
      <c r="L10" s="70">
        <v>43850</v>
      </c>
      <c r="M10" s="65" t="s">
        <v>610</v>
      </c>
      <c r="N10" s="65" t="s">
        <v>615</v>
      </c>
      <c r="O10" s="70">
        <v>43853</v>
      </c>
      <c r="P10" s="65" t="s">
        <v>610</v>
      </c>
      <c r="Q10" s="65" t="s">
        <v>616</v>
      </c>
      <c r="R10" s="69" t="s">
        <v>366</v>
      </c>
      <c r="S10" s="65" t="s">
        <v>610</v>
      </c>
      <c r="T10" s="65" t="s">
        <v>617</v>
      </c>
      <c r="U10" s="69" t="s">
        <v>367</v>
      </c>
      <c r="V10" s="65" t="s">
        <v>610</v>
      </c>
      <c r="W10" s="65" t="s">
        <v>618</v>
      </c>
      <c r="X10" s="69" t="s">
        <v>368</v>
      </c>
      <c r="Y10" s="66"/>
      <c r="Z10" s="71"/>
      <c r="AA10" s="72"/>
      <c r="AB10" s="72"/>
      <c r="AC10" s="65"/>
      <c r="AD10" s="65"/>
      <c r="AE10" s="65"/>
      <c r="AF10" s="65"/>
      <c r="AG10" s="66"/>
      <c r="AH10" s="65" t="s">
        <v>610</v>
      </c>
      <c r="AI10" s="67" t="s">
        <v>608</v>
      </c>
    </row>
    <row r="11" spans="1:35" s="57" customFormat="1" ht="37.5">
      <c r="A11" s="79" t="s">
        <v>611</v>
      </c>
      <c r="B11" s="65" t="s">
        <v>612</v>
      </c>
      <c r="C11" s="77">
        <v>9</v>
      </c>
      <c r="D11" s="65" t="s">
        <v>610</v>
      </c>
      <c r="E11" s="65" t="s">
        <v>613</v>
      </c>
      <c r="F11" s="68" t="s">
        <v>385</v>
      </c>
      <c r="G11" s="65" t="s">
        <v>610</v>
      </c>
      <c r="H11" s="65" t="s">
        <v>614</v>
      </c>
      <c r="I11" s="68" t="s">
        <v>386</v>
      </c>
      <c r="J11" s="65" t="s">
        <v>610</v>
      </c>
      <c r="K11" s="65" t="s">
        <v>615</v>
      </c>
      <c r="L11" s="70">
        <v>43855</v>
      </c>
      <c r="M11" s="65" t="s">
        <v>610</v>
      </c>
      <c r="N11" s="65" t="s">
        <v>615</v>
      </c>
      <c r="O11" s="70">
        <v>43866</v>
      </c>
      <c r="P11" s="65" t="s">
        <v>610</v>
      </c>
      <c r="Q11" s="65" t="s">
        <v>616</v>
      </c>
      <c r="R11" s="69" t="s">
        <v>370</v>
      </c>
      <c r="S11" s="65" t="s">
        <v>610</v>
      </c>
      <c r="T11" s="65" t="s">
        <v>617</v>
      </c>
      <c r="U11" s="69" t="s">
        <v>387</v>
      </c>
      <c r="V11" s="65" t="s">
        <v>610</v>
      </c>
      <c r="W11" s="65" t="s">
        <v>618</v>
      </c>
      <c r="X11" s="69" t="s">
        <v>388</v>
      </c>
      <c r="Y11" s="66"/>
      <c r="Z11" s="71"/>
      <c r="AA11" s="72"/>
      <c r="AB11" s="72"/>
      <c r="AC11" s="65"/>
      <c r="AD11" s="65"/>
      <c r="AE11" s="65"/>
      <c r="AF11" s="65"/>
      <c r="AG11" s="66"/>
      <c r="AH11" s="65" t="s">
        <v>610</v>
      </c>
      <c r="AI11" s="67" t="s">
        <v>608</v>
      </c>
    </row>
    <row r="12" spans="1:35" s="57" customFormat="1" ht="56.25">
      <c r="A12" s="79" t="s">
        <v>611</v>
      </c>
      <c r="B12" s="65" t="s">
        <v>612</v>
      </c>
      <c r="C12" s="77">
        <v>10</v>
      </c>
      <c r="D12" s="65" t="s">
        <v>610</v>
      </c>
      <c r="E12" s="65" t="s">
        <v>613</v>
      </c>
      <c r="F12" s="68" t="s">
        <v>389</v>
      </c>
      <c r="G12" s="65" t="s">
        <v>610</v>
      </c>
      <c r="H12" s="65" t="s">
        <v>614</v>
      </c>
      <c r="I12" s="68"/>
      <c r="J12" s="65" t="s">
        <v>610</v>
      </c>
      <c r="K12" s="65" t="s">
        <v>615</v>
      </c>
      <c r="L12" s="70">
        <v>43862</v>
      </c>
      <c r="M12" s="65" t="s">
        <v>610</v>
      </c>
      <c r="N12" s="65" t="s">
        <v>615</v>
      </c>
      <c r="O12" s="70">
        <v>43862</v>
      </c>
      <c r="P12" s="65" t="s">
        <v>610</v>
      </c>
      <c r="Q12" s="65" t="s">
        <v>616</v>
      </c>
      <c r="R12" s="70" t="s">
        <v>390</v>
      </c>
      <c r="S12" s="65" t="s">
        <v>610</v>
      </c>
      <c r="T12" s="65" t="s">
        <v>617</v>
      </c>
      <c r="U12" s="69" t="s">
        <v>362</v>
      </c>
      <c r="V12" s="65" t="s">
        <v>610</v>
      </c>
      <c r="W12" s="65" t="s">
        <v>618</v>
      </c>
      <c r="X12" s="69" t="s">
        <v>391</v>
      </c>
      <c r="Y12" s="73"/>
      <c r="Z12" s="74">
        <v>13</v>
      </c>
      <c r="AA12" s="75">
        <v>35000</v>
      </c>
      <c r="AB12" s="75">
        <f>Z12*AA12</f>
        <v>455000</v>
      </c>
      <c r="AC12" s="65"/>
      <c r="AD12" s="65"/>
      <c r="AE12" s="65"/>
      <c r="AF12" s="65"/>
      <c r="AG12" s="66"/>
      <c r="AH12" s="65" t="s">
        <v>610</v>
      </c>
      <c r="AI12" s="67" t="s">
        <v>608</v>
      </c>
    </row>
    <row r="13" spans="1:35" s="57" customFormat="1" ht="37.5">
      <c r="A13" s="79" t="s">
        <v>611</v>
      </c>
      <c r="B13" s="65" t="s">
        <v>612</v>
      </c>
      <c r="C13" s="77">
        <v>11</v>
      </c>
      <c r="D13" s="65" t="s">
        <v>610</v>
      </c>
      <c r="E13" s="65" t="s">
        <v>613</v>
      </c>
      <c r="F13" s="68" t="s">
        <v>392</v>
      </c>
      <c r="G13" s="65" t="s">
        <v>610</v>
      </c>
      <c r="H13" s="65" t="s">
        <v>614</v>
      </c>
      <c r="I13" s="68" t="s">
        <v>376</v>
      </c>
      <c r="J13" s="65" t="s">
        <v>610</v>
      </c>
      <c r="K13" s="65" t="s">
        <v>615</v>
      </c>
      <c r="L13" s="70">
        <v>43862</v>
      </c>
      <c r="M13" s="65" t="s">
        <v>610</v>
      </c>
      <c r="N13" s="65" t="s">
        <v>615</v>
      </c>
      <c r="O13" s="70">
        <v>43862</v>
      </c>
      <c r="P13" s="65" t="s">
        <v>610</v>
      </c>
      <c r="Q13" s="65" t="s">
        <v>616</v>
      </c>
      <c r="R13" s="70" t="s">
        <v>361</v>
      </c>
      <c r="S13" s="65" t="s">
        <v>610</v>
      </c>
      <c r="T13" s="65" t="s">
        <v>617</v>
      </c>
      <c r="U13" s="69" t="s">
        <v>362</v>
      </c>
      <c r="V13" s="65" t="s">
        <v>610</v>
      </c>
      <c r="W13" s="65" t="s">
        <v>618</v>
      </c>
      <c r="X13" s="69" t="s">
        <v>377</v>
      </c>
      <c r="Y13" s="66"/>
      <c r="Z13" s="71"/>
      <c r="AA13" s="72"/>
      <c r="AB13" s="72"/>
      <c r="AC13" s="65"/>
      <c r="AD13" s="65"/>
      <c r="AE13" s="65">
        <f>3*400*3</f>
        <v>3600</v>
      </c>
      <c r="AF13" s="65"/>
      <c r="AG13" s="66"/>
      <c r="AH13" s="65" t="s">
        <v>610</v>
      </c>
      <c r="AI13" s="67" t="s">
        <v>608</v>
      </c>
    </row>
    <row r="14" spans="1:35" s="57" customFormat="1" ht="37.5">
      <c r="A14" s="79" t="s">
        <v>611</v>
      </c>
      <c r="B14" s="65" t="s">
        <v>612</v>
      </c>
      <c r="C14" s="77">
        <v>12</v>
      </c>
      <c r="D14" s="65" t="s">
        <v>610</v>
      </c>
      <c r="E14" s="65" t="s">
        <v>613</v>
      </c>
      <c r="F14" s="68" t="s">
        <v>393</v>
      </c>
      <c r="G14" s="65" t="s">
        <v>610</v>
      </c>
      <c r="H14" s="65" t="s">
        <v>614</v>
      </c>
      <c r="I14" s="68" t="s">
        <v>376</v>
      </c>
      <c r="J14" s="65" t="s">
        <v>610</v>
      </c>
      <c r="K14" s="65" t="s">
        <v>615</v>
      </c>
      <c r="L14" s="70">
        <v>43863</v>
      </c>
      <c r="M14" s="65" t="s">
        <v>610</v>
      </c>
      <c r="N14" s="65" t="s">
        <v>615</v>
      </c>
      <c r="O14" s="70">
        <v>43863</v>
      </c>
      <c r="P14" s="65" t="s">
        <v>610</v>
      </c>
      <c r="Q14" s="65" t="s">
        <v>616</v>
      </c>
      <c r="R14" s="70" t="s">
        <v>361</v>
      </c>
      <c r="S14" s="65" t="s">
        <v>610</v>
      </c>
      <c r="T14" s="65" t="s">
        <v>617</v>
      </c>
      <c r="U14" s="69" t="s">
        <v>362</v>
      </c>
      <c r="V14" s="65" t="s">
        <v>610</v>
      </c>
      <c r="W14" s="65" t="s">
        <v>618</v>
      </c>
      <c r="X14" s="69" t="s">
        <v>377</v>
      </c>
      <c r="Y14" s="66"/>
      <c r="Z14" s="71"/>
      <c r="AA14" s="72"/>
      <c r="AB14" s="72"/>
      <c r="AC14" s="65"/>
      <c r="AD14" s="65"/>
      <c r="AE14" s="65"/>
      <c r="AF14" s="65"/>
      <c r="AG14" s="66"/>
      <c r="AH14" s="65" t="s">
        <v>610</v>
      </c>
      <c r="AI14" s="67" t="s">
        <v>608</v>
      </c>
    </row>
    <row r="15" spans="1:35" s="57" customFormat="1" ht="37.5">
      <c r="A15" s="79" t="s">
        <v>611</v>
      </c>
      <c r="B15" s="65" t="s">
        <v>612</v>
      </c>
      <c r="C15" s="77">
        <v>13</v>
      </c>
      <c r="D15" s="65" t="s">
        <v>610</v>
      </c>
      <c r="E15" s="65" t="s">
        <v>613</v>
      </c>
      <c r="F15" s="68" t="s">
        <v>394</v>
      </c>
      <c r="G15" s="65" t="s">
        <v>610</v>
      </c>
      <c r="H15" s="65" t="s">
        <v>614</v>
      </c>
      <c r="I15" s="68" t="s">
        <v>386</v>
      </c>
      <c r="J15" s="65" t="s">
        <v>610</v>
      </c>
      <c r="K15" s="65" t="s">
        <v>615</v>
      </c>
      <c r="L15" s="70">
        <v>43878</v>
      </c>
      <c r="M15" s="65" t="s">
        <v>610</v>
      </c>
      <c r="N15" s="65" t="s">
        <v>615</v>
      </c>
      <c r="O15" s="70">
        <v>43890</v>
      </c>
      <c r="P15" s="65" t="s">
        <v>610</v>
      </c>
      <c r="Q15" s="65" t="s">
        <v>616</v>
      </c>
      <c r="R15" s="70" t="s">
        <v>370</v>
      </c>
      <c r="S15" s="65" t="s">
        <v>610</v>
      </c>
      <c r="T15" s="65" t="s">
        <v>617</v>
      </c>
      <c r="U15" s="69" t="s">
        <v>387</v>
      </c>
      <c r="V15" s="65" t="s">
        <v>610</v>
      </c>
      <c r="W15" s="65" t="s">
        <v>618</v>
      </c>
      <c r="X15" s="69" t="s">
        <v>388</v>
      </c>
      <c r="Y15" s="66"/>
      <c r="Z15" s="71"/>
      <c r="AA15" s="72"/>
      <c r="AB15" s="72"/>
      <c r="AC15" s="65"/>
      <c r="AD15" s="65"/>
      <c r="AE15" s="65"/>
      <c r="AF15" s="65"/>
      <c r="AG15" s="66"/>
      <c r="AH15" s="65" t="s">
        <v>610</v>
      </c>
      <c r="AI15" s="67" t="s">
        <v>608</v>
      </c>
    </row>
    <row r="16" spans="1:35" s="57" customFormat="1" ht="56.25">
      <c r="A16" s="79" t="s">
        <v>611</v>
      </c>
      <c r="B16" s="65" t="s">
        <v>612</v>
      </c>
      <c r="C16" s="77">
        <v>14</v>
      </c>
      <c r="D16" s="65" t="s">
        <v>610</v>
      </c>
      <c r="E16" s="65" t="s">
        <v>613</v>
      </c>
      <c r="F16" s="68" t="s">
        <v>395</v>
      </c>
      <c r="G16" s="65" t="s">
        <v>610</v>
      </c>
      <c r="H16" s="65" t="s">
        <v>614</v>
      </c>
      <c r="I16" s="68"/>
      <c r="J16" s="65" t="s">
        <v>610</v>
      </c>
      <c r="K16" s="65" t="s">
        <v>615</v>
      </c>
      <c r="L16" s="70">
        <v>43881</v>
      </c>
      <c r="M16" s="65" t="s">
        <v>610</v>
      </c>
      <c r="N16" s="65" t="s">
        <v>615</v>
      </c>
      <c r="O16" s="70">
        <v>43884</v>
      </c>
      <c r="P16" s="65" t="s">
        <v>610</v>
      </c>
      <c r="Q16" s="65" t="s">
        <v>616</v>
      </c>
      <c r="R16" s="69" t="s">
        <v>390</v>
      </c>
      <c r="S16" s="65" t="s">
        <v>610</v>
      </c>
      <c r="T16" s="65" t="s">
        <v>617</v>
      </c>
      <c r="U16" s="69" t="s">
        <v>396</v>
      </c>
      <c r="V16" s="65" t="s">
        <v>610</v>
      </c>
      <c r="W16" s="65" t="s">
        <v>618</v>
      </c>
      <c r="X16" s="69" t="s">
        <v>397</v>
      </c>
      <c r="Y16" s="73"/>
      <c r="Z16" s="74">
        <v>5</v>
      </c>
      <c r="AA16" s="75">
        <v>45000</v>
      </c>
      <c r="AB16" s="75">
        <f>Z16*AA16</f>
        <v>225000</v>
      </c>
      <c r="AC16" s="65"/>
      <c r="AD16" s="65"/>
      <c r="AE16" s="65"/>
      <c r="AF16" s="65"/>
      <c r="AG16" s="66"/>
      <c r="AH16" s="65" t="s">
        <v>610</v>
      </c>
      <c r="AI16" s="67" t="s">
        <v>608</v>
      </c>
    </row>
    <row r="17" spans="1:35" s="57" customFormat="1" ht="37.5">
      <c r="A17" s="79" t="s">
        <v>611</v>
      </c>
      <c r="B17" s="65" t="s">
        <v>612</v>
      </c>
      <c r="C17" s="77">
        <v>15</v>
      </c>
      <c r="D17" s="65" t="s">
        <v>610</v>
      </c>
      <c r="E17" s="65" t="s">
        <v>613</v>
      </c>
      <c r="F17" s="68" t="s">
        <v>398</v>
      </c>
      <c r="G17" s="65" t="s">
        <v>610</v>
      </c>
      <c r="H17" s="65" t="s">
        <v>614</v>
      </c>
      <c r="I17" s="68" t="s">
        <v>399</v>
      </c>
      <c r="J17" s="65" t="s">
        <v>610</v>
      </c>
      <c r="K17" s="65" t="s">
        <v>615</v>
      </c>
      <c r="L17" s="70">
        <v>43882</v>
      </c>
      <c r="M17" s="65" t="s">
        <v>610</v>
      </c>
      <c r="N17" s="65" t="s">
        <v>615</v>
      </c>
      <c r="O17" s="70">
        <v>43886</v>
      </c>
      <c r="P17" s="65" t="s">
        <v>610</v>
      </c>
      <c r="Q17" s="65" t="s">
        <v>616</v>
      </c>
      <c r="R17" s="69" t="s">
        <v>366</v>
      </c>
      <c r="S17" s="65" t="s">
        <v>610</v>
      </c>
      <c r="T17" s="65" t="s">
        <v>617</v>
      </c>
      <c r="U17" s="69" t="s">
        <v>362</v>
      </c>
      <c r="V17" s="65" t="s">
        <v>610</v>
      </c>
      <c r="W17" s="65" t="s">
        <v>618</v>
      </c>
      <c r="X17" s="69" t="s">
        <v>368</v>
      </c>
      <c r="Y17" s="66"/>
      <c r="Z17" s="71"/>
      <c r="AA17" s="72"/>
      <c r="AB17" s="72"/>
      <c r="AC17" s="65"/>
      <c r="AD17" s="65"/>
      <c r="AE17" s="65"/>
      <c r="AF17" s="65"/>
      <c r="AG17" s="66"/>
      <c r="AH17" s="65" t="s">
        <v>610</v>
      </c>
      <c r="AI17" s="67" t="s">
        <v>608</v>
      </c>
    </row>
    <row r="18" spans="1:35" s="57" customFormat="1" ht="37.5">
      <c r="A18" s="79" t="s">
        <v>611</v>
      </c>
      <c r="B18" s="65" t="s">
        <v>612</v>
      </c>
      <c r="C18" s="77">
        <v>16</v>
      </c>
      <c r="D18" s="65" t="s">
        <v>610</v>
      </c>
      <c r="E18" s="65" t="s">
        <v>613</v>
      </c>
      <c r="F18" s="68" t="s">
        <v>400</v>
      </c>
      <c r="G18" s="65" t="s">
        <v>610</v>
      </c>
      <c r="H18" s="65" t="s">
        <v>614</v>
      </c>
      <c r="I18" s="68"/>
      <c r="J18" s="65" t="s">
        <v>610</v>
      </c>
      <c r="K18" s="65" t="s">
        <v>615</v>
      </c>
      <c r="L18" s="70">
        <v>43889</v>
      </c>
      <c r="M18" s="65" t="s">
        <v>610</v>
      </c>
      <c r="N18" s="65" t="s">
        <v>615</v>
      </c>
      <c r="O18" s="70">
        <v>43893</v>
      </c>
      <c r="P18" s="65" t="s">
        <v>610</v>
      </c>
      <c r="Q18" s="65" t="s">
        <v>616</v>
      </c>
      <c r="R18" s="70" t="s">
        <v>361</v>
      </c>
      <c r="S18" s="65" t="s">
        <v>610</v>
      </c>
      <c r="T18" s="65" t="s">
        <v>617</v>
      </c>
      <c r="U18" s="69" t="s">
        <v>362</v>
      </c>
      <c r="V18" s="65" t="s">
        <v>610</v>
      </c>
      <c r="W18" s="65" t="s">
        <v>618</v>
      </c>
      <c r="X18" s="69" t="s">
        <v>401</v>
      </c>
      <c r="Y18" s="66"/>
      <c r="Z18" s="71"/>
      <c r="AA18" s="72"/>
      <c r="AB18" s="72"/>
      <c r="AC18" s="65">
        <v>10000</v>
      </c>
      <c r="AD18" s="65">
        <f>3*400*4</f>
        <v>4800</v>
      </c>
      <c r="AE18" s="65"/>
      <c r="AF18" s="65"/>
      <c r="AG18" s="66"/>
      <c r="AH18" s="65" t="s">
        <v>610</v>
      </c>
      <c r="AI18" s="67" t="s">
        <v>608</v>
      </c>
    </row>
    <row r="19" spans="1:35" s="57" customFormat="1" ht="56.25">
      <c r="A19" s="79" t="s">
        <v>611</v>
      </c>
      <c r="B19" s="65" t="s">
        <v>612</v>
      </c>
      <c r="C19" s="77">
        <v>17</v>
      </c>
      <c r="D19" s="65" t="s">
        <v>610</v>
      </c>
      <c r="E19" s="65" t="s">
        <v>613</v>
      </c>
      <c r="F19" s="68" t="s">
        <v>402</v>
      </c>
      <c r="G19" s="65" t="s">
        <v>610</v>
      </c>
      <c r="H19" s="65" t="s">
        <v>614</v>
      </c>
      <c r="I19" s="68" t="s">
        <v>403</v>
      </c>
      <c r="J19" s="65" t="s">
        <v>610</v>
      </c>
      <c r="K19" s="65" t="s">
        <v>615</v>
      </c>
      <c r="L19" s="70">
        <v>43891</v>
      </c>
      <c r="M19" s="65" t="s">
        <v>610</v>
      </c>
      <c r="N19" s="65" t="s">
        <v>615</v>
      </c>
      <c r="O19" s="70">
        <v>43899</v>
      </c>
      <c r="P19" s="65" t="s">
        <v>610</v>
      </c>
      <c r="Q19" s="65" t="s">
        <v>616</v>
      </c>
      <c r="R19" s="69" t="s">
        <v>404</v>
      </c>
      <c r="S19" s="65" t="s">
        <v>610</v>
      </c>
      <c r="T19" s="65" t="s">
        <v>617</v>
      </c>
      <c r="U19" s="69" t="s">
        <v>405</v>
      </c>
      <c r="V19" s="65" t="s">
        <v>610</v>
      </c>
      <c r="W19" s="65" t="s">
        <v>618</v>
      </c>
      <c r="X19" s="69" t="s">
        <v>235</v>
      </c>
      <c r="Y19" s="66"/>
      <c r="Z19" s="71"/>
      <c r="AA19" s="72"/>
      <c r="AB19" s="72"/>
      <c r="AC19" s="65">
        <v>300000</v>
      </c>
      <c r="AD19" s="65">
        <v>50000</v>
      </c>
      <c r="AE19" s="65"/>
      <c r="AF19" s="65"/>
      <c r="AG19" s="66"/>
      <c r="AH19" s="65" t="s">
        <v>610</v>
      </c>
      <c r="AI19" s="67" t="s">
        <v>608</v>
      </c>
    </row>
    <row r="20" spans="1:35" s="57" customFormat="1" ht="56.25">
      <c r="A20" s="79" t="s">
        <v>611</v>
      </c>
      <c r="B20" s="65" t="s">
        <v>612</v>
      </c>
      <c r="C20" s="77">
        <v>18</v>
      </c>
      <c r="D20" s="65" t="s">
        <v>610</v>
      </c>
      <c r="E20" s="65" t="s">
        <v>613</v>
      </c>
      <c r="F20" s="68" t="s">
        <v>406</v>
      </c>
      <c r="G20" s="65" t="s">
        <v>610</v>
      </c>
      <c r="H20" s="65" t="s">
        <v>614</v>
      </c>
      <c r="I20" s="68" t="s">
        <v>407</v>
      </c>
      <c r="J20" s="65" t="s">
        <v>610</v>
      </c>
      <c r="K20" s="65" t="s">
        <v>615</v>
      </c>
      <c r="L20" s="70">
        <v>43891</v>
      </c>
      <c r="M20" s="65" t="s">
        <v>610</v>
      </c>
      <c r="N20" s="65" t="s">
        <v>615</v>
      </c>
      <c r="O20" s="70">
        <v>43921</v>
      </c>
      <c r="P20" s="65" t="s">
        <v>610</v>
      </c>
      <c r="Q20" s="65" t="s">
        <v>616</v>
      </c>
      <c r="R20" s="69" t="s">
        <v>404</v>
      </c>
      <c r="S20" s="65" t="s">
        <v>610</v>
      </c>
      <c r="T20" s="65" t="s">
        <v>617</v>
      </c>
      <c r="U20" s="69" t="s">
        <v>408</v>
      </c>
      <c r="V20" s="65" t="s">
        <v>610</v>
      </c>
      <c r="W20" s="65" t="s">
        <v>618</v>
      </c>
      <c r="X20" s="69" t="s">
        <v>368</v>
      </c>
      <c r="Y20" s="66"/>
      <c r="Z20" s="71">
        <v>3</v>
      </c>
      <c r="AA20" s="72">
        <v>15000</v>
      </c>
      <c r="AB20" s="72">
        <f>Z20*AA20</f>
        <v>45000</v>
      </c>
      <c r="AC20" s="65"/>
      <c r="AD20" s="65"/>
      <c r="AE20" s="65">
        <f>3*30000</f>
        <v>90000</v>
      </c>
      <c r="AF20" s="65"/>
      <c r="AG20" s="66"/>
      <c r="AH20" s="65" t="s">
        <v>610</v>
      </c>
      <c r="AI20" s="67" t="s">
        <v>608</v>
      </c>
    </row>
    <row r="21" spans="1:35" s="57" customFormat="1" ht="37.5">
      <c r="A21" s="79" t="s">
        <v>611</v>
      </c>
      <c r="B21" s="65" t="s">
        <v>612</v>
      </c>
      <c r="C21" s="77">
        <v>19</v>
      </c>
      <c r="D21" s="65" t="s">
        <v>610</v>
      </c>
      <c r="E21" s="65" t="s">
        <v>613</v>
      </c>
      <c r="F21" s="68" t="s">
        <v>409</v>
      </c>
      <c r="G21" s="65" t="s">
        <v>610</v>
      </c>
      <c r="H21" s="65" t="s">
        <v>614</v>
      </c>
      <c r="I21" s="68"/>
      <c r="J21" s="65" t="s">
        <v>610</v>
      </c>
      <c r="K21" s="65" t="s">
        <v>615</v>
      </c>
      <c r="L21" s="70">
        <v>43892</v>
      </c>
      <c r="M21" s="65" t="s">
        <v>610</v>
      </c>
      <c r="N21" s="65" t="s">
        <v>615</v>
      </c>
      <c r="O21" s="70">
        <v>43894</v>
      </c>
      <c r="P21" s="65" t="s">
        <v>610</v>
      </c>
      <c r="Q21" s="65" t="s">
        <v>616</v>
      </c>
      <c r="R21" s="69" t="s">
        <v>370</v>
      </c>
      <c r="S21" s="65" t="s">
        <v>610</v>
      </c>
      <c r="T21" s="65" t="s">
        <v>617</v>
      </c>
      <c r="U21" s="69" t="s">
        <v>410</v>
      </c>
      <c r="V21" s="65" t="s">
        <v>610</v>
      </c>
      <c r="W21" s="65" t="s">
        <v>618</v>
      </c>
      <c r="X21" s="69" t="s">
        <v>411</v>
      </c>
      <c r="Y21" s="66"/>
      <c r="Z21" s="71">
        <v>5</v>
      </c>
      <c r="AA21" s="72">
        <v>30000</v>
      </c>
      <c r="AB21" s="72">
        <f>Z21*AA21</f>
        <v>150000</v>
      </c>
      <c r="AC21" s="65"/>
      <c r="AD21" s="65"/>
      <c r="AE21" s="65">
        <f>5*20000</f>
        <v>100000</v>
      </c>
      <c r="AF21" s="65"/>
      <c r="AG21" s="66"/>
      <c r="AH21" s="65" t="s">
        <v>610</v>
      </c>
      <c r="AI21" s="67" t="s">
        <v>608</v>
      </c>
    </row>
    <row r="22" spans="1:35" s="57" customFormat="1" ht="37.5">
      <c r="A22" s="79" t="s">
        <v>611</v>
      </c>
      <c r="B22" s="65" t="s">
        <v>612</v>
      </c>
      <c r="C22" s="77">
        <v>20</v>
      </c>
      <c r="D22" s="65" t="s">
        <v>610</v>
      </c>
      <c r="E22" s="65" t="s">
        <v>613</v>
      </c>
      <c r="F22" s="68" t="s">
        <v>412</v>
      </c>
      <c r="G22" s="65" t="s">
        <v>610</v>
      </c>
      <c r="H22" s="65" t="s">
        <v>614</v>
      </c>
      <c r="I22" s="68"/>
      <c r="J22" s="65" t="s">
        <v>610</v>
      </c>
      <c r="K22" s="65" t="s">
        <v>615</v>
      </c>
      <c r="L22" s="70">
        <v>43893</v>
      </c>
      <c r="M22" s="65" t="s">
        <v>610</v>
      </c>
      <c r="N22" s="65" t="s">
        <v>615</v>
      </c>
      <c r="O22" s="70">
        <v>43896</v>
      </c>
      <c r="P22" s="65" t="s">
        <v>610</v>
      </c>
      <c r="Q22" s="65" t="s">
        <v>616</v>
      </c>
      <c r="R22" s="69" t="s">
        <v>370</v>
      </c>
      <c r="S22" s="65" t="s">
        <v>610</v>
      </c>
      <c r="T22" s="65" t="s">
        <v>617</v>
      </c>
      <c r="U22" s="69" t="s">
        <v>410</v>
      </c>
      <c r="V22" s="65" t="s">
        <v>610</v>
      </c>
      <c r="W22" s="65" t="s">
        <v>618</v>
      </c>
      <c r="X22" s="69" t="s">
        <v>411</v>
      </c>
      <c r="Y22" s="66"/>
      <c r="Z22" s="71">
        <v>6</v>
      </c>
      <c r="AA22" s="72">
        <v>3000</v>
      </c>
      <c r="AB22" s="72">
        <f>Z22*AA22</f>
        <v>18000</v>
      </c>
      <c r="AC22" s="65"/>
      <c r="AD22" s="65"/>
      <c r="AE22" s="65">
        <f>5*3000</f>
        <v>15000</v>
      </c>
      <c r="AF22" s="65"/>
      <c r="AG22" s="66"/>
      <c r="AH22" s="65" t="s">
        <v>610</v>
      </c>
      <c r="AI22" s="67" t="s">
        <v>608</v>
      </c>
    </row>
    <row r="23" spans="1:35" s="57" customFormat="1" ht="75">
      <c r="A23" s="79" t="s">
        <v>611</v>
      </c>
      <c r="B23" s="65" t="s">
        <v>612</v>
      </c>
      <c r="C23" s="77">
        <v>21</v>
      </c>
      <c r="D23" s="65" t="s">
        <v>610</v>
      </c>
      <c r="E23" s="65" t="s">
        <v>613</v>
      </c>
      <c r="F23" s="68" t="s">
        <v>413</v>
      </c>
      <c r="G23" s="65" t="s">
        <v>610</v>
      </c>
      <c r="H23" s="65" t="s">
        <v>614</v>
      </c>
      <c r="I23" s="68"/>
      <c r="J23" s="65" t="s">
        <v>610</v>
      </c>
      <c r="K23" s="65" t="s">
        <v>615</v>
      </c>
      <c r="L23" s="70">
        <v>43898</v>
      </c>
      <c r="M23" s="65" t="s">
        <v>610</v>
      </c>
      <c r="N23" s="65" t="s">
        <v>615</v>
      </c>
      <c r="O23" s="70">
        <v>43898</v>
      </c>
      <c r="P23" s="65" t="s">
        <v>610</v>
      </c>
      <c r="Q23" s="65" t="s">
        <v>616</v>
      </c>
      <c r="R23" s="70" t="s">
        <v>414</v>
      </c>
      <c r="S23" s="65" t="s">
        <v>610</v>
      </c>
      <c r="T23" s="65" t="s">
        <v>617</v>
      </c>
      <c r="U23" s="69" t="s">
        <v>362</v>
      </c>
      <c r="V23" s="65" t="s">
        <v>610</v>
      </c>
      <c r="W23" s="65" t="s">
        <v>618</v>
      </c>
      <c r="X23" s="69" t="s">
        <v>415</v>
      </c>
      <c r="Y23" s="66"/>
      <c r="Z23" s="71">
        <v>6</v>
      </c>
      <c r="AA23" s="72">
        <v>6000</v>
      </c>
      <c r="AB23" s="72">
        <f>Z23*AA23</f>
        <v>36000</v>
      </c>
      <c r="AC23" s="65"/>
      <c r="AD23" s="65"/>
      <c r="AE23" s="65">
        <f>5*3000</f>
        <v>15000</v>
      </c>
      <c r="AF23" s="65"/>
      <c r="AG23" s="66"/>
      <c r="AH23" s="65" t="s">
        <v>610</v>
      </c>
      <c r="AI23" s="67" t="s">
        <v>608</v>
      </c>
    </row>
    <row r="24" spans="1:35" s="57" customFormat="1" ht="56.25">
      <c r="A24" s="79" t="s">
        <v>611</v>
      </c>
      <c r="B24" s="65" t="s">
        <v>612</v>
      </c>
      <c r="C24" s="77">
        <v>22</v>
      </c>
      <c r="D24" s="65" t="s">
        <v>610</v>
      </c>
      <c r="E24" s="65" t="s">
        <v>613</v>
      </c>
      <c r="F24" s="68" t="s">
        <v>416</v>
      </c>
      <c r="G24" s="65" t="s">
        <v>610</v>
      </c>
      <c r="H24" s="65" t="s">
        <v>614</v>
      </c>
      <c r="I24" s="68"/>
      <c r="J24" s="65" t="s">
        <v>610</v>
      </c>
      <c r="K24" s="65" t="s">
        <v>615</v>
      </c>
      <c r="L24" s="70">
        <v>43899</v>
      </c>
      <c r="M24" s="65" t="s">
        <v>610</v>
      </c>
      <c r="N24" s="65" t="s">
        <v>615</v>
      </c>
      <c r="O24" s="70">
        <v>43903</v>
      </c>
      <c r="P24" s="65" t="s">
        <v>610</v>
      </c>
      <c r="Q24" s="65" t="s">
        <v>616</v>
      </c>
      <c r="R24" s="76" t="s">
        <v>417</v>
      </c>
      <c r="S24" s="65" t="s">
        <v>610</v>
      </c>
      <c r="T24" s="65" t="s">
        <v>617</v>
      </c>
      <c r="U24" s="69" t="s">
        <v>362</v>
      </c>
      <c r="V24" s="65" t="s">
        <v>610</v>
      </c>
      <c r="W24" s="65" t="s">
        <v>618</v>
      </c>
      <c r="X24" s="69" t="s">
        <v>243</v>
      </c>
      <c r="Y24" s="66"/>
      <c r="Z24" s="71"/>
      <c r="AA24" s="72"/>
      <c r="AB24" s="72"/>
      <c r="AC24" s="65">
        <v>10000</v>
      </c>
      <c r="AD24" s="65"/>
      <c r="AE24" s="65"/>
      <c r="AF24" s="65"/>
      <c r="AG24" s="66"/>
      <c r="AH24" s="65" t="s">
        <v>610</v>
      </c>
      <c r="AI24" s="67" t="s">
        <v>608</v>
      </c>
    </row>
    <row r="25" spans="1:35" s="57" customFormat="1" ht="37.5">
      <c r="A25" s="79" t="s">
        <v>611</v>
      </c>
      <c r="B25" s="65" t="s">
        <v>612</v>
      </c>
      <c r="C25" s="77">
        <v>23</v>
      </c>
      <c r="D25" s="65" t="s">
        <v>610</v>
      </c>
      <c r="E25" s="65" t="s">
        <v>613</v>
      </c>
      <c r="F25" s="68" t="s">
        <v>418</v>
      </c>
      <c r="G25" s="65" t="s">
        <v>610</v>
      </c>
      <c r="H25" s="65" t="s">
        <v>614</v>
      </c>
      <c r="I25" s="68"/>
      <c r="J25" s="65" t="s">
        <v>610</v>
      </c>
      <c r="K25" s="65" t="s">
        <v>615</v>
      </c>
      <c r="L25" s="70">
        <v>43903</v>
      </c>
      <c r="M25" s="65" t="s">
        <v>610</v>
      </c>
      <c r="N25" s="65" t="s">
        <v>615</v>
      </c>
      <c r="O25" s="70">
        <v>43911</v>
      </c>
      <c r="P25" s="65" t="s">
        <v>610</v>
      </c>
      <c r="Q25" s="65" t="s">
        <v>616</v>
      </c>
      <c r="R25" s="70" t="s">
        <v>370</v>
      </c>
      <c r="S25" s="65" t="s">
        <v>610</v>
      </c>
      <c r="T25" s="65" t="s">
        <v>617</v>
      </c>
      <c r="U25" s="69" t="s">
        <v>419</v>
      </c>
      <c r="V25" s="65" t="s">
        <v>610</v>
      </c>
      <c r="W25" s="65" t="s">
        <v>618</v>
      </c>
      <c r="X25" s="69" t="s">
        <v>372</v>
      </c>
      <c r="Y25" s="66"/>
      <c r="Z25" s="71"/>
      <c r="AA25" s="72"/>
      <c r="AB25" s="72"/>
      <c r="AC25" s="65"/>
      <c r="AD25" s="65"/>
      <c r="AE25" s="65"/>
      <c r="AF25" s="65"/>
      <c r="AG25" s="66"/>
      <c r="AH25" s="65" t="s">
        <v>610</v>
      </c>
      <c r="AI25" s="67" t="s">
        <v>608</v>
      </c>
    </row>
    <row r="26" spans="1:35" s="57" customFormat="1" ht="37.5">
      <c r="A26" s="79" t="s">
        <v>611</v>
      </c>
      <c r="B26" s="65" t="s">
        <v>612</v>
      </c>
      <c r="C26" s="77">
        <v>24</v>
      </c>
      <c r="D26" s="65" t="s">
        <v>610</v>
      </c>
      <c r="E26" s="65" t="s">
        <v>613</v>
      </c>
      <c r="F26" s="68" t="s">
        <v>420</v>
      </c>
      <c r="G26" s="65" t="s">
        <v>610</v>
      </c>
      <c r="H26" s="65" t="s">
        <v>614</v>
      </c>
      <c r="I26" s="68" t="s">
        <v>421</v>
      </c>
      <c r="J26" s="65" t="s">
        <v>610</v>
      </c>
      <c r="K26" s="65" t="s">
        <v>615</v>
      </c>
      <c r="L26" s="70">
        <v>43904</v>
      </c>
      <c r="M26" s="65" t="s">
        <v>610</v>
      </c>
      <c r="N26" s="65" t="s">
        <v>615</v>
      </c>
      <c r="O26" s="70">
        <v>43913</v>
      </c>
      <c r="P26" s="65" t="s">
        <v>610</v>
      </c>
      <c r="Q26" s="65" t="s">
        <v>616</v>
      </c>
      <c r="R26" s="70" t="s">
        <v>404</v>
      </c>
      <c r="S26" s="65" t="s">
        <v>610</v>
      </c>
      <c r="T26" s="65" t="s">
        <v>617</v>
      </c>
      <c r="U26" s="69" t="s">
        <v>422</v>
      </c>
      <c r="V26" s="65" t="s">
        <v>610</v>
      </c>
      <c r="W26" s="65" t="s">
        <v>618</v>
      </c>
      <c r="X26" s="69" t="s">
        <v>235</v>
      </c>
      <c r="Y26" s="66"/>
      <c r="Z26" s="71">
        <v>6</v>
      </c>
      <c r="AA26" s="72">
        <v>20000</v>
      </c>
      <c r="AB26" s="72">
        <f>Z26*AA26</f>
        <v>120000</v>
      </c>
      <c r="AC26" s="65">
        <v>50000</v>
      </c>
      <c r="AD26" s="65">
        <f>4*650</f>
        <v>2600</v>
      </c>
      <c r="AE26" s="65"/>
      <c r="AF26" s="65"/>
      <c r="AG26" s="66"/>
      <c r="AH26" s="65" t="s">
        <v>610</v>
      </c>
      <c r="AI26" s="67" t="s">
        <v>608</v>
      </c>
    </row>
    <row r="27" spans="1:35" s="57" customFormat="1" ht="37.5">
      <c r="A27" s="79" t="s">
        <v>611</v>
      </c>
      <c r="B27" s="65" t="s">
        <v>612</v>
      </c>
      <c r="C27" s="77">
        <v>25</v>
      </c>
      <c r="D27" s="65" t="s">
        <v>610</v>
      </c>
      <c r="E27" s="65" t="s">
        <v>613</v>
      </c>
      <c r="F27" s="68" t="s">
        <v>423</v>
      </c>
      <c r="G27" s="65" t="s">
        <v>610</v>
      </c>
      <c r="H27" s="65" t="s">
        <v>614</v>
      </c>
      <c r="I27" s="68" t="s">
        <v>376</v>
      </c>
      <c r="J27" s="65" t="s">
        <v>610</v>
      </c>
      <c r="K27" s="65" t="s">
        <v>615</v>
      </c>
      <c r="L27" s="70">
        <v>43904</v>
      </c>
      <c r="M27" s="65" t="s">
        <v>610</v>
      </c>
      <c r="N27" s="65" t="s">
        <v>615</v>
      </c>
      <c r="O27" s="70">
        <v>43904</v>
      </c>
      <c r="P27" s="65" t="s">
        <v>610</v>
      </c>
      <c r="Q27" s="65" t="s">
        <v>616</v>
      </c>
      <c r="R27" s="70" t="s">
        <v>361</v>
      </c>
      <c r="S27" s="65" t="s">
        <v>610</v>
      </c>
      <c r="T27" s="65" t="s">
        <v>617</v>
      </c>
      <c r="U27" s="69" t="s">
        <v>362</v>
      </c>
      <c r="V27" s="65" t="s">
        <v>610</v>
      </c>
      <c r="W27" s="65" t="s">
        <v>618</v>
      </c>
      <c r="X27" s="69" t="s">
        <v>424</v>
      </c>
      <c r="Y27" s="66"/>
      <c r="Z27" s="71"/>
      <c r="AA27" s="72"/>
      <c r="AB27" s="72"/>
      <c r="AC27" s="65"/>
      <c r="AD27" s="65"/>
      <c r="AE27" s="65"/>
      <c r="AF27" s="65"/>
      <c r="AG27" s="66"/>
      <c r="AH27" s="65" t="s">
        <v>610</v>
      </c>
      <c r="AI27" s="67" t="s">
        <v>608</v>
      </c>
    </row>
    <row r="28" spans="1:35" s="57" customFormat="1" ht="37.5">
      <c r="A28" s="79" t="s">
        <v>611</v>
      </c>
      <c r="B28" s="65" t="s">
        <v>612</v>
      </c>
      <c r="C28" s="77">
        <v>26</v>
      </c>
      <c r="D28" s="65" t="s">
        <v>610</v>
      </c>
      <c r="E28" s="65" t="s">
        <v>613</v>
      </c>
      <c r="F28" s="68" t="s">
        <v>425</v>
      </c>
      <c r="G28" s="65" t="s">
        <v>610</v>
      </c>
      <c r="H28" s="65" t="s">
        <v>614</v>
      </c>
      <c r="I28" s="68" t="s">
        <v>376</v>
      </c>
      <c r="J28" s="65" t="s">
        <v>610</v>
      </c>
      <c r="K28" s="65" t="s">
        <v>615</v>
      </c>
      <c r="L28" s="70">
        <v>43905</v>
      </c>
      <c r="M28" s="65" t="s">
        <v>610</v>
      </c>
      <c r="N28" s="65" t="s">
        <v>615</v>
      </c>
      <c r="O28" s="70">
        <v>43905</v>
      </c>
      <c r="P28" s="65" t="s">
        <v>610</v>
      </c>
      <c r="Q28" s="65" t="s">
        <v>616</v>
      </c>
      <c r="R28" s="70" t="s">
        <v>361</v>
      </c>
      <c r="S28" s="65" t="s">
        <v>610</v>
      </c>
      <c r="T28" s="65" t="s">
        <v>617</v>
      </c>
      <c r="U28" s="69" t="s">
        <v>362</v>
      </c>
      <c r="V28" s="65" t="s">
        <v>610</v>
      </c>
      <c r="W28" s="65" t="s">
        <v>618</v>
      </c>
      <c r="X28" s="69" t="s">
        <v>424</v>
      </c>
      <c r="Y28" s="66"/>
      <c r="Z28" s="71"/>
      <c r="AA28" s="72"/>
      <c r="AB28" s="72"/>
      <c r="AC28" s="65"/>
      <c r="AD28" s="65"/>
      <c r="AE28" s="65"/>
      <c r="AF28" s="65"/>
      <c r="AG28" s="66"/>
      <c r="AH28" s="65" t="s">
        <v>610</v>
      </c>
      <c r="AI28" s="67" t="s">
        <v>608</v>
      </c>
    </row>
    <row r="29" spans="1:35" s="57" customFormat="1" ht="37.5">
      <c r="A29" s="79" t="s">
        <v>611</v>
      </c>
      <c r="B29" s="65" t="s">
        <v>612</v>
      </c>
      <c r="C29" s="77">
        <v>27</v>
      </c>
      <c r="D29" s="65" t="s">
        <v>610</v>
      </c>
      <c r="E29" s="65" t="s">
        <v>613</v>
      </c>
      <c r="F29" s="68" t="s">
        <v>426</v>
      </c>
      <c r="G29" s="65" t="s">
        <v>610</v>
      </c>
      <c r="H29" s="65" t="s">
        <v>614</v>
      </c>
      <c r="I29" s="68" t="s">
        <v>427</v>
      </c>
      <c r="J29" s="65" t="s">
        <v>610</v>
      </c>
      <c r="K29" s="65" t="s">
        <v>615</v>
      </c>
      <c r="L29" s="70">
        <v>43910</v>
      </c>
      <c r="M29" s="65" t="s">
        <v>610</v>
      </c>
      <c r="N29" s="65" t="s">
        <v>615</v>
      </c>
      <c r="O29" s="70">
        <v>43916</v>
      </c>
      <c r="P29" s="65" t="s">
        <v>610</v>
      </c>
      <c r="Q29" s="65" t="s">
        <v>616</v>
      </c>
      <c r="R29" s="69" t="s">
        <v>366</v>
      </c>
      <c r="S29" s="65" t="s">
        <v>610</v>
      </c>
      <c r="T29" s="65" t="s">
        <v>617</v>
      </c>
      <c r="U29" s="69" t="s">
        <v>362</v>
      </c>
      <c r="V29" s="65" t="s">
        <v>610</v>
      </c>
      <c r="W29" s="65" t="s">
        <v>618</v>
      </c>
      <c r="X29" s="69" t="s">
        <v>391</v>
      </c>
      <c r="Y29" s="66"/>
      <c r="Z29" s="71"/>
      <c r="AA29" s="72"/>
      <c r="AB29" s="72"/>
      <c r="AC29" s="65"/>
      <c r="AD29" s="65"/>
      <c r="AE29" s="65"/>
      <c r="AF29" s="65"/>
      <c r="AG29" s="66"/>
      <c r="AH29" s="65" t="s">
        <v>610</v>
      </c>
      <c r="AI29" s="67" t="s">
        <v>608</v>
      </c>
    </row>
    <row r="30" spans="1:35" s="57" customFormat="1" ht="37.5">
      <c r="A30" s="79" t="s">
        <v>611</v>
      </c>
      <c r="B30" s="65" t="s">
        <v>612</v>
      </c>
      <c r="C30" s="77">
        <v>28</v>
      </c>
      <c r="D30" s="65" t="s">
        <v>610</v>
      </c>
      <c r="E30" s="65" t="s">
        <v>613</v>
      </c>
      <c r="F30" s="68" t="s">
        <v>428</v>
      </c>
      <c r="G30" s="65" t="s">
        <v>610</v>
      </c>
      <c r="H30" s="65" t="s">
        <v>614</v>
      </c>
      <c r="I30" s="68" t="s">
        <v>429</v>
      </c>
      <c r="J30" s="65" t="s">
        <v>610</v>
      </c>
      <c r="K30" s="65" t="s">
        <v>615</v>
      </c>
      <c r="L30" s="70">
        <v>43913</v>
      </c>
      <c r="M30" s="65" t="s">
        <v>610</v>
      </c>
      <c r="N30" s="65" t="s">
        <v>615</v>
      </c>
      <c r="O30" s="70">
        <v>43919</v>
      </c>
      <c r="P30" s="65" t="s">
        <v>610</v>
      </c>
      <c r="Q30" s="65" t="s">
        <v>616</v>
      </c>
      <c r="R30" s="69" t="s">
        <v>370</v>
      </c>
      <c r="S30" s="65" t="s">
        <v>610</v>
      </c>
      <c r="T30" s="65" t="s">
        <v>617</v>
      </c>
      <c r="U30" s="69" t="s">
        <v>371</v>
      </c>
      <c r="V30" s="65" t="s">
        <v>610</v>
      </c>
      <c r="W30" s="65" t="s">
        <v>618</v>
      </c>
      <c r="X30" s="69" t="s">
        <v>377</v>
      </c>
      <c r="Y30" s="66"/>
      <c r="Z30" s="71"/>
      <c r="AA30" s="72"/>
      <c r="AB30" s="72"/>
      <c r="AC30" s="65">
        <v>30000</v>
      </c>
      <c r="AD30" s="65">
        <f>4*650*5</f>
        <v>13000</v>
      </c>
      <c r="AE30" s="65"/>
      <c r="AF30" s="65"/>
      <c r="AG30" s="66"/>
      <c r="AH30" s="65" t="s">
        <v>610</v>
      </c>
      <c r="AI30" s="67" t="s">
        <v>608</v>
      </c>
    </row>
    <row r="31" spans="1:35" s="57" customFormat="1" ht="37.5">
      <c r="A31" s="79" t="s">
        <v>611</v>
      </c>
      <c r="B31" s="65" t="s">
        <v>612</v>
      </c>
      <c r="C31" s="77">
        <v>29</v>
      </c>
      <c r="D31" s="65" t="s">
        <v>610</v>
      </c>
      <c r="E31" s="65" t="s">
        <v>613</v>
      </c>
      <c r="F31" s="68" t="s">
        <v>430</v>
      </c>
      <c r="G31" s="65" t="s">
        <v>610</v>
      </c>
      <c r="H31" s="65" t="s">
        <v>614</v>
      </c>
      <c r="I31" s="68" t="s">
        <v>431</v>
      </c>
      <c r="J31" s="65" t="s">
        <v>610</v>
      </c>
      <c r="K31" s="65" t="s">
        <v>615</v>
      </c>
      <c r="L31" s="70">
        <v>43916</v>
      </c>
      <c r="M31" s="65" t="s">
        <v>610</v>
      </c>
      <c r="N31" s="65" t="s">
        <v>615</v>
      </c>
      <c r="O31" s="70">
        <v>43923</v>
      </c>
      <c r="P31" s="65" t="s">
        <v>610</v>
      </c>
      <c r="Q31" s="65" t="s">
        <v>616</v>
      </c>
      <c r="R31" s="70" t="s">
        <v>404</v>
      </c>
      <c r="S31" s="65" t="s">
        <v>610</v>
      </c>
      <c r="T31" s="65" t="s">
        <v>617</v>
      </c>
      <c r="U31" s="69" t="s">
        <v>432</v>
      </c>
      <c r="V31" s="65" t="s">
        <v>610</v>
      </c>
      <c r="W31" s="65" t="s">
        <v>618</v>
      </c>
      <c r="X31" s="69" t="s">
        <v>235</v>
      </c>
      <c r="Y31" s="66"/>
      <c r="Z31" s="71">
        <v>17</v>
      </c>
      <c r="AA31" s="72">
        <v>15000</v>
      </c>
      <c r="AB31" s="72">
        <f>Z31*AA31</f>
        <v>255000</v>
      </c>
      <c r="AC31" s="65"/>
      <c r="AD31" s="65"/>
      <c r="AE31" s="65"/>
      <c r="AF31" s="65"/>
      <c r="AG31" s="66"/>
      <c r="AH31" s="65" t="s">
        <v>610</v>
      </c>
      <c r="AI31" s="67" t="s">
        <v>608</v>
      </c>
    </row>
    <row r="32" spans="1:35" s="57" customFormat="1" ht="37.5">
      <c r="A32" s="79" t="s">
        <v>611</v>
      </c>
      <c r="B32" s="65" t="s">
        <v>612</v>
      </c>
      <c r="C32" s="77">
        <v>30</v>
      </c>
      <c r="D32" s="65" t="s">
        <v>610</v>
      </c>
      <c r="E32" s="65" t="s">
        <v>613</v>
      </c>
      <c r="F32" s="68" t="s">
        <v>433</v>
      </c>
      <c r="G32" s="65" t="s">
        <v>610</v>
      </c>
      <c r="H32" s="65" t="s">
        <v>614</v>
      </c>
      <c r="I32" s="68" t="s">
        <v>434</v>
      </c>
      <c r="J32" s="65" t="s">
        <v>610</v>
      </c>
      <c r="K32" s="65" t="s">
        <v>615</v>
      </c>
      <c r="L32" s="70">
        <v>43919</v>
      </c>
      <c r="M32" s="65" t="s">
        <v>610</v>
      </c>
      <c r="N32" s="65" t="s">
        <v>615</v>
      </c>
      <c r="O32" s="70">
        <v>43919</v>
      </c>
      <c r="P32" s="65" t="s">
        <v>610</v>
      </c>
      <c r="Q32" s="65" t="s">
        <v>616</v>
      </c>
      <c r="R32" s="70" t="s">
        <v>417</v>
      </c>
      <c r="S32" s="65" t="s">
        <v>610</v>
      </c>
      <c r="T32" s="65" t="s">
        <v>617</v>
      </c>
      <c r="U32" s="69" t="s">
        <v>362</v>
      </c>
      <c r="V32" s="65" t="s">
        <v>610</v>
      </c>
      <c r="W32" s="65" t="s">
        <v>618</v>
      </c>
      <c r="X32" s="69" t="s">
        <v>243</v>
      </c>
      <c r="Y32" s="66"/>
      <c r="Z32" s="71"/>
      <c r="AA32" s="72"/>
      <c r="AB32" s="72"/>
      <c r="AC32" s="65"/>
      <c r="AD32" s="65"/>
      <c r="AE32" s="65"/>
      <c r="AF32" s="65"/>
      <c r="AG32" s="66"/>
      <c r="AH32" s="65" t="s">
        <v>610</v>
      </c>
      <c r="AI32" s="67" t="s">
        <v>608</v>
      </c>
    </row>
    <row r="33" spans="1:35" s="57" customFormat="1" ht="37.5">
      <c r="A33" s="79" t="s">
        <v>611</v>
      </c>
      <c r="B33" s="65" t="s">
        <v>612</v>
      </c>
      <c r="C33" s="77">
        <v>31</v>
      </c>
      <c r="D33" s="65" t="s">
        <v>610</v>
      </c>
      <c r="E33" s="65" t="s">
        <v>613</v>
      </c>
      <c r="F33" s="68" t="s">
        <v>435</v>
      </c>
      <c r="G33" s="65" t="s">
        <v>610</v>
      </c>
      <c r="H33" s="65" t="s">
        <v>614</v>
      </c>
      <c r="I33" s="68" t="s">
        <v>436</v>
      </c>
      <c r="J33" s="65" t="s">
        <v>610</v>
      </c>
      <c r="K33" s="65" t="s">
        <v>615</v>
      </c>
      <c r="L33" s="70">
        <v>43922</v>
      </c>
      <c r="M33" s="65" t="s">
        <v>610</v>
      </c>
      <c r="N33" s="65" t="s">
        <v>615</v>
      </c>
      <c r="O33" s="70">
        <v>43951</v>
      </c>
      <c r="P33" s="65" t="s">
        <v>610</v>
      </c>
      <c r="Q33" s="65" t="s">
        <v>616</v>
      </c>
      <c r="R33" s="70" t="s">
        <v>404</v>
      </c>
      <c r="S33" s="65" t="s">
        <v>610</v>
      </c>
      <c r="T33" s="65" t="s">
        <v>617</v>
      </c>
      <c r="U33" s="69" t="s">
        <v>226</v>
      </c>
      <c r="V33" s="65" t="s">
        <v>610</v>
      </c>
      <c r="W33" s="65" t="s">
        <v>618</v>
      </c>
      <c r="X33" s="69" t="s">
        <v>235</v>
      </c>
      <c r="Y33" s="66"/>
      <c r="Z33" s="71"/>
      <c r="AA33" s="72"/>
      <c r="AB33" s="72"/>
      <c r="AC33" s="65"/>
      <c r="AD33" s="65"/>
      <c r="AE33" s="65"/>
      <c r="AF33" s="65"/>
      <c r="AG33" s="66"/>
      <c r="AH33" s="65" t="s">
        <v>610</v>
      </c>
      <c r="AI33" s="67" t="s">
        <v>608</v>
      </c>
    </row>
    <row r="34" spans="1:35" s="57" customFormat="1" ht="56.25">
      <c r="A34" s="79" t="s">
        <v>611</v>
      </c>
      <c r="B34" s="65" t="s">
        <v>612</v>
      </c>
      <c r="C34" s="77">
        <v>32</v>
      </c>
      <c r="D34" s="65" t="s">
        <v>610</v>
      </c>
      <c r="E34" s="65" t="s">
        <v>613</v>
      </c>
      <c r="F34" s="68" t="s">
        <v>437</v>
      </c>
      <c r="G34" s="65" t="s">
        <v>610</v>
      </c>
      <c r="H34" s="65" t="s">
        <v>614</v>
      </c>
      <c r="I34" s="68"/>
      <c r="J34" s="65" t="s">
        <v>610</v>
      </c>
      <c r="K34" s="65" t="s">
        <v>615</v>
      </c>
      <c r="L34" s="70">
        <v>43922</v>
      </c>
      <c r="M34" s="65" t="s">
        <v>610</v>
      </c>
      <c r="N34" s="65" t="s">
        <v>615</v>
      </c>
      <c r="O34" s="70">
        <v>43951</v>
      </c>
      <c r="P34" s="65" t="s">
        <v>610</v>
      </c>
      <c r="Q34" s="65" t="s">
        <v>616</v>
      </c>
      <c r="R34" s="70" t="s">
        <v>404</v>
      </c>
      <c r="S34" s="65" t="s">
        <v>610</v>
      </c>
      <c r="T34" s="65" t="s">
        <v>617</v>
      </c>
      <c r="U34" s="69" t="s">
        <v>226</v>
      </c>
      <c r="V34" s="65" t="s">
        <v>610</v>
      </c>
      <c r="W34" s="65" t="s">
        <v>618</v>
      </c>
      <c r="X34" s="69" t="s">
        <v>235</v>
      </c>
      <c r="Y34" s="66"/>
      <c r="Z34" s="71"/>
      <c r="AA34" s="72"/>
      <c r="AB34" s="72"/>
      <c r="AC34" s="65"/>
      <c r="AD34" s="65"/>
      <c r="AE34" s="65"/>
      <c r="AF34" s="65"/>
      <c r="AG34" s="66"/>
      <c r="AH34" s="65" t="s">
        <v>610</v>
      </c>
      <c r="AI34" s="67" t="s">
        <v>608</v>
      </c>
    </row>
    <row r="35" spans="1:35" s="57" customFormat="1" ht="75">
      <c r="A35" s="79" t="s">
        <v>611</v>
      </c>
      <c r="B35" s="65" t="s">
        <v>612</v>
      </c>
      <c r="C35" s="77">
        <v>33</v>
      </c>
      <c r="D35" s="65" t="s">
        <v>610</v>
      </c>
      <c r="E35" s="65" t="s">
        <v>613</v>
      </c>
      <c r="F35" s="68" t="s">
        <v>438</v>
      </c>
      <c r="G35" s="65" t="s">
        <v>610</v>
      </c>
      <c r="H35" s="65" t="s">
        <v>614</v>
      </c>
      <c r="I35" s="68" t="s">
        <v>439</v>
      </c>
      <c r="J35" s="65" t="s">
        <v>610</v>
      </c>
      <c r="K35" s="65" t="s">
        <v>615</v>
      </c>
      <c r="L35" s="70">
        <v>43922</v>
      </c>
      <c r="M35" s="65" t="s">
        <v>610</v>
      </c>
      <c r="N35" s="65" t="s">
        <v>615</v>
      </c>
      <c r="O35" s="70">
        <v>43925</v>
      </c>
      <c r="P35" s="65" t="s">
        <v>610</v>
      </c>
      <c r="Q35" s="65" t="s">
        <v>616</v>
      </c>
      <c r="R35" s="69" t="s">
        <v>366</v>
      </c>
      <c r="S35" s="65" t="s">
        <v>610</v>
      </c>
      <c r="T35" s="65" t="s">
        <v>617</v>
      </c>
      <c r="U35" s="69" t="s">
        <v>362</v>
      </c>
      <c r="V35" s="65" t="s">
        <v>610</v>
      </c>
      <c r="W35" s="65" t="s">
        <v>618</v>
      </c>
      <c r="X35" s="69" t="s">
        <v>368</v>
      </c>
      <c r="Y35" s="66"/>
      <c r="Z35" s="71"/>
      <c r="AA35" s="72"/>
      <c r="AB35" s="72"/>
      <c r="AC35" s="65"/>
      <c r="AD35" s="65"/>
      <c r="AE35" s="65"/>
      <c r="AF35" s="65"/>
      <c r="AG35" s="66"/>
      <c r="AH35" s="65" t="s">
        <v>610</v>
      </c>
      <c r="AI35" s="67" t="s">
        <v>608</v>
      </c>
    </row>
    <row r="36" spans="1:35" s="57" customFormat="1" ht="37.5">
      <c r="A36" s="79" t="s">
        <v>611</v>
      </c>
      <c r="B36" s="65" t="s">
        <v>612</v>
      </c>
      <c r="C36" s="77">
        <v>34</v>
      </c>
      <c r="D36" s="65" t="s">
        <v>610</v>
      </c>
      <c r="E36" s="65" t="s">
        <v>613</v>
      </c>
      <c r="F36" s="68" t="s">
        <v>440</v>
      </c>
      <c r="G36" s="65" t="s">
        <v>610</v>
      </c>
      <c r="H36" s="65" t="s">
        <v>614</v>
      </c>
      <c r="I36" s="68" t="s">
        <v>441</v>
      </c>
      <c r="J36" s="65" t="s">
        <v>610</v>
      </c>
      <c r="K36" s="65" t="s">
        <v>615</v>
      </c>
      <c r="L36" s="70">
        <v>43926</v>
      </c>
      <c r="M36" s="65" t="s">
        <v>610</v>
      </c>
      <c r="N36" s="65" t="s">
        <v>615</v>
      </c>
      <c r="O36" s="70">
        <v>43929</v>
      </c>
      <c r="P36" s="65" t="s">
        <v>610</v>
      </c>
      <c r="Q36" s="65" t="s">
        <v>616</v>
      </c>
      <c r="R36" s="69" t="s">
        <v>390</v>
      </c>
      <c r="S36" s="65" t="s">
        <v>610</v>
      </c>
      <c r="T36" s="65" t="s">
        <v>617</v>
      </c>
      <c r="U36" s="69" t="s">
        <v>362</v>
      </c>
      <c r="V36" s="65" t="s">
        <v>610</v>
      </c>
      <c r="W36" s="65" t="s">
        <v>618</v>
      </c>
      <c r="X36" s="69" t="s">
        <v>397</v>
      </c>
      <c r="Y36" s="66"/>
      <c r="Z36" s="71">
        <f>34*5</f>
        <v>170</v>
      </c>
      <c r="AA36" s="72">
        <f>700*4</f>
        <v>2800</v>
      </c>
      <c r="AB36" s="72">
        <f>Z36*AA36</f>
        <v>476000</v>
      </c>
      <c r="AC36" s="65"/>
      <c r="AD36" s="65">
        <f>8*400*4</f>
        <v>12800</v>
      </c>
      <c r="AE36" s="65">
        <f>200*700*4</f>
        <v>560000</v>
      </c>
      <c r="AF36" s="65"/>
      <c r="AG36" s="66"/>
      <c r="AH36" s="65" t="s">
        <v>610</v>
      </c>
      <c r="AI36" s="67" t="s">
        <v>608</v>
      </c>
    </row>
    <row r="37" spans="1:35" s="57" customFormat="1" ht="37.5">
      <c r="A37" s="79" t="s">
        <v>611</v>
      </c>
      <c r="B37" s="65" t="s">
        <v>612</v>
      </c>
      <c r="C37" s="77">
        <v>35</v>
      </c>
      <c r="D37" s="65" t="s">
        <v>610</v>
      </c>
      <c r="E37" s="65" t="s">
        <v>613</v>
      </c>
      <c r="F37" s="68" t="s">
        <v>442</v>
      </c>
      <c r="G37" s="65" t="s">
        <v>610</v>
      </c>
      <c r="H37" s="65" t="s">
        <v>614</v>
      </c>
      <c r="I37" s="68" t="s">
        <v>429</v>
      </c>
      <c r="J37" s="65" t="s">
        <v>610</v>
      </c>
      <c r="K37" s="65" t="s">
        <v>615</v>
      </c>
      <c r="L37" s="70">
        <v>43930</v>
      </c>
      <c r="M37" s="65" t="s">
        <v>610</v>
      </c>
      <c r="N37" s="65" t="s">
        <v>615</v>
      </c>
      <c r="O37" s="70">
        <v>43933</v>
      </c>
      <c r="P37" s="65" t="s">
        <v>610</v>
      </c>
      <c r="Q37" s="65" t="s">
        <v>616</v>
      </c>
      <c r="R37" s="76" t="s">
        <v>443</v>
      </c>
      <c r="S37" s="65" t="s">
        <v>610</v>
      </c>
      <c r="T37" s="65" t="s">
        <v>617</v>
      </c>
      <c r="U37" s="69" t="s">
        <v>362</v>
      </c>
      <c r="V37" s="65" t="s">
        <v>610</v>
      </c>
      <c r="W37" s="65" t="s">
        <v>618</v>
      </c>
      <c r="X37" s="69" t="s">
        <v>444</v>
      </c>
      <c r="Y37" s="66"/>
      <c r="Z37" s="71"/>
      <c r="AA37" s="72"/>
      <c r="AB37" s="72"/>
      <c r="AC37" s="65"/>
      <c r="AD37" s="65"/>
      <c r="AE37" s="65"/>
      <c r="AF37" s="65"/>
      <c r="AG37" s="66"/>
      <c r="AH37" s="65" t="s">
        <v>610</v>
      </c>
      <c r="AI37" s="67" t="s">
        <v>608</v>
      </c>
    </row>
    <row r="38" spans="1:35" s="57" customFormat="1" ht="37.5">
      <c r="A38" s="79" t="s">
        <v>611</v>
      </c>
      <c r="B38" s="65" t="s">
        <v>612</v>
      </c>
      <c r="C38" s="77">
        <v>36</v>
      </c>
      <c r="D38" s="65" t="s">
        <v>610</v>
      </c>
      <c r="E38" s="65" t="s">
        <v>613</v>
      </c>
      <c r="F38" s="68" t="s">
        <v>445</v>
      </c>
      <c r="G38" s="65" t="s">
        <v>610</v>
      </c>
      <c r="H38" s="65" t="s">
        <v>614</v>
      </c>
      <c r="I38" s="68" t="s">
        <v>429</v>
      </c>
      <c r="J38" s="65" t="s">
        <v>610</v>
      </c>
      <c r="K38" s="65" t="s">
        <v>615</v>
      </c>
      <c r="L38" s="70">
        <v>43938</v>
      </c>
      <c r="M38" s="65" t="s">
        <v>610</v>
      </c>
      <c r="N38" s="65" t="s">
        <v>615</v>
      </c>
      <c r="O38" s="70">
        <v>43951</v>
      </c>
      <c r="P38" s="65" t="s">
        <v>610</v>
      </c>
      <c r="Q38" s="65" t="s">
        <v>616</v>
      </c>
      <c r="R38" s="69" t="s">
        <v>366</v>
      </c>
      <c r="S38" s="65" t="s">
        <v>610</v>
      </c>
      <c r="T38" s="65" t="s">
        <v>617</v>
      </c>
      <c r="U38" s="69" t="s">
        <v>408</v>
      </c>
      <c r="V38" s="65" t="s">
        <v>610</v>
      </c>
      <c r="W38" s="65" t="s">
        <v>618</v>
      </c>
      <c r="X38" s="69" t="s">
        <v>368</v>
      </c>
      <c r="Y38" s="66"/>
      <c r="Z38" s="71"/>
      <c r="AA38" s="72"/>
      <c r="AB38" s="72"/>
      <c r="AC38" s="65"/>
      <c r="AD38" s="65"/>
      <c r="AE38" s="65"/>
      <c r="AF38" s="65"/>
      <c r="AG38" s="66"/>
      <c r="AH38" s="65" t="s">
        <v>610</v>
      </c>
      <c r="AI38" s="67" t="s">
        <v>608</v>
      </c>
    </row>
    <row r="39" spans="1:35" s="57" customFormat="1" ht="56.25">
      <c r="A39" s="79" t="s">
        <v>611</v>
      </c>
      <c r="B39" s="65" t="s">
        <v>612</v>
      </c>
      <c r="C39" s="77">
        <v>37</v>
      </c>
      <c r="D39" s="65" t="s">
        <v>610</v>
      </c>
      <c r="E39" s="65" t="s">
        <v>613</v>
      </c>
      <c r="F39" s="68" t="s">
        <v>446</v>
      </c>
      <c r="G39" s="65" t="s">
        <v>610</v>
      </c>
      <c r="H39" s="65" t="s">
        <v>614</v>
      </c>
      <c r="I39" s="68" t="s">
        <v>447</v>
      </c>
      <c r="J39" s="65" t="s">
        <v>610</v>
      </c>
      <c r="K39" s="65" t="s">
        <v>615</v>
      </c>
      <c r="L39" s="70">
        <v>43939</v>
      </c>
      <c r="M39" s="65" t="s">
        <v>610</v>
      </c>
      <c r="N39" s="65" t="s">
        <v>615</v>
      </c>
      <c r="O39" s="70">
        <v>43939</v>
      </c>
      <c r="P39" s="65" t="s">
        <v>610</v>
      </c>
      <c r="Q39" s="65" t="s">
        <v>616</v>
      </c>
      <c r="R39" s="70" t="s">
        <v>390</v>
      </c>
      <c r="S39" s="65" t="s">
        <v>610</v>
      </c>
      <c r="T39" s="65" t="s">
        <v>617</v>
      </c>
      <c r="U39" s="69" t="s">
        <v>448</v>
      </c>
      <c r="V39" s="65" t="s">
        <v>610</v>
      </c>
      <c r="W39" s="65" t="s">
        <v>618</v>
      </c>
      <c r="X39" s="69" t="s">
        <v>397</v>
      </c>
      <c r="Y39" s="66"/>
      <c r="Z39" s="71">
        <v>10</v>
      </c>
      <c r="AA39" s="72">
        <v>40000</v>
      </c>
      <c r="AB39" s="72">
        <f>Z39*AA39</f>
        <v>400000</v>
      </c>
      <c r="AC39" s="65"/>
      <c r="AD39" s="65"/>
      <c r="AE39" s="65">
        <f>8*25000</f>
        <v>200000</v>
      </c>
      <c r="AF39" s="65"/>
      <c r="AG39" s="66"/>
      <c r="AH39" s="65" t="s">
        <v>610</v>
      </c>
      <c r="AI39" s="67" t="s">
        <v>608</v>
      </c>
    </row>
    <row r="40" spans="1:35" s="57" customFormat="1" ht="60.75" customHeight="1">
      <c r="A40" s="79" t="s">
        <v>611</v>
      </c>
      <c r="B40" s="65" t="s">
        <v>612</v>
      </c>
      <c r="C40" s="77">
        <v>38</v>
      </c>
      <c r="D40" s="65" t="s">
        <v>610</v>
      </c>
      <c r="E40" s="65" t="s">
        <v>613</v>
      </c>
      <c r="F40" s="68" t="s">
        <v>449</v>
      </c>
      <c r="G40" s="65" t="s">
        <v>610</v>
      </c>
      <c r="H40" s="65" t="s">
        <v>614</v>
      </c>
      <c r="I40" s="68" t="s">
        <v>447</v>
      </c>
      <c r="J40" s="65" t="s">
        <v>610</v>
      </c>
      <c r="K40" s="65" t="s">
        <v>615</v>
      </c>
      <c r="L40" s="70">
        <v>43939</v>
      </c>
      <c r="M40" s="65" t="s">
        <v>610</v>
      </c>
      <c r="N40" s="65" t="s">
        <v>615</v>
      </c>
      <c r="O40" s="70">
        <v>43939</v>
      </c>
      <c r="P40" s="65" t="s">
        <v>610</v>
      </c>
      <c r="Q40" s="65" t="s">
        <v>616</v>
      </c>
      <c r="R40" s="70" t="s">
        <v>390</v>
      </c>
      <c r="S40" s="65" t="s">
        <v>610</v>
      </c>
      <c r="T40" s="65" t="s">
        <v>617</v>
      </c>
      <c r="U40" s="69" t="s">
        <v>450</v>
      </c>
      <c r="V40" s="65" t="s">
        <v>610</v>
      </c>
      <c r="W40" s="65" t="s">
        <v>618</v>
      </c>
      <c r="X40" s="69" t="s">
        <v>397</v>
      </c>
      <c r="Y40" s="66"/>
      <c r="Z40" s="71"/>
      <c r="AA40" s="72"/>
      <c r="AB40" s="72"/>
      <c r="AC40" s="65"/>
      <c r="AD40" s="65"/>
      <c r="AE40" s="65"/>
      <c r="AF40" s="65"/>
      <c r="AG40" s="66"/>
      <c r="AH40" s="65" t="s">
        <v>610</v>
      </c>
      <c r="AI40" s="67" t="s">
        <v>608</v>
      </c>
    </row>
    <row r="41" spans="1:35" s="57" customFormat="1" ht="60.75" customHeight="1">
      <c r="A41" s="79" t="s">
        <v>611</v>
      </c>
      <c r="B41" s="65" t="s">
        <v>612</v>
      </c>
      <c r="C41" s="77">
        <v>39</v>
      </c>
      <c r="D41" s="65" t="s">
        <v>610</v>
      </c>
      <c r="E41" s="65" t="s">
        <v>613</v>
      </c>
      <c r="F41" s="68" t="s">
        <v>451</v>
      </c>
      <c r="G41" s="65" t="s">
        <v>610</v>
      </c>
      <c r="H41" s="65" t="s">
        <v>614</v>
      </c>
      <c r="I41" s="68" t="s">
        <v>447</v>
      </c>
      <c r="J41" s="65" t="s">
        <v>610</v>
      </c>
      <c r="K41" s="65" t="s">
        <v>615</v>
      </c>
      <c r="L41" s="70">
        <v>43940</v>
      </c>
      <c r="M41" s="65" t="s">
        <v>610</v>
      </c>
      <c r="N41" s="65" t="s">
        <v>615</v>
      </c>
      <c r="O41" s="70">
        <v>43940</v>
      </c>
      <c r="P41" s="65" t="s">
        <v>610</v>
      </c>
      <c r="Q41" s="65" t="s">
        <v>616</v>
      </c>
      <c r="R41" s="70" t="s">
        <v>390</v>
      </c>
      <c r="S41" s="65" t="s">
        <v>610</v>
      </c>
      <c r="T41" s="65" t="s">
        <v>617</v>
      </c>
      <c r="U41" s="69" t="s">
        <v>448</v>
      </c>
      <c r="V41" s="65" t="s">
        <v>610</v>
      </c>
      <c r="W41" s="65" t="s">
        <v>618</v>
      </c>
      <c r="X41" s="69" t="s">
        <v>397</v>
      </c>
      <c r="Y41" s="66"/>
      <c r="Z41" s="71"/>
      <c r="AA41" s="72"/>
      <c r="AB41" s="72"/>
      <c r="AC41" s="65"/>
      <c r="AD41" s="65"/>
      <c r="AE41" s="65"/>
      <c r="AF41" s="65"/>
      <c r="AG41" s="66"/>
      <c r="AH41" s="65" t="s">
        <v>610</v>
      </c>
      <c r="AI41" s="67" t="s">
        <v>608</v>
      </c>
    </row>
    <row r="42" spans="1:35" s="57" customFormat="1" ht="58.5" customHeight="1">
      <c r="A42" s="79" t="s">
        <v>611</v>
      </c>
      <c r="B42" s="65" t="s">
        <v>612</v>
      </c>
      <c r="C42" s="77">
        <v>40</v>
      </c>
      <c r="D42" s="65" t="s">
        <v>610</v>
      </c>
      <c r="E42" s="65" t="s">
        <v>613</v>
      </c>
      <c r="F42" s="68" t="s">
        <v>452</v>
      </c>
      <c r="G42" s="65" t="s">
        <v>610</v>
      </c>
      <c r="H42" s="65" t="s">
        <v>614</v>
      </c>
      <c r="I42" s="68" t="s">
        <v>447</v>
      </c>
      <c r="J42" s="65" t="s">
        <v>610</v>
      </c>
      <c r="K42" s="65" t="s">
        <v>615</v>
      </c>
      <c r="L42" s="70">
        <v>43940</v>
      </c>
      <c r="M42" s="65" t="s">
        <v>610</v>
      </c>
      <c r="N42" s="65" t="s">
        <v>615</v>
      </c>
      <c r="O42" s="70">
        <v>43940</v>
      </c>
      <c r="P42" s="65" t="s">
        <v>610</v>
      </c>
      <c r="Q42" s="65" t="s">
        <v>616</v>
      </c>
      <c r="R42" s="70" t="s">
        <v>390</v>
      </c>
      <c r="S42" s="65" t="s">
        <v>610</v>
      </c>
      <c r="T42" s="65" t="s">
        <v>617</v>
      </c>
      <c r="U42" s="69" t="s">
        <v>450</v>
      </c>
      <c r="V42" s="65" t="s">
        <v>610</v>
      </c>
      <c r="W42" s="65" t="s">
        <v>618</v>
      </c>
      <c r="X42" s="69" t="s">
        <v>397</v>
      </c>
      <c r="Y42" s="66"/>
      <c r="Z42" s="71"/>
      <c r="AA42" s="72"/>
      <c r="AB42" s="72"/>
      <c r="AC42" s="65"/>
      <c r="AD42" s="65"/>
      <c r="AE42" s="65"/>
      <c r="AF42" s="65"/>
      <c r="AG42" s="66"/>
      <c r="AH42" s="65" t="s">
        <v>610</v>
      </c>
      <c r="AI42" s="67" t="s">
        <v>608</v>
      </c>
    </row>
    <row r="43" spans="1:35" s="57" customFormat="1" ht="61.5" customHeight="1">
      <c r="A43" s="79" t="s">
        <v>611</v>
      </c>
      <c r="B43" s="65" t="s">
        <v>612</v>
      </c>
      <c r="C43" s="77">
        <v>41</v>
      </c>
      <c r="D43" s="65" t="s">
        <v>610</v>
      </c>
      <c r="E43" s="65" t="s">
        <v>613</v>
      </c>
      <c r="F43" s="68" t="s">
        <v>453</v>
      </c>
      <c r="G43" s="65" t="s">
        <v>610</v>
      </c>
      <c r="H43" s="65" t="s">
        <v>614</v>
      </c>
      <c r="I43" s="68" t="s">
        <v>454</v>
      </c>
      <c r="J43" s="65" t="s">
        <v>610</v>
      </c>
      <c r="K43" s="65" t="s">
        <v>615</v>
      </c>
      <c r="L43" s="70">
        <v>43944</v>
      </c>
      <c r="M43" s="65" t="s">
        <v>610</v>
      </c>
      <c r="N43" s="65" t="s">
        <v>615</v>
      </c>
      <c r="O43" s="70">
        <v>43947</v>
      </c>
      <c r="P43" s="65" t="s">
        <v>610</v>
      </c>
      <c r="Q43" s="65" t="s">
        <v>616</v>
      </c>
      <c r="R43" s="70" t="s">
        <v>366</v>
      </c>
      <c r="S43" s="65" t="s">
        <v>610</v>
      </c>
      <c r="T43" s="65" t="s">
        <v>617</v>
      </c>
      <c r="U43" s="69" t="s">
        <v>362</v>
      </c>
      <c r="V43" s="65" t="s">
        <v>610</v>
      </c>
      <c r="W43" s="65" t="s">
        <v>618</v>
      </c>
      <c r="X43" s="69" t="s">
        <v>368</v>
      </c>
      <c r="Y43" s="66"/>
      <c r="Z43" s="71"/>
      <c r="AA43" s="72"/>
      <c r="AB43" s="72"/>
      <c r="AC43" s="65"/>
      <c r="AD43" s="65"/>
      <c r="AE43" s="65"/>
      <c r="AF43" s="65"/>
      <c r="AG43" s="66"/>
      <c r="AH43" s="65" t="s">
        <v>610</v>
      </c>
      <c r="AI43" s="67" t="s">
        <v>608</v>
      </c>
    </row>
    <row r="44" spans="1:35" s="57" customFormat="1" ht="61.5" customHeight="1">
      <c r="A44" s="79" t="s">
        <v>611</v>
      </c>
      <c r="B44" s="65" t="s">
        <v>612</v>
      </c>
      <c r="C44" s="77">
        <v>42</v>
      </c>
      <c r="D44" s="65" t="s">
        <v>610</v>
      </c>
      <c r="E44" s="65" t="s">
        <v>613</v>
      </c>
      <c r="F44" s="68" t="s">
        <v>455</v>
      </c>
      <c r="G44" s="65" t="s">
        <v>610</v>
      </c>
      <c r="H44" s="65" t="s">
        <v>614</v>
      </c>
      <c r="I44" s="68" t="s">
        <v>456</v>
      </c>
      <c r="J44" s="65" t="s">
        <v>610</v>
      </c>
      <c r="K44" s="65" t="s">
        <v>615</v>
      </c>
      <c r="L44" s="70">
        <v>43949</v>
      </c>
      <c r="M44" s="65" t="s">
        <v>610</v>
      </c>
      <c r="N44" s="65" t="s">
        <v>615</v>
      </c>
      <c r="O44" s="70">
        <v>43951</v>
      </c>
      <c r="P44" s="65" t="s">
        <v>610</v>
      </c>
      <c r="Q44" s="65" t="s">
        <v>616</v>
      </c>
      <c r="R44" s="70" t="s">
        <v>443</v>
      </c>
      <c r="S44" s="65" t="s">
        <v>610</v>
      </c>
      <c r="T44" s="65" t="s">
        <v>617</v>
      </c>
      <c r="U44" s="69" t="s">
        <v>457</v>
      </c>
      <c r="V44" s="65" t="s">
        <v>610</v>
      </c>
      <c r="W44" s="65" t="s">
        <v>618</v>
      </c>
      <c r="X44" s="69" t="s">
        <v>444</v>
      </c>
      <c r="Y44" s="66"/>
      <c r="Z44" s="71"/>
      <c r="AA44" s="72"/>
      <c r="AB44" s="72"/>
      <c r="AC44" s="65"/>
      <c r="AD44" s="65"/>
      <c r="AE44" s="65"/>
      <c r="AF44" s="65"/>
      <c r="AG44" s="66"/>
      <c r="AH44" s="65" t="s">
        <v>610</v>
      </c>
      <c r="AI44" s="67" t="s">
        <v>608</v>
      </c>
    </row>
    <row r="45" spans="1:35" s="57" customFormat="1" ht="61.5" customHeight="1">
      <c r="A45" s="79" t="s">
        <v>611</v>
      </c>
      <c r="B45" s="65" t="s">
        <v>612</v>
      </c>
      <c r="C45" s="77">
        <v>43</v>
      </c>
      <c r="D45" s="65" t="s">
        <v>610</v>
      </c>
      <c r="E45" s="65" t="s">
        <v>613</v>
      </c>
      <c r="F45" s="68" t="s">
        <v>458</v>
      </c>
      <c r="G45" s="65" t="s">
        <v>610</v>
      </c>
      <c r="H45" s="65" t="s">
        <v>614</v>
      </c>
      <c r="I45" s="68" t="s">
        <v>459</v>
      </c>
      <c r="J45" s="65" t="s">
        <v>610</v>
      </c>
      <c r="K45" s="65" t="s">
        <v>615</v>
      </c>
      <c r="L45" s="70">
        <v>43951</v>
      </c>
      <c r="M45" s="65" t="s">
        <v>610</v>
      </c>
      <c r="N45" s="65" t="s">
        <v>615</v>
      </c>
      <c r="O45" s="70">
        <v>43961</v>
      </c>
      <c r="P45" s="65" t="s">
        <v>610</v>
      </c>
      <c r="Q45" s="65" t="s">
        <v>616</v>
      </c>
      <c r="R45" s="69" t="s">
        <v>370</v>
      </c>
      <c r="S45" s="65" t="s">
        <v>610</v>
      </c>
      <c r="T45" s="65" t="s">
        <v>617</v>
      </c>
      <c r="U45" s="69" t="s">
        <v>408</v>
      </c>
      <c r="V45" s="65" t="s">
        <v>610</v>
      </c>
      <c r="W45" s="65" t="s">
        <v>618</v>
      </c>
      <c r="X45" s="69" t="s">
        <v>368</v>
      </c>
      <c r="Y45" s="66"/>
      <c r="Z45" s="71"/>
      <c r="AA45" s="72"/>
      <c r="AB45" s="72"/>
      <c r="AC45" s="65"/>
      <c r="AD45" s="65"/>
      <c r="AE45" s="65"/>
      <c r="AF45" s="65"/>
      <c r="AG45" s="66"/>
      <c r="AH45" s="65" t="s">
        <v>610</v>
      </c>
      <c r="AI45" s="67" t="s">
        <v>608</v>
      </c>
    </row>
    <row r="46" spans="1:35" s="57" customFormat="1" ht="37.5">
      <c r="A46" s="79" t="s">
        <v>611</v>
      </c>
      <c r="B46" s="65" t="s">
        <v>612</v>
      </c>
      <c r="C46" s="77">
        <v>44</v>
      </c>
      <c r="D46" s="65" t="s">
        <v>610</v>
      </c>
      <c r="E46" s="65" t="s">
        <v>613</v>
      </c>
      <c r="F46" s="68" t="s">
        <v>460</v>
      </c>
      <c r="G46" s="65" t="s">
        <v>610</v>
      </c>
      <c r="H46" s="65" t="s">
        <v>614</v>
      </c>
      <c r="I46" s="68" t="s">
        <v>429</v>
      </c>
      <c r="J46" s="65" t="s">
        <v>610</v>
      </c>
      <c r="K46" s="65" t="s">
        <v>615</v>
      </c>
      <c r="L46" s="70">
        <v>43953</v>
      </c>
      <c r="M46" s="65" t="s">
        <v>610</v>
      </c>
      <c r="N46" s="65" t="s">
        <v>615</v>
      </c>
      <c r="O46" s="70">
        <v>43959</v>
      </c>
      <c r="P46" s="65" t="s">
        <v>610</v>
      </c>
      <c r="Q46" s="65" t="s">
        <v>616</v>
      </c>
      <c r="R46" s="69" t="s">
        <v>366</v>
      </c>
      <c r="S46" s="65" t="s">
        <v>610</v>
      </c>
      <c r="T46" s="65" t="s">
        <v>617</v>
      </c>
      <c r="U46" s="69" t="s">
        <v>362</v>
      </c>
      <c r="V46" s="65" t="s">
        <v>610</v>
      </c>
      <c r="W46" s="65" t="s">
        <v>618</v>
      </c>
      <c r="X46" s="69" t="s">
        <v>368</v>
      </c>
      <c r="Y46" s="66"/>
      <c r="Z46" s="71">
        <v>8</v>
      </c>
      <c r="AA46" s="72">
        <v>40000</v>
      </c>
      <c r="AB46" s="72">
        <f>Z46*AA46</f>
        <v>320000</v>
      </c>
      <c r="AC46" s="65"/>
      <c r="AD46" s="65"/>
      <c r="AE46" s="65">
        <f>5*40000</f>
        <v>200000</v>
      </c>
      <c r="AF46" s="65"/>
      <c r="AG46" s="66"/>
      <c r="AH46" s="65" t="s">
        <v>610</v>
      </c>
      <c r="AI46" s="67" t="s">
        <v>608</v>
      </c>
    </row>
    <row r="47" spans="1:35" s="57" customFormat="1">
      <c r="A47" s="79" t="s">
        <v>611</v>
      </c>
      <c r="B47" s="65" t="s">
        <v>612</v>
      </c>
      <c r="C47" s="77">
        <v>45</v>
      </c>
      <c r="D47" s="65" t="s">
        <v>610</v>
      </c>
      <c r="E47" s="65" t="s">
        <v>613</v>
      </c>
      <c r="F47" s="68" t="s">
        <v>461</v>
      </c>
      <c r="G47" s="65" t="s">
        <v>610</v>
      </c>
      <c r="H47" s="65" t="s">
        <v>614</v>
      </c>
      <c r="I47" s="68" t="s">
        <v>462</v>
      </c>
      <c r="J47" s="65" t="s">
        <v>610</v>
      </c>
      <c r="K47" s="65" t="s">
        <v>615</v>
      </c>
      <c r="L47" s="70">
        <v>43960</v>
      </c>
      <c r="M47" s="65" t="s">
        <v>610</v>
      </c>
      <c r="N47" s="65" t="s">
        <v>615</v>
      </c>
      <c r="O47" s="70">
        <v>43960</v>
      </c>
      <c r="P47" s="65" t="s">
        <v>610</v>
      </c>
      <c r="Q47" s="65" t="s">
        <v>616</v>
      </c>
      <c r="R47" s="70" t="s">
        <v>379</v>
      </c>
      <c r="S47" s="65" t="s">
        <v>610</v>
      </c>
      <c r="T47" s="65" t="s">
        <v>617</v>
      </c>
      <c r="U47" s="69" t="s">
        <v>362</v>
      </c>
      <c r="V47" s="65" t="s">
        <v>610</v>
      </c>
      <c r="W47" s="65" t="s">
        <v>618</v>
      </c>
      <c r="X47" s="69" t="s">
        <v>463</v>
      </c>
      <c r="Y47" s="66"/>
      <c r="Z47" s="71"/>
      <c r="AA47" s="72"/>
      <c r="AB47" s="72"/>
      <c r="AC47" s="65">
        <v>40000</v>
      </c>
      <c r="AD47" s="65"/>
      <c r="AE47" s="65"/>
      <c r="AF47" s="65"/>
      <c r="AG47" s="66"/>
      <c r="AH47" s="65" t="s">
        <v>610</v>
      </c>
      <c r="AI47" s="67" t="s">
        <v>608</v>
      </c>
    </row>
    <row r="48" spans="1:35" s="57" customFormat="1" ht="37.5">
      <c r="A48" s="79" t="s">
        <v>611</v>
      </c>
      <c r="B48" s="65" t="s">
        <v>612</v>
      </c>
      <c r="C48" s="77">
        <v>46</v>
      </c>
      <c r="D48" s="65" t="s">
        <v>610</v>
      </c>
      <c r="E48" s="65" t="s">
        <v>613</v>
      </c>
      <c r="F48" s="68" t="s">
        <v>464</v>
      </c>
      <c r="G48" s="65" t="s">
        <v>610</v>
      </c>
      <c r="H48" s="65" t="s">
        <v>614</v>
      </c>
      <c r="I48" s="68" t="s">
        <v>429</v>
      </c>
      <c r="J48" s="65" t="s">
        <v>610</v>
      </c>
      <c r="K48" s="65" t="s">
        <v>615</v>
      </c>
      <c r="L48" s="70">
        <v>43962</v>
      </c>
      <c r="M48" s="65" t="s">
        <v>610</v>
      </c>
      <c r="N48" s="65" t="s">
        <v>615</v>
      </c>
      <c r="O48" s="70">
        <v>43965</v>
      </c>
      <c r="P48" s="65" t="s">
        <v>610</v>
      </c>
      <c r="Q48" s="65" t="s">
        <v>616</v>
      </c>
      <c r="R48" s="69" t="s">
        <v>366</v>
      </c>
      <c r="S48" s="65" t="s">
        <v>610</v>
      </c>
      <c r="T48" s="65" t="s">
        <v>617</v>
      </c>
      <c r="U48" s="69" t="s">
        <v>367</v>
      </c>
      <c r="V48" s="65" t="s">
        <v>610</v>
      </c>
      <c r="W48" s="65" t="s">
        <v>618</v>
      </c>
      <c r="X48" s="69" t="s">
        <v>368</v>
      </c>
      <c r="Y48" s="66"/>
      <c r="Z48" s="71"/>
      <c r="AA48" s="72"/>
      <c r="AB48" s="72"/>
      <c r="AC48" s="65">
        <v>10000</v>
      </c>
      <c r="AD48" s="65"/>
      <c r="AE48" s="65"/>
      <c r="AF48" s="65"/>
      <c r="AG48" s="66"/>
      <c r="AH48" s="65" t="s">
        <v>610</v>
      </c>
      <c r="AI48" s="67" t="s">
        <v>608</v>
      </c>
    </row>
    <row r="49" spans="1:35" s="57" customFormat="1" ht="56.25">
      <c r="A49" s="79" t="s">
        <v>611</v>
      </c>
      <c r="B49" s="65" t="s">
        <v>612</v>
      </c>
      <c r="C49" s="77">
        <v>47</v>
      </c>
      <c r="D49" s="65" t="s">
        <v>610</v>
      </c>
      <c r="E49" s="65" t="s">
        <v>613</v>
      </c>
      <c r="F49" s="68" t="s">
        <v>465</v>
      </c>
      <c r="G49" s="65" t="s">
        <v>610</v>
      </c>
      <c r="H49" s="65" t="s">
        <v>614</v>
      </c>
      <c r="I49" s="68" t="s">
        <v>466</v>
      </c>
      <c r="J49" s="65" t="s">
        <v>610</v>
      </c>
      <c r="K49" s="65" t="s">
        <v>615</v>
      </c>
      <c r="L49" s="70">
        <v>43966</v>
      </c>
      <c r="M49" s="65" t="s">
        <v>610</v>
      </c>
      <c r="N49" s="65" t="s">
        <v>615</v>
      </c>
      <c r="O49" s="70">
        <v>43972</v>
      </c>
      <c r="P49" s="65" t="s">
        <v>610</v>
      </c>
      <c r="Q49" s="65" t="s">
        <v>616</v>
      </c>
      <c r="R49" s="69" t="s">
        <v>226</v>
      </c>
      <c r="S49" s="65" t="s">
        <v>610</v>
      </c>
      <c r="T49" s="65" t="s">
        <v>617</v>
      </c>
      <c r="U49" s="69" t="s">
        <v>367</v>
      </c>
      <c r="V49" s="65" t="s">
        <v>610</v>
      </c>
      <c r="W49" s="65" t="s">
        <v>618</v>
      </c>
      <c r="X49" s="69" t="s">
        <v>467</v>
      </c>
      <c r="Y49" s="66"/>
      <c r="Z49" s="71"/>
      <c r="AA49" s="72"/>
      <c r="AB49" s="72"/>
      <c r="AC49" s="65"/>
      <c r="AD49" s="65"/>
      <c r="AE49" s="65"/>
      <c r="AF49" s="65"/>
      <c r="AG49" s="66"/>
      <c r="AH49" s="65" t="s">
        <v>610</v>
      </c>
      <c r="AI49" s="67" t="s">
        <v>608</v>
      </c>
    </row>
    <row r="50" spans="1:35" s="57" customFormat="1" ht="61.5" customHeight="1">
      <c r="A50" s="79" t="s">
        <v>611</v>
      </c>
      <c r="B50" s="65" t="s">
        <v>612</v>
      </c>
      <c r="C50" s="77">
        <v>48</v>
      </c>
      <c r="D50" s="65" t="s">
        <v>610</v>
      </c>
      <c r="E50" s="65" t="s">
        <v>613</v>
      </c>
      <c r="F50" s="68" t="s">
        <v>468</v>
      </c>
      <c r="G50" s="65" t="s">
        <v>610</v>
      </c>
      <c r="H50" s="65" t="s">
        <v>614</v>
      </c>
      <c r="I50" s="68" t="s">
        <v>469</v>
      </c>
      <c r="J50" s="65" t="s">
        <v>610</v>
      </c>
      <c r="K50" s="65" t="s">
        <v>615</v>
      </c>
      <c r="L50" s="70">
        <v>43973</v>
      </c>
      <c r="M50" s="65" t="s">
        <v>610</v>
      </c>
      <c r="N50" s="65" t="s">
        <v>615</v>
      </c>
      <c r="O50" s="70">
        <v>43973</v>
      </c>
      <c r="P50" s="65" t="s">
        <v>610</v>
      </c>
      <c r="Q50" s="65" t="s">
        <v>616</v>
      </c>
      <c r="R50" s="69" t="s">
        <v>226</v>
      </c>
      <c r="S50" s="65" t="s">
        <v>610</v>
      </c>
      <c r="T50" s="65" t="s">
        <v>617</v>
      </c>
      <c r="U50" s="69" t="s">
        <v>367</v>
      </c>
      <c r="V50" s="65" t="s">
        <v>610</v>
      </c>
      <c r="W50" s="65" t="s">
        <v>618</v>
      </c>
      <c r="X50" s="69" t="s">
        <v>467</v>
      </c>
      <c r="Y50" s="66"/>
      <c r="Z50" s="71"/>
      <c r="AA50" s="72"/>
      <c r="AB50" s="72"/>
      <c r="AC50" s="65">
        <v>20000</v>
      </c>
      <c r="AD50" s="65"/>
      <c r="AE50" s="65"/>
      <c r="AF50" s="65"/>
      <c r="AG50" s="66"/>
      <c r="AH50" s="65" t="s">
        <v>610</v>
      </c>
      <c r="AI50" s="67" t="s">
        <v>608</v>
      </c>
    </row>
    <row r="51" spans="1:35" s="57" customFormat="1" ht="61.5" customHeight="1">
      <c r="A51" s="79" t="s">
        <v>611</v>
      </c>
      <c r="B51" s="65" t="s">
        <v>612</v>
      </c>
      <c r="C51" s="77">
        <v>49</v>
      </c>
      <c r="D51" s="65" t="s">
        <v>610</v>
      </c>
      <c r="E51" s="65" t="s">
        <v>613</v>
      </c>
      <c r="F51" s="68" t="s">
        <v>470</v>
      </c>
      <c r="G51" s="65" t="s">
        <v>610</v>
      </c>
      <c r="H51" s="65" t="s">
        <v>614</v>
      </c>
      <c r="I51" s="68" t="s">
        <v>471</v>
      </c>
      <c r="J51" s="65" t="s">
        <v>610</v>
      </c>
      <c r="K51" s="65" t="s">
        <v>615</v>
      </c>
      <c r="L51" s="70">
        <v>43974</v>
      </c>
      <c r="M51" s="65" t="s">
        <v>610</v>
      </c>
      <c r="N51" s="65" t="s">
        <v>615</v>
      </c>
      <c r="O51" s="70">
        <v>43974</v>
      </c>
      <c r="P51" s="65" t="s">
        <v>610</v>
      </c>
      <c r="Q51" s="65" t="s">
        <v>616</v>
      </c>
      <c r="R51" s="70" t="s">
        <v>390</v>
      </c>
      <c r="S51" s="65" t="s">
        <v>610</v>
      </c>
      <c r="T51" s="65" t="s">
        <v>617</v>
      </c>
      <c r="U51" s="69" t="s">
        <v>371</v>
      </c>
      <c r="V51" s="65" t="s">
        <v>610</v>
      </c>
      <c r="W51" s="65" t="s">
        <v>618</v>
      </c>
      <c r="X51" s="69" t="s">
        <v>397</v>
      </c>
      <c r="Y51" s="66"/>
      <c r="Z51" s="71"/>
      <c r="AA51" s="72"/>
      <c r="AB51" s="72"/>
      <c r="AC51" s="65"/>
      <c r="AD51" s="65"/>
      <c r="AE51" s="65"/>
      <c r="AF51" s="65"/>
      <c r="AG51" s="66"/>
      <c r="AH51" s="65" t="s">
        <v>610</v>
      </c>
      <c r="AI51" s="67" t="s">
        <v>608</v>
      </c>
    </row>
    <row r="52" spans="1:35" s="57" customFormat="1" ht="75">
      <c r="A52" s="79" t="s">
        <v>611</v>
      </c>
      <c r="B52" s="65" t="s">
        <v>612</v>
      </c>
      <c r="C52" s="77">
        <v>50</v>
      </c>
      <c r="D52" s="65" t="s">
        <v>610</v>
      </c>
      <c r="E52" s="65" t="s">
        <v>613</v>
      </c>
      <c r="F52" s="68" t="s">
        <v>472</v>
      </c>
      <c r="G52" s="65" t="s">
        <v>610</v>
      </c>
      <c r="H52" s="65" t="s">
        <v>614</v>
      </c>
      <c r="I52" s="68" t="s">
        <v>471</v>
      </c>
      <c r="J52" s="65" t="s">
        <v>610</v>
      </c>
      <c r="K52" s="65" t="s">
        <v>615</v>
      </c>
      <c r="L52" s="70">
        <v>43974</v>
      </c>
      <c r="M52" s="65" t="s">
        <v>610</v>
      </c>
      <c r="N52" s="65" t="s">
        <v>615</v>
      </c>
      <c r="O52" s="70">
        <v>43974</v>
      </c>
      <c r="P52" s="65" t="s">
        <v>610</v>
      </c>
      <c r="Q52" s="65" t="s">
        <v>616</v>
      </c>
      <c r="R52" s="70" t="s">
        <v>390</v>
      </c>
      <c r="S52" s="65" t="s">
        <v>610</v>
      </c>
      <c r="T52" s="65" t="s">
        <v>617</v>
      </c>
      <c r="U52" s="69" t="s">
        <v>371</v>
      </c>
      <c r="V52" s="65" t="s">
        <v>610</v>
      </c>
      <c r="W52" s="65" t="s">
        <v>618</v>
      </c>
      <c r="X52" s="69" t="s">
        <v>397</v>
      </c>
      <c r="Y52" s="66"/>
      <c r="Z52" s="71"/>
      <c r="AA52" s="72"/>
      <c r="AB52" s="72"/>
      <c r="AC52" s="65"/>
      <c r="AD52" s="65"/>
      <c r="AE52" s="65"/>
      <c r="AF52" s="65"/>
      <c r="AG52" s="66"/>
      <c r="AH52" s="65" t="s">
        <v>610</v>
      </c>
      <c r="AI52" s="67" t="s">
        <v>608</v>
      </c>
    </row>
    <row r="53" spans="1:35" s="57" customFormat="1" ht="37.5">
      <c r="A53" s="79" t="s">
        <v>611</v>
      </c>
      <c r="B53" s="65" t="s">
        <v>612</v>
      </c>
      <c r="C53" s="77">
        <v>51</v>
      </c>
      <c r="D53" s="65" t="s">
        <v>610</v>
      </c>
      <c r="E53" s="65" t="s">
        <v>613</v>
      </c>
      <c r="F53" s="68" t="s">
        <v>473</v>
      </c>
      <c r="G53" s="65" t="s">
        <v>610</v>
      </c>
      <c r="H53" s="65" t="s">
        <v>614</v>
      </c>
      <c r="I53" s="68" t="s">
        <v>376</v>
      </c>
      <c r="J53" s="65" t="s">
        <v>610</v>
      </c>
      <c r="K53" s="65" t="s">
        <v>615</v>
      </c>
      <c r="L53" s="70">
        <v>43974</v>
      </c>
      <c r="M53" s="65" t="s">
        <v>610</v>
      </c>
      <c r="N53" s="65" t="s">
        <v>615</v>
      </c>
      <c r="O53" s="70">
        <v>43974</v>
      </c>
      <c r="P53" s="65" t="s">
        <v>610</v>
      </c>
      <c r="Q53" s="65" t="s">
        <v>616</v>
      </c>
      <c r="R53" s="70" t="s">
        <v>361</v>
      </c>
      <c r="S53" s="65" t="s">
        <v>610</v>
      </c>
      <c r="T53" s="65" t="s">
        <v>617</v>
      </c>
      <c r="U53" s="69" t="s">
        <v>362</v>
      </c>
      <c r="V53" s="65" t="s">
        <v>610</v>
      </c>
      <c r="W53" s="65" t="s">
        <v>618</v>
      </c>
      <c r="X53" s="69" t="s">
        <v>377</v>
      </c>
      <c r="Y53" s="66"/>
      <c r="Z53" s="71"/>
      <c r="AA53" s="72"/>
      <c r="AB53" s="72"/>
      <c r="AC53" s="65"/>
      <c r="AD53" s="65"/>
      <c r="AE53" s="65"/>
      <c r="AF53" s="65"/>
      <c r="AG53" s="66"/>
      <c r="AH53" s="65" t="s">
        <v>610</v>
      </c>
      <c r="AI53" s="67" t="s">
        <v>608</v>
      </c>
    </row>
    <row r="54" spans="1:35" s="57" customFormat="1" ht="61.5" customHeight="1">
      <c r="A54" s="79" t="s">
        <v>611</v>
      </c>
      <c r="B54" s="65" t="s">
        <v>612</v>
      </c>
      <c r="C54" s="77">
        <v>52</v>
      </c>
      <c r="D54" s="65" t="s">
        <v>610</v>
      </c>
      <c r="E54" s="65" t="s">
        <v>613</v>
      </c>
      <c r="F54" s="68" t="s">
        <v>474</v>
      </c>
      <c r="G54" s="65" t="s">
        <v>610</v>
      </c>
      <c r="H54" s="65" t="s">
        <v>614</v>
      </c>
      <c r="I54" s="68" t="s">
        <v>469</v>
      </c>
      <c r="J54" s="65" t="s">
        <v>610</v>
      </c>
      <c r="K54" s="65" t="s">
        <v>615</v>
      </c>
      <c r="L54" s="70">
        <v>43974</v>
      </c>
      <c r="M54" s="65" t="s">
        <v>610</v>
      </c>
      <c r="N54" s="65" t="s">
        <v>615</v>
      </c>
      <c r="O54" s="70">
        <v>43974</v>
      </c>
      <c r="P54" s="65" t="s">
        <v>610</v>
      </c>
      <c r="Q54" s="65" t="s">
        <v>616</v>
      </c>
      <c r="R54" s="69" t="s">
        <v>226</v>
      </c>
      <c r="S54" s="65" t="s">
        <v>610</v>
      </c>
      <c r="T54" s="65" t="s">
        <v>617</v>
      </c>
      <c r="U54" s="69" t="s">
        <v>367</v>
      </c>
      <c r="V54" s="65" t="s">
        <v>610</v>
      </c>
      <c r="W54" s="65" t="s">
        <v>618</v>
      </c>
      <c r="X54" s="69" t="s">
        <v>467</v>
      </c>
      <c r="Y54" s="66"/>
      <c r="Z54" s="71"/>
      <c r="AA54" s="72"/>
      <c r="AB54" s="72"/>
      <c r="AC54" s="65"/>
      <c r="AD54" s="65"/>
      <c r="AE54" s="65"/>
      <c r="AF54" s="65"/>
      <c r="AG54" s="66"/>
      <c r="AH54" s="65" t="s">
        <v>610</v>
      </c>
      <c r="AI54" s="67" t="s">
        <v>608</v>
      </c>
    </row>
    <row r="55" spans="1:35" s="57" customFormat="1" ht="37.5">
      <c r="A55" s="79" t="s">
        <v>611</v>
      </c>
      <c r="B55" s="65" t="s">
        <v>612</v>
      </c>
      <c r="C55" s="77">
        <v>53</v>
      </c>
      <c r="D55" s="65" t="s">
        <v>610</v>
      </c>
      <c r="E55" s="65" t="s">
        <v>613</v>
      </c>
      <c r="F55" s="68" t="s">
        <v>475</v>
      </c>
      <c r="G55" s="65" t="s">
        <v>610</v>
      </c>
      <c r="H55" s="65" t="s">
        <v>614</v>
      </c>
      <c r="I55" s="68" t="s">
        <v>429</v>
      </c>
      <c r="J55" s="65" t="s">
        <v>610</v>
      </c>
      <c r="K55" s="65" t="s">
        <v>615</v>
      </c>
      <c r="L55" s="70">
        <v>43974</v>
      </c>
      <c r="M55" s="65" t="s">
        <v>610</v>
      </c>
      <c r="N55" s="65" t="s">
        <v>615</v>
      </c>
      <c r="O55" s="70">
        <v>43977</v>
      </c>
      <c r="P55" s="65" t="s">
        <v>610</v>
      </c>
      <c r="Q55" s="65" t="s">
        <v>616</v>
      </c>
      <c r="R55" s="69" t="s">
        <v>366</v>
      </c>
      <c r="S55" s="65" t="s">
        <v>610</v>
      </c>
      <c r="T55" s="65" t="s">
        <v>617</v>
      </c>
      <c r="U55" s="69" t="s">
        <v>367</v>
      </c>
      <c r="V55" s="65" t="s">
        <v>610</v>
      </c>
      <c r="W55" s="65" t="s">
        <v>618</v>
      </c>
      <c r="X55" s="69" t="s">
        <v>368</v>
      </c>
      <c r="Y55" s="66"/>
      <c r="Z55" s="71"/>
      <c r="AA55" s="72"/>
      <c r="AB55" s="72"/>
      <c r="AC55" s="65"/>
      <c r="AD55" s="65"/>
      <c r="AE55" s="65"/>
      <c r="AF55" s="65"/>
      <c r="AG55" s="66"/>
      <c r="AH55" s="65" t="s">
        <v>610</v>
      </c>
      <c r="AI55" s="67" t="s">
        <v>608</v>
      </c>
    </row>
    <row r="56" spans="1:35" s="57" customFormat="1" ht="37.5">
      <c r="A56" s="79" t="s">
        <v>611</v>
      </c>
      <c r="B56" s="65" t="s">
        <v>612</v>
      </c>
      <c r="C56" s="77">
        <v>54</v>
      </c>
      <c r="D56" s="65" t="s">
        <v>610</v>
      </c>
      <c r="E56" s="65" t="s">
        <v>613</v>
      </c>
      <c r="F56" s="68" t="s">
        <v>476</v>
      </c>
      <c r="G56" s="65" t="s">
        <v>610</v>
      </c>
      <c r="H56" s="65" t="s">
        <v>614</v>
      </c>
      <c r="I56" s="68" t="s">
        <v>376</v>
      </c>
      <c r="J56" s="65" t="s">
        <v>610</v>
      </c>
      <c r="K56" s="65" t="s">
        <v>615</v>
      </c>
      <c r="L56" s="70">
        <v>43975</v>
      </c>
      <c r="M56" s="65" t="s">
        <v>610</v>
      </c>
      <c r="N56" s="65" t="s">
        <v>615</v>
      </c>
      <c r="O56" s="70">
        <v>43975</v>
      </c>
      <c r="P56" s="65" t="s">
        <v>610</v>
      </c>
      <c r="Q56" s="65" t="s">
        <v>616</v>
      </c>
      <c r="R56" s="70" t="s">
        <v>361</v>
      </c>
      <c r="S56" s="65" t="s">
        <v>610</v>
      </c>
      <c r="T56" s="65" t="s">
        <v>617</v>
      </c>
      <c r="U56" s="69" t="s">
        <v>362</v>
      </c>
      <c r="V56" s="65" t="s">
        <v>610</v>
      </c>
      <c r="W56" s="65" t="s">
        <v>618</v>
      </c>
      <c r="X56" s="69" t="s">
        <v>377</v>
      </c>
      <c r="Y56" s="66"/>
      <c r="Z56" s="71"/>
      <c r="AA56" s="72"/>
      <c r="AB56" s="72"/>
      <c r="AC56" s="65"/>
      <c r="AD56" s="65"/>
      <c r="AE56" s="65"/>
      <c r="AF56" s="65"/>
      <c r="AG56" s="66"/>
      <c r="AH56" s="65" t="s">
        <v>610</v>
      </c>
      <c r="AI56" s="67" t="s">
        <v>608</v>
      </c>
    </row>
    <row r="57" spans="1:35" s="57" customFormat="1" ht="56.25">
      <c r="A57" s="79" t="s">
        <v>611</v>
      </c>
      <c r="B57" s="65" t="s">
        <v>612</v>
      </c>
      <c r="C57" s="77">
        <v>55</v>
      </c>
      <c r="D57" s="65" t="s">
        <v>610</v>
      </c>
      <c r="E57" s="65" t="s">
        <v>613</v>
      </c>
      <c r="F57" s="68" t="s">
        <v>477</v>
      </c>
      <c r="G57" s="65" t="s">
        <v>610</v>
      </c>
      <c r="H57" s="65" t="s">
        <v>614</v>
      </c>
      <c r="I57" s="68" t="s">
        <v>478</v>
      </c>
      <c r="J57" s="65" t="s">
        <v>610</v>
      </c>
      <c r="K57" s="65" t="s">
        <v>615</v>
      </c>
      <c r="L57" s="70">
        <v>43979</v>
      </c>
      <c r="M57" s="65" t="s">
        <v>610</v>
      </c>
      <c r="N57" s="65" t="s">
        <v>615</v>
      </c>
      <c r="O57" s="70">
        <v>43982</v>
      </c>
      <c r="P57" s="65" t="s">
        <v>610</v>
      </c>
      <c r="Q57" s="65" t="s">
        <v>616</v>
      </c>
      <c r="R57" s="70" t="s">
        <v>366</v>
      </c>
      <c r="S57" s="65" t="s">
        <v>610</v>
      </c>
      <c r="T57" s="65" t="s">
        <v>617</v>
      </c>
      <c r="U57" s="69" t="s">
        <v>362</v>
      </c>
      <c r="V57" s="65" t="s">
        <v>610</v>
      </c>
      <c r="W57" s="65" t="s">
        <v>618</v>
      </c>
      <c r="X57" s="69" t="s">
        <v>368</v>
      </c>
      <c r="Y57" s="66"/>
      <c r="Z57" s="71"/>
      <c r="AA57" s="72"/>
      <c r="AB57" s="72"/>
      <c r="AC57" s="65"/>
      <c r="AD57" s="65"/>
      <c r="AE57" s="65"/>
      <c r="AF57" s="65"/>
      <c r="AG57" s="66"/>
      <c r="AH57" s="65" t="s">
        <v>610</v>
      </c>
      <c r="AI57" s="67" t="s">
        <v>608</v>
      </c>
    </row>
    <row r="58" spans="1:35" s="57" customFormat="1" ht="56.25">
      <c r="A58" s="79" t="s">
        <v>611</v>
      </c>
      <c r="B58" s="65" t="s">
        <v>612</v>
      </c>
      <c r="C58" s="77">
        <v>56</v>
      </c>
      <c r="D58" s="65" t="s">
        <v>610</v>
      </c>
      <c r="E58" s="65" t="s">
        <v>613</v>
      </c>
      <c r="F58" s="68" t="s">
        <v>479</v>
      </c>
      <c r="G58" s="65" t="s">
        <v>610</v>
      </c>
      <c r="H58" s="65" t="s">
        <v>614</v>
      </c>
      <c r="I58" s="68" t="s">
        <v>480</v>
      </c>
      <c r="J58" s="65" t="s">
        <v>610</v>
      </c>
      <c r="K58" s="65" t="s">
        <v>615</v>
      </c>
      <c r="L58" s="70">
        <v>43983</v>
      </c>
      <c r="M58" s="65" t="s">
        <v>610</v>
      </c>
      <c r="N58" s="65" t="s">
        <v>615</v>
      </c>
      <c r="O58" s="70">
        <v>43983</v>
      </c>
      <c r="P58" s="65" t="s">
        <v>610</v>
      </c>
      <c r="Q58" s="65" t="s">
        <v>616</v>
      </c>
      <c r="R58" s="69" t="s">
        <v>366</v>
      </c>
      <c r="S58" s="65" t="s">
        <v>610</v>
      </c>
      <c r="T58" s="65" t="s">
        <v>617</v>
      </c>
      <c r="U58" s="69" t="s">
        <v>481</v>
      </c>
      <c r="V58" s="65" t="s">
        <v>610</v>
      </c>
      <c r="W58" s="65" t="s">
        <v>618</v>
      </c>
      <c r="X58" s="69" t="s">
        <v>368</v>
      </c>
      <c r="Y58" s="66"/>
      <c r="Z58" s="71"/>
      <c r="AA58" s="72"/>
      <c r="AB58" s="72"/>
      <c r="AC58" s="65"/>
      <c r="AD58" s="65"/>
      <c r="AE58" s="65"/>
      <c r="AF58" s="65"/>
      <c r="AG58" s="66"/>
      <c r="AH58" s="65" t="s">
        <v>610</v>
      </c>
      <c r="AI58" s="67" t="s">
        <v>608</v>
      </c>
    </row>
    <row r="59" spans="1:35" s="57" customFormat="1">
      <c r="A59" s="79" t="s">
        <v>611</v>
      </c>
      <c r="B59" s="65" t="s">
        <v>612</v>
      </c>
      <c r="C59" s="77">
        <v>57</v>
      </c>
      <c r="D59" s="65" t="s">
        <v>610</v>
      </c>
      <c r="E59" s="65" t="s">
        <v>613</v>
      </c>
      <c r="F59" s="68" t="s">
        <v>482</v>
      </c>
      <c r="G59" s="65" t="s">
        <v>610</v>
      </c>
      <c r="H59" s="65" t="s">
        <v>614</v>
      </c>
      <c r="I59" s="68" t="s">
        <v>483</v>
      </c>
      <c r="J59" s="65" t="s">
        <v>610</v>
      </c>
      <c r="K59" s="65" t="s">
        <v>615</v>
      </c>
      <c r="L59" s="70">
        <v>43983</v>
      </c>
      <c r="M59" s="65" t="s">
        <v>610</v>
      </c>
      <c r="N59" s="65" t="s">
        <v>615</v>
      </c>
      <c r="O59" s="70">
        <v>44012</v>
      </c>
      <c r="P59" s="65" t="s">
        <v>610</v>
      </c>
      <c r="Q59" s="65" t="s">
        <v>616</v>
      </c>
      <c r="R59" s="69" t="s">
        <v>366</v>
      </c>
      <c r="S59" s="65" t="s">
        <v>610</v>
      </c>
      <c r="T59" s="65" t="s">
        <v>617</v>
      </c>
      <c r="U59" s="69" t="s">
        <v>226</v>
      </c>
      <c r="V59" s="65" t="s">
        <v>610</v>
      </c>
      <c r="W59" s="65" t="s">
        <v>618</v>
      </c>
      <c r="X59" s="69" t="s">
        <v>368</v>
      </c>
      <c r="Y59" s="66"/>
      <c r="Z59" s="71">
        <v>5</v>
      </c>
      <c r="AA59" s="72">
        <v>30000</v>
      </c>
      <c r="AB59" s="72">
        <f>AA59*Z59</f>
        <v>150000</v>
      </c>
      <c r="AC59" s="65">
        <v>50000</v>
      </c>
      <c r="AD59" s="65">
        <v>5000</v>
      </c>
      <c r="AE59" s="65"/>
      <c r="AF59" s="65"/>
      <c r="AG59" s="66"/>
      <c r="AH59" s="65" t="s">
        <v>610</v>
      </c>
      <c r="AI59" s="67" t="s">
        <v>608</v>
      </c>
    </row>
    <row r="60" spans="1:35" s="57" customFormat="1" ht="56.25">
      <c r="A60" s="79" t="s">
        <v>611</v>
      </c>
      <c r="B60" s="65" t="s">
        <v>612</v>
      </c>
      <c r="C60" s="77">
        <v>58</v>
      </c>
      <c r="D60" s="65" t="s">
        <v>610</v>
      </c>
      <c r="E60" s="65" t="s">
        <v>613</v>
      </c>
      <c r="F60" s="68" t="s">
        <v>484</v>
      </c>
      <c r="G60" s="65" t="s">
        <v>610</v>
      </c>
      <c r="H60" s="65" t="s">
        <v>614</v>
      </c>
      <c r="I60" s="68" t="s">
        <v>407</v>
      </c>
      <c r="J60" s="65" t="s">
        <v>610</v>
      </c>
      <c r="K60" s="65" t="s">
        <v>615</v>
      </c>
      <c r="L60" s="70">
        <v>43983</v>
      </c>
      <c r="M60" s="65" t="s">
        <v>610</v>
      </c>
      <c r="N60" s="65" t="s">
        <v>615</v>
      </c>
      <c r="O60" s="70">
        <v>43991</v>
      </c>
      <c r="P60" s="65" t="s">
        <v>610</v>
      </c>
      <c r="Q60" s="65" t="s">
        <v>616</v>
      </c>
      <c r="R60" s="69" t="s">
        <v>366</v>
      </c>
      <c r="S60" s="65" t="s">
        <v>610</v>
      </c>
      <c r="T60" s="65" t="s">
        <v>617</v>
      </c>
      <c r="U60" s="69" t="s">
        <v>408</v>
      </c>
      <c r="V60" s="65" t="s">
        <v>610</v>
      </c>
      <c r="W60" s="65" t="s">
        <v>618</v>
      </c>
      <c r="X60" s="69" t="s">
        <v>368</v>
      </c>
      <c r="Y60" s="66"/>
      <c r="Z60" s="71"/>
      <c r="AA60" s="72"/>
      <c r="AB60" s="72"/>
      <c r="AC60" s="65"/>
      <c r="AD60" s="65"/>
      <c r="AE60" s="65"/>
      <c r="AF60" s="65"/>
      <c r="AG60" s="66"/>
      <c r="AH60" s="65" t="s">
        <v>610</v>
      </c>
      <c r="AI60" s="67" t="s">
        <v>608</v>
      </c>
    </row>
    <row r="61" spans="1:35" s="57" customFormat="1">
      <c r="A61" s="79" t="s">
        <v>611</v>
      </c>
      <c r="B61" s="65" t="s">
        <v>612</v>
      </c>
      <c r="C61" s="77">
        <v>59</v>
      </c>
      <c r="D61" s="65" t="s">
        <v>610</v>
      </c>
      <c r="E61" s="65" t="s">
        <v>613</v>
      </c>
      <c r="F61" s="68" t="s">
        <v>485</v>
      </c>
      <c r="G61" s="65" t="s">
        <v>610</v>
      </c>
      <c r="H61" s="65" t="s">
        <v>614</v>
      </c>
      <c r="I61" s="68" t="s">
        <v>360</v>
      </c>
      <c r="J61" s="65" t="s">
        <v>610</v>
      </c>
      <c r="K61" s="65" t="s">
        <v>615</v>
      </c>
      <c r="L61" s="70">
        <v>43994</v>
      </c>
      <c r="M61" s="65" t="s">
        <v>610</v>
      </c>
      <c r="N61" s="65" t="s">
        <v>615</v>
      </c>
      <c r="O61" s="70">
        <v>43994</v>
      </c>
      <c r="P61" s="65" t="s">
        <v>610</v>
      </c>
      <c r="Q61" s="65" t="s">
        <v>616</v>
      </c>
      <c r="R61" s="70" t="s">
        <v>361</v>
      </c>
      <c r="S61" s="65" t="s">
        <v>610</v>
      </c>
      <c r="T61" s="65" t="s">
        <v>617</v>
      </c>
      <c r="U61" s="69" t="s">
        <v>362</v>
      </c>
      <c r="V61" s="65" t="s">
        <v>610</v>
      </c>
      <c r="W61" s="65" t="s">
        <v>618</v>
      </c>
      <c r="X61" s="69" t="s">
        <v>377</v>
      </c>
      <c r="Y61" s="66"/>
      <c r="Z61" s="71"/>
      <c r="AA61" s="72"/>
      <c r="AB61" s="72"/>
      <c r="AC61" s="65"/>
      <c r="AD61" s="65"/>
      <c r="AE61" s="65"/>
      <c r="AF61" s="65"/>
      <c r="AG61" s="66"/>
      <c r="AH61" s="65" t="s">
        <v>610</v>
      </c>
      <c r="AI61" s="67" t="s">
        <v>608</v>
      </c>
    </row>
    <row r="62" spans="1:35" s="57" customFormat="1" ht="37.5">
      <c r="A62" s="79" t="s">
        <v>611</v>
      </c>
      <c r="B62" s="65" t="s">
        <v>612</v>
      </c>
      <c r="C62" s="77">
        <v>60</v>
      </c>
      <c r="D62" s="65" t="s">
        <v>610</v>
      </c>
      <c r="E62" s="65" t="s">
        <v>613</v>
      </c>
      <c r="F62" s="68" t="s">
        <v>486</v>
      </c>
      <c r="G62" s="65" t="s">
        <v>610</v>
      </c>
      <c r="H62" s="65" t="s">
        <v>614</v>
      </c>
      <c r="I62" s="68" t="s">
        <v>487</v>
      </c>
      <c r="J62" s="65" t="s">
        <v>610</v>
      </c>
      <c r="K62" s="65" t="s">
        <v>615</v>
      </c>
      <c r="L62" s="70">
        <v>43994</v>
      </c>
      <c r="M62" s="65" t="s">
        <v>610</v>
      </c>
      <c r="N62" s="65" t="s">
        <v>615</v>
      </c>
      <c r="O62" s="70">
        <v>44004</v>
      </c>
      <c r="P62" s="65" t="s">
        <v>610</v>
      </c>
      <c r="Q62" s="65" t="s">
        <v>616</v>
      </c>
      <c r="R62" s="70" t="s">
        <v>366</v>
      </c>
      <c r="S62" s="65" t="s">
        <v>610</v>
      </c>
      <c r="T62" s="65" t="s">
        <v>617</v>
      </c>
      <c r="U62" s="69" t="s">
        <v>488</v>
      </c>
      <c r="V62" s="65" t="s">
        <v>610</v>
      </c>
      <c r="W62" s="65" t="s">
        <v>618</v>
      </c>
      <c r="X62" s="69" t="s">
        <v>489</v>
      </c>
      <c r="Y62" s="66"/>
      <c r="Z62" s="71"/>
      <c r="AA62" s="72"/>
      <c r="AB62" s="72"/>
      <c r="AC62" s="65">
        <v>10000</v>
      </c>
      <c r="AD62" s="65"/>
      <c r="AE62" s="65"/>
      <c r="AF62" s="65"/>
      <c r="AG62" s="66"/>
      <c r="AH62" s="65" t="s">
        <v>610</v>
      </c>
      <c r="AI62" s="67" t="s">
        <v>608</v>
      </c>
    </row>
    <row r="63" spans="1:35" s="57" customFormat="1" ht="37.5">
      <c r="A63" s="79" t="s">
        <v>611</v>
      </c>
      <c r="B63" s="65" t="s">
        <v>612</v>
      </c>
      <c r="C63" s="77">
        <v>61</v>
      </c>
      <c r="D63" s="65" t="s">
        <v>610</v>
      </c>
      <c r="E63" s="65" t="s">
        <v>613</v>
      </c>
      <c r="F63" s="68" t="s">
        <v>490</v>
      </c>
      <c r="G63" s="65" t="s">
        <v>610</v>
      </c>
      <c r="H63" s="65" t="s">
        <v>614</v>
      </c>
      <c r="I63" s="68"/>
      <c r="J63" s="65" t="s">
        <v>610</v>
      </c>
      <c r="K63" s="65" t="s">
        <v>615</v>
      </c>
      <c r="L63" s="70">
        <v>43999</v>
      </c>
      <c r="M63" s="65" t="s">
        <v>610</v>
      </c>
      <c r="N63" s="65" t="s">
        <v>615</v>
      </c>
      <c r="O63" s="70">
        <v>44003</v>
      </c>
      <c r="P63" s="65" t="s">
        <v>610</v>
      </c>
      <c r="Q63" s="65" t="s">
        <v>616</v>
      </c>
      <c r="R63" s="70" t="s">
        <v>390</v>
      </c>
      <c r="S63" s="65" t="s">
        <v>610</v>
      </c>
      <c r="T63" s="65" t="s">
        <v>617</v>
      </c>
      <c r="U63" s="69" t="s">
        <v>313</v>
      </c>
      <c r="V63" s="65" t="s">
        <v>610</v>
      </c>
      <c r="W63" s="65" t="s">
        <v>618</v>
      </c>
      <c r="X63" s="69" t="s">
        <v>397</v>
      </c>
      <c r="Y63" s="66"/>
      <c r="Z63" s="71">
        <v>15</v>
      </c>
      <c r="AA63" s="72">
        <v>15000</v>
      </c>
      <c r="AB63" s="72">
        <f>AA63*Z63</f>
        <v>225000</v>
      </c>
      <c r="AC63" s="65"/>
      <c r="AD63" s="65"/>
      <c r="AE63" s="65"/>
      <c r="AF63" s="65"/>
      <c r="AG63" s="66"/>
      <c r="AH63" s="65" t="s">
        <v>610</v>
      </c>
      <c r="AI63" s="67" t="s">
        <v>608</v>
      </c>
    </row>
    <row r="64" spans="1:35" s="57" customFormat="1" ht="37.5">
      <c r="A64" s="79" t="s">
        <v>611</v>
      </c>
      <c r="B64" s="65" t="s">
        <v>612</v>
      </c>
      <c r="C64" s="77">
        <v>62</v>
      </c>
      <c r="D64" s="65" t="s">
        <v>610</v>
      </c>
      <c r="E64" s="65" t="s">
        <v>613</v>
      </c>
      <c r="F64" s="68" t="s">
        <v>491</v>
      </c>
      <c r="G64" s="65" t="s">
        <v>610</v>
      </c>
      <c r="H64" s="65" t="s">
        <v>614</v>
      </c>
      <c r="I64" s="68" t="s">
        <v>376</v>
      </c>
      <c r="J64" s="65" t="s">
        <v>610</v>
      </c>
      <c r="K64" s="65" t="s">
        <v>615</v>
      </c>
      <c r="L64" s="70">
        <v>44002</v>
      </c>
      <c r="M64" s="65" t="s">
        <v>610</v>
      </c>
      <c r="N64" s="65" t="s">
        <v>615</v>
      </c>
      <c r="O64" s="70">
        <v>44002</v>
      </c>
      <c r="P64" s="65" t="s">
        <v>610</v>
      </c>
      <c r="Q64" s="65" t="s">
        <v>616</v>
      </c>
      <c r="R64" s="70" t="s">
        <v>361</v>
      </c>
      <c r="S64" s="65" t="s">
        <v>610</v>
      </c>
      <c r="T64" s="65" t="s">
        <v>617</v>
      </c>
      <c r="U64" s="69" t="s">
        <v>362</v>
      </c>
      <c r="V64" s="65" t="s">
        <v>610</v>
      </c>
      <c r="W64" s="65" t="s">
        <v>618</v>
      </c>
      <c r="X64" s="69" t="s">
        <v>377</v>
      </c>
      <c r="Y64" s="66"/>
      <c r="Z64" s="71"/>
      <c r="AA64" s="72"/>
      <c r="AB64" s="72"/>
      <c r="AC64" s="65">
        <v>10000</v>
      </c>
      <c r="AD64" s="65"/>
      <c r="AE64" s="65"/>
      <c r="AF64" s="65"/>
      <c r="AG64" s="66"/>
      <c r="AH64" s="65" t="s">
        <v>610</v>
      </c>
      <c r="AI64" s="67" t="s">
        <v>608</v>
      </c>
    </row>
    <row r="65" spans="1:35" s="57" customFormat="1" ht="37.5">
      <c r="A65" s="79" t="s">
        <v>611</v>
      </c>
      <c r="B65" s="65" t="s">
        <v>612</v>
      </c>
      <c r="C65" s="77">
        <v>63</v>
      </c>
      <c r="D65" s="65" t="s">
        <v>610</v>
      </c>
      <c r="E65" s="65" t="s">
        <v>613</v>
      </c>
      <c r="F65" s="68" t="s">
        <v>492</v>
      </c>
      <c r="G65" s="65" t="s">
        <v>610</v>
      </c>
      <c r="H65" s="65" t="s">
        <v>614</v>
      </c>
      <c r="I65" s="68" t="s">
        <v>376</v>
      </c>
      <c r="J65" s="65" t="s">
        <v>610</v>
      </c>
      <c r="K65" s="65" t="s">
        <v>615</v>
      </c>
      <c r="L65" s="70">
        <v>44003</v>
      </c>
      <c r="M65" s="65" t="s">
        <v>610</v>
      </c>
      <c r="N65" s="65" t="s">
        <v>615</v>
      </c>
      <c r="O65" s="70">
        <v>44003</v>
      </c>
      <c r="P65" s="65" t="s">
        <v>610</v>
      </c>
      <c r="Q65" s="65" t="s">
        <v>616</v>
      </c>
      <c r="R65" s="70" t="s">
        <v>361</v>
      </c>
      <c r="S65" s="65" t="s">
        <v>610</v>
      </c>
      <c r="T65" s="65" t="s">
        <v>617</v>
      </c>
      <c r="U65" s="69" t="s">
        <v>362</v>
      </c>
      <c r="V65" s="65" t="s">
        <v>610</v>
      </c>
      <c r="W65" s="65" t="s">
        <v>618</v>
      </c>
      <c r="X65" s="69" t="s">
        <v>377</v>
      </c>
      <c r="Y65" s="66"/>
      <c r="Z65" s="71"/>
      <c r="AA65" s="72"/>
      <c r="AB65" s="72"/>
      <c r="AC65" s="65"/>
      <c r="AD65" s="65"/>
      <c r="AE65" s="65"/>
      <c r="AF65" s="65"/>
      <c r="AG65" s="66"/>
      <c r="AH65" s="65" t="s">
        <v>610</v>
      </c>
      <c r="AI65" s="67" t="s">
        <v>608</v>
      </c>
    </row>
    <row r="66" spans="1:35" s="57" customFormat="1" ht="56.25">
      <c r="A66" s="79" t="s">
        <v>611</v>
      </c>
      <c r="B66" s="65" t="s">
        <v>612</v>
      </c>
      <c r="C66" s="77">
        <v>64</v>
      </c>
      <c r="D66" s="65" t="s">
        <v>610</v>
      </c>
      <c r="E66" s="65" t="s">
        <v>613</v>
      </c>
      <c r="F66" s="68" t="s">
        <v>493</v>
      </c>
      <c r="G66" s="65" t="s">
        <v>610</v>
      </c>
      <c r="H66" s="65" t="s">
        <v>614</v>
      </c>
      <c r="I66" s="68" t="s">
        <v>494</v>
      </c>
      <c r="J66" s="65" t="s">
        <v>610</v>
      </c>
      <c r="K66" s="65" t="s">
        <v>615</v>
      </c>
      <c r="L66" s="70">
        <v>44013</v>
      </c>
      <c r="M66" s="65" t="s">
        <v>610</v>
      </c>
      <c r="N66" s="65" t="s">
        <v>615</v>
      </c>
      <c r="O66" s="70">
        <v>44073</v>
      </c>
      <c r="P66" s="65" t="s">
        <v>610</v>
      </c>
      <c r="Q66" s="65" t="s">
        <v>616</v>
      </c>
      <c r="R66" s="70" t="s">
        <v>366</v>
      </c>
      <c r="S66" s="65" t="s">
        <v>610</v>
      </c>
      <c r="T66" s="65" t="s">
        <v>617</v>
      </c>
      <c r="U66" s="69" t="s">
        <v>495</v>
      </c>
      <c r="V66" s="65" t="s">
        <v>610</v>
      </c>
      <c r="W66" s="65" t="s">
        <v>618</v>
      </c>
      <c r="X66" s="69" t="s">
        <v>368</v>
      </c>
      <c r="Y66" s="66"/>
      <c r="Z66" s="71"/>
      <c r="AA66" s="72"/>
      <c r="AB66" s="72"/>
      <c r="AC66" s="65"/>
      <c r="AD66" s="65"/>
      <c r="AE66" s="65"/>
      <c r="AF66" s="65"/>
      <c r="AG66" s="66"/>
      <c r="AH66" s="65" t="s">
        <v>610</v>
      </c>
      <c r="AI66" s="67" t="s">
        <v>608</v>
      </c>
    </row>
    <row r="67" spans="1:35" s="57" customFormat="1" ht="56.25">
      <c r="A67" s="79" t="s">
        <v>611</v>
      </c>
      <c r="B67" s="65" t="s">
        <v>612</v>
      </c>
      <c r="C67" s="77">
        <v>65</v>
      </c>
      <c r="D67" s="65" t="s">
        <v>610</v>
      </c>
      <c r="E67" s="65" t="s">
        <v>613</v>
      </c>
      <c r="F67" s="68" t="s">
        <v>496</v>
      </c>
      <c r="G67" s="65" t="s">
        <v>610</v>
      </c>
      <c r="H67" s="65" t="s">
        <v>614</v>
      </c>
      <c r="I67" s="68" t="s">
        <v>497</v>
      </c>
      <c r="J67" s="65" t="s">
        <v>610</v>
      </c>
      <c r="K67" s="65" t="s">
        <v>615</v>
      </c>
      <c r="L67" s="70">
        <v>44013</v>
      </c>
      <c r="M67" s="65" t="s">
        <v>610</v>
      </c>
      <c r="N67" s="65" t="s">
        <v>615</v>
      </c>
      <c r="O67" s="70">
        <v>44042</v>
      </c>
      <c r="P67" s="65" t="s">
        <v>610</v>
      </c>
      <c r="Q67" s="65" t="s">
        <v>616</v>
      </c>
      <c r="R67" s="70" t="s">
        <v>40</v>
      </c>
      <c r="S67" s="65" t="s">
        <v>610</v>
      </c>
      <c r="T67" s="65" t="s">
        <v>617</v>
      </c>
      <c r="U67" s="69" t="s">
        <v>371</v>
      </c>
      <c r="V67" s="65" t="s">
        <v>610</v>
      </c>
      <c r="W67" s="65" t="s">
        <v>618</v>
      </c>
      <c r="X67" s="69" t="s">
        <v>371</v>
      </c>
      <c r="Y67" s="66"/>
      <c r="Z67" s="71"/>
      <c r="AA67" s="72"/>
      <c r="AB67" s="72"/>
      <c r="AC67" s="65"/>
      <c r="AD67" s="65"/>
      <c r="AE67" s="65"/>
      <c r="AF67" s="65"/>
      <c r="AG67" s="66"/>
      <c r="AH67" s="65" t="s">
        <v>610</v>
      </c>
      <c r="AI67" s="67" t="s">
        <v>608</v>
      </c>
    </row>
    <row r="68" spans="1:35" s="57" customFormat="1" ht="56.25">
      <c r="A68" s="79" t="s">
        <v>611</v>
      </c>
      <c r="B68" s="65" t="s">
        <v>612</v>
      </c>
      <c r="C68" s="77">
        <v>66</v>
      </c>
      <c r="D68" s="65" t="s">
        <v>610</v>
      </c>
      <c r="E68" s="65" t="s">
        <v>613</v>
      </c>
      <c r="F68" s="68" t="s">
        <v>498</v>
      </c>
      <c r="G68" s="65" t="s">
        <v>610</v>
      </c>
      <c r="H68" s="65" t="s">
        <v>614</v>
      </c>
      <c r="I68" s="68"/>
      <c r="J68" s="65" t="s">
        <v>610</v>
      </c>
      <c r="K68" s="65" t="s">
        <v>615</v>
      </c>
      <c r="L68" s="70">
        <v>44013</v>
      </c>
      <c r="M68" s="65" t="s">
        <v>610</v>
      </c>
      <c r="N68" s="65" t="s">
        <v>615</v>
      </c>
      <c r="O68" s="70">
        <v>44111</v>
      </c>
      <c r="P68" s="65" t="s">
        <v>610</v>
      </c>
      <c r="Q68" s="65" t="s">
        <v>616</v>
      </c>
      <c r="R68" s="70" t="s">
        <v>390</v>
      </c>
      <c r="S68" s="65" t="s">
        <v>610</v>
      </c>
      <c r="T68" s="65" t="s">
        <v>617</v>
      </c>
      <c r="U68" s="69" t="s">
        <v>499</v>
      </c>
      <c r="V68" s="65" t="s">
        <v>610</v>
      </c>
      <c r="W68" s="65" t="s">
        <v>618</v>
      </c>
      <c r="X68" s="69" t="s">
        <v>397</v>
      </c>
      <c r="Y68" s="66"/>
      <c r="Z68" s="71">
        <v>2</v>
      </c>
      <c r="AA68" s="72">
        <v>30000</v>
      </c>
      <c r="AB68" s="72">
        <f>AA68*Z68</f>
        <v>60000</v>
      </c>
      <c r="AC68" s="65"/>
      <c r="AD68" s="65"/>
      <c r="AE68" s="65"/>
      <c r="AF68" s="65"/>
      <c r="AG68" s="66"/>
      <c r="AH68" s="65" t="s">
        <v>610</v>
      </c>
      <c r="AI68" s="67" t="s">
        <v>608</v>
      </c>
    </row>
    <row r="69" spans="1:35" s="57" customFormat="1" ht="37.5">
      <c r="A69" s="79" t="s">
        <v>611</v>
      </c>
      <c r="B69" s="65" t="s">
        <v>612</v>
      </c>
      <c r="C69" s="77">
        <v>67</v>
      </c>
      <c r="D69" s="65" t="s">
        <v>610</v>
      </c>
      <c r="E69" s="65" t="s">
        <v>613</v>
      </c>
      <c r="F69" s="68" t="s">
        <v>500</v>
      </c>
      <c r="G69" s="65" t="s">
        <v>610</v>
      </c>
      <c r="H69" s="65" t="s">
        <v>614</v>
      </c>
      <c r="I69" s="68" t="s">
        <v>429</v>
      </c>
      <c r="J69" s="65" t="s">
        <v>610</v>
      </c>
      <c r="K69" s="65" t="s">
        <v>615</v>
      </c>
      <c r="L69" s="70">
        <v>44017</v>
      </c>
      <c r="M69" s="65" t="s">
        <v>610</v>
      </c>
      <c r="N69" s="65" t="s">
        <v>615</v>
      </c>
      <c r="O69" s="70">
        <v>44024</v>
      </c>
      <c r="P69" s="65" t="s">
        <v>610</v>
      </c>
      <c r="Q69" s="65" t="s">
        <v>616</v>
      </c>
      <c r="R69" s="69" t="s">
        <v>370</v>
      </c>
      <c r="S69" s="65" t="s">
        <v>610</v>
      </c>
      <c r="T69" s="65" t="s">
        <v>617</v>
      </c>
      <c r="U69" s="69" t="s">
        <v>501</v>
      </c>
      <c r="V69" s="65" t="s">
        <v>610</v>
      </c>
      <c r="W69" s="65" t="s">
        <v>618</v>
      </c>
      <c r="X69" s="69" t="s">
        <v>502</v>
      </c>
      <c r="Y69" s="66"/>
      <c r="Z69" s="71">
        <v>5</v>
      </c>
      <c r="AA69" s="72">
        <v>15000</v>
      </c>
      <c r="AB69" s="72">
        <f>AA69*Z69</f>
        <v>75000</v>
      </c>
      <c r="AC69" s="65"/>
      <c r="AD69" s="65"/>
      <c r="AE69" s="65"/>
      <c r="AF69" s="65"/>
      <c r="AG69" s="66"/>
      <c r="AH69" s="65" t="s">
        <v>610</v>
      </c>
      <c r="AI69" s="67" t="s">
        <v>608</v>
      </c>
    </row>
    <row r="70" spans="1:35" s="57" customFormat="1" ht="37.5">
      <c r="A70" s="79" t="s">
        <v>611</v>
      </c>
      <c r="B70" s="65" t="s">
        <v>612</v>
      </c>
      <c r="C70" s="77">
        <v>68</v>
      </c>
      <c r="D70" s="65" t="s">
        <v>610</v>
      </c>
      <c r="E70" s="65" t="s">
        <v>613</v>
      </c>
      <c r="F70" s="68" t="s">
        <v>503</v>
      </c>
      <c r="G70" s="65" t="s">
        <v>610</v>
      </c>
      <c r="H70" s="65" t="s">
        <v>614</v>
      </c>
      <c r="I70" s="68"/>
      <c r="J70" s="65" t="s">
        <v>610</v>
      </c>
      <c r="K70" s="65" t="s">
        <v>615</v>
      </c>
      <c r="L70" s="70">
        <v>44027</v>
      </c>
      <c r="M70" s="65" t="s">
        <v>610</v>
      </c>
      <c r="N70" s="65" t="s">
        <v>615</v>
      </c>
      <c r="O70" s="70">
        <v>44037</v>
      </c>
      <c r="P70" s="65" t="s">
        <v>610</v>
      </c>
      <c r="Q70" s="65" t="s">
        <v>616</v>
      </c>
      <c r="R70" s="69" t="s">
        <v>404</v>
      </c>
      <c r="S70" s="65" t="s">
        <v>610</v>
      </c>
      <c r="T70" s="65" t="s">
        <v>617</v>
      </c>
      <c r="U70" s="69" t="s">
        <v>371</v>
      </c>
      <c r="V70" s="65" t="s">
        <v>610</v>
      </c>
      <c r="W70" s="65" t="s">
        <v>618</v>
      </c>
      <c r="X70" s="69" t="s">
        <v>235</v>
      </c>
      <c r="Y70" s="66"/>
      <c r="Z70" s="71">
        <v>15</v>
      </c>
      <c r="AA70" s="72">
        <v>15000</v>
      </c>
      <c r="AB70" s="72">
        <f>AA70*Z70</f>
        <v>225000</v>
      </c>
      <c r="AC70" s="65"/>
      <c r="AD70" s="65"/>
      <c r="AE70" s="65">
        <f>8000*10</f>
        <v>80000</v>
      </c>
      <c r="AF70" s="65"/>
      <c r="AG70" s="66"/>
      <c r="AH70" s="65" t="s">
        <v>610</v>
      </c>
      <c r="AI70" s="67" t="s">
        <v>608</v>
      </c>
    </row>
    <row r="71" spans="1:35" s="57" customFormat="1" ht="37.5">
      <c r="A71" s="79" t="s">
        <v>611</v>
      </c>
      <c r="B71" s="65" t="s">
        <v>612</v>
      </c>
      <c r="C71" s="77">
        <v>69</v>
      </c>
      <c r="D71" s="65" t="s">
        <v>610</v>
      </c>
      <c r="E71" s="65" t="s">
        <v>613</v>
      </c>
      <c r="F71" s="68" t="s">
        <v>504</v>
      </c>
      <c r="G71" s="65" t="s">
        <v>610</v>
      </c>
      <c r="H71" s="65" t="s">
        <v>614</v>
      </c>
      <c r="I71" s="68" t="s">
        <v>376</v>
      </c>
      <c r="J71" s="65" t="s">
        <v>610</v>
      </c>
      <c r="K71" s="65" t="s">
        <v>615</v>
      </c>
      <c r="L71" s="70">
        <v>44030</v>
      </c>
      <c r="M71" s="65" t="s">
        <v>610</v>
      </c>
      <c r="N71" s="65" t="s">
        <v>615</v>
      </c>
      <c r="O71" s="70">
        <v>44030</v>
      </c>
      <c r="P71" s="65" t="s">
        <v>610</v>
      </c>
      <c r="Q71" s="65" t="s">
        <v>616</v>
      </c>
      <c r="R71" s="70" t="s">
        <v>361</v>
      </c>
      <c r="S71" s="65" t="s">
        <v>610</v>
      </c>
      <c r="T71" s="65" t="s">
        <v>617</v>
      </c>
      <c r="U71" s="69" t="s">
        <v>362</v>
      </c>
      <c r="V71" s="65" t="s">
        <v>610</v>
      </c>
      <c r="W71" s="65" t="s">
        <v>618</v>
      </c>
      <c r="X71" s="69" t="s">
        <v>377</v>
      </c>
      <c r="Y71" s="66"/>
      <c r="Z71" s="71"/>
      <c r="AA71" s="72"/>
      <c r="AB71" s="72"/>
      <c r="AC71" s="65"/>
      <c r="AD71" s="65"/>
      <c r="AE71" s="65"/>
      <c r="AF71" s="65"/>
      <c r="AG71" s="66"/>
      <c r="AH71" s="65" t="s">
        <v>610</v>
      </c>
      <c r="AI71" s="67" t="s">
        <v>608</v>
      </c>
    </row>
    <row r="72" spans="1:35" s="57" customFormat="1" ht="75">
      <c r="A72" s="79" t="s">
        <v>611</v>
      </c>
      <c r="B72" s="65" t="s">
        <v>612</v>
      </c>
      <c r="C72" s="77">
        <v>70</v>
      </c>
      <c r="D72" s="65" t="s">
        <v>610</v>
      </c>
      <c r="E72" s="65" t="s">
        <v>613</v>
      </c>
      <c r="F72" s="68" t="s">
        <v>505</v>
      </c>
      <c r="G72" s="65" t="s">
        <v>610</v>
      </c>
      <c r="H72" s="65" t="s">
        <v>614</v>
      </c>
      <c r="I72" s="68" t="s">
        <v>506</v>
      </c>
      <c r="J72" s="65" t="s">
        <v>610</v>
      </c>
      <c r="K72" s="65" t="s">
        <v>615</v>
      </c>
      <c r="L72" s="70">
        <v>44030</v>
      </c>
      <c r="M72" s="65" t="s">
        <v>610</v>
      </c>
      <c r="N72" s="65" t="s">
        <v>615</v>
      </c>
      <c r="O72" s="70">
        <v>44031</v>
      </c>
      <c r="P72" s="65" t="s">
        <v>610</v>
      </c>
      <c r="Q72" s="65" t="s">
        <v>616</v>
      </c>
      <c r="R72" s="69" t="s">
        <v>390</v>
      </c>
      <c r="S72" s="65" t="s">
        <v>610</v>
      </c>
      <c r="T72" s="65" t="s">
        <v>617</v>
      </c>
      <c r="U72" s="69" t="s">
        <v>448</v>
      </c>
      <c r="V72" s="65" t="s">
        <v>610</v>
      </c>
      <c r="W72" s="65" t="s">
        <v>618</v>
      </c>
      <c r="X72" s="69" t="s">
        <v>397</v>
      </c>
      <c r="Y72" s="66"/>
      <c r="Z72" s="71"/>
      <c r="AA72" s="72"/>
      <c r="AB72" s="72"/>
      <c r="AC72" s="65"/>
      <c r="AD72" s="65"/>
      <c r="AE72" s="65"/>
      <c r="AF72" s="65"/>
      <c r="AG72" s="66"/>
      <c r="AH72" s="65" t="s">
        <v>610</v>
      </c>
      <c r="AI72" s="67" t="s">
        <v>608</v>
      </c>
    </row>
    <row r="73" spans="1:35" s="57" customFormat="1" ht="37.5">
      <c r="A73" s="79" t="s">
        <v>611</v>
      </c>
      <c r="B73" s="65" t="s">
        <v>612</v>
      </c>
      <c r="C73" s="77">
        <v>71</v>
      </c>
      <c r="D73" s="65" t="s">
        <v>610</v>
      </c>
      <c r="E73" s="65" t="s">
        <v>613</v>
      </c>
      <c r="F73" s="68" t="s">
        <v>507</v>
      </c>
      <c r="G73" s="65" t="s">
        <v>610</v>
      </c>
      <c r="H73" s="65" t="s">
        <v>614</v>
      </c>
      <c r="I73" s="68" t="s">
        <v>487</v>
      </c>
      <c r="J73" s="65" t="s">
        <v>610</v>
      </c>
      <c r="K73" s="65" t="s">
        <v>615</v>
      </c>
      <c r="L73" s="70">
        <v>44030</v>
      </c>
      <c r="M73" s="65" t="s">
        <v>610</v>
      </c>
      <c r="N73" s="65" t="s">
        <v>615</v>
      </c>
      <c r="O73" s="70">
        <v>44040</v>
      </c>
      <c r="P73" s="65" t="s">
        <v>610</v>
      </c>
      <c r="Q73" s="65" t="s">
        <v>616</v>
      </c>
      <c r="R73" s="69" t="s">
        <v>370</v>
      </c>
      <c r="S73" s="65" t="s">
        <v>610</v>
      </c>
      <c r="T73" s="65" t="s">
        <v>617</v>
      </c>
      <c r="U73" s="69" t="s">
        <v>410</v>
      </c>
      <c r="V73" s="65" t="s">
        <v>610</v>
      </c>
      <c r="W73" s="65" t="s">
        <v>618</v>
      </c>
      <c r="X73" s="69" t="s">
        <v>411</v>
      </c>
      <c r="Y73" s="66"/>
      <c r="Z73" s="71"/>
      <c r="AA73" s="72"/>
      <c r="AB73" s="72"/>
      <c r="AC73" s="65">
        <v>300000</v>
      </c>
      <c r="AD73" s="65">
        <v>20000</v>
      </c>
      <c r="AE73" s="65">
        <v>50000</v>
      </c>
      <c r="AF73" s="65"/>
      <c r="AG73" s="66"/>
      <c r="AH73" s="65" t="s">
        <v>610</v>
      </c>
      <c r="AI73" s="67" t="s">
        <v>608</v>
      </c>
    </row>
    <row r="74" spans="1:35" s="57" customFormat="1" ht="37.5">
      <c r="A74" s="79" t="s">
        <v>611</v>
      </c>
      <c r="B74" s="65" t="s">
        <v>612</v>
      </c>
      <c r="C74" s="77">
        <v>72</v>
      </c>
      <c r="D74" s="65" t="s">
        <v>610</v>
      </c>
      <c r="E74" s="65" t="s">
        <v>613</v>
      </c>
      <c r="F74" s="68" t="s">
        <v>508</v>
      </c>
      <c r="G74" s="65" t="s">
        <v>610</v>
      </c>
      <c r="H74" s="65" t="s">
        <v>614</v>
      </c>
      <c r="I74" s="68" t="s">
        <v>376</v>
      </c>
      <c r="J74" s="65" t="s">
        <v>610</v>
      </c>
      <c r="K74" s="65" t="s">
        <v>615</v>
      </c>
      <c r="L74" s="70">
        <v>44031</v>
      </c>
      <c r="M74" s="65" t="s">
        <v>610</v>
      </c>
      <c r="N74" s="65" t="s">
        <v>615</v>
      </c>
      <c r="O74" s="70">
        <v>44031</v>
      </c>
      <c r="P74" s="65" t="s">
        <v>610</v>
      </c>
      <c r="Q74" s="65" t="s">
        <v>616</v>
      </c>
      <c r="R74" s="70" t="s">
        <v>361</v>
      </c>
      <c r="S74" s="65" t="s">
        <v>610</v>
      </c>
      <c r="T74" s="65" t="s">
        <v>617</v>
      </c>
      <c r="U74" s="69" t="s">
        <v>362</v>
      </c>
      <c r="V74" s="65" t="s">
        <v>610</v>
      </c>
      <c r="W74" s="65" t="s">
        <v>618</v>
      </c>
      <c r="X74" s="69" t="s">
        <v>377</v>
      </c>
      <c r="Y74" s="66"/>
      <c r="Z74" s="71">
        <v>15</v>
      </c>
      <c r="AA74" s="72">
        <v>15000</v>
      </c>
      <c r="AB74" s="72">
        <f>AA74*Z74</f>
        <v>225000</v>
      </c>
      <c r="AC74" s="65"/>
      <c r="AD74" s="65"/>
      <c r="AE74" s="65"/>
      <c r="AF74" s="65"/>
      <c r="AG74" s="66"/>
      <c r="AH74" s="65" t="s">
        <v>610</v>
      </c>
      <c r="AI74" s="67" t="s">
        <v>608</v>
      </c>
    </row>
    <row r="75" spans="1:35" s="57" customFormat="1" ht="56.25">
      <c r="A75" s="79" t="s">
        <v>611</v>
      </c>
      <c r="B75" s="65" t="s">
        <v>612</v>
      </c>
      <c r="C75" s="77">
        <v>73</v>
      </c>
      <c r="D75" s="65" t="s">
        <v>610</v>
      </c>
      <c r="E75" s="65" t="s">
        <v>613</v>
      </c>
      <c r="F75" s="68" t="s">
        <v>509</v>
      </c>
      <c r="G75" s="65" t="s">
        <v>610</v>
      </c>
      <c r="H75" s="65" t="s">
        <v>614</v>
      </c>
      <c r="I75" s="68" t="s">
        <v>429</v>
      </c>
      <c r="J75" s="65" t="s">
        <v>610</v>
      </c>
      <c r="K75" s="65" t="s">
        <v>615</v>
      </c>
      <c r="L75" s="70">
        <v>44031</v>
      </c>
      <c r="M75" s="65" t="s">
        <v>610</v>
      </c>
      <c r="N75" s="65" t="s">
        <v>615</v>
      </c>
      <c r="O75" s="70">
        <v>44031</v>
      </c>
      <c r="P75" s="65" t="s">
        <v>610</v>
      </c>
      <c r="Q75" s="65" t="s">
        <v>616</v>
      </c>
      <c r="R75" s="70" t="s">
        <v>366</v>
      </c>
      <c r="S75" s="65" t="s">
        <v>610</v>
      </c>
      <c r="T75" s="65" t="s">
        <v>617</v>
      </c>
      <c r="U75" s="69" t="s">
        <v>362</v>
      </c>
      <c r="V75" s="65" t="s">
        <v>610</v>
      </c>
      <c r="W75" s="65" t="s">
        <v>618</v>
      </c>
      <c r="X75" s="69" t="s">
        <v>368</v>
      </c>
      <c r="Y75" s="66"/>
      <c r="Z75" s="71"/>
      <c r="AA75" s="72"/>
      <c r="AB75" s="72"/>
      <c r="AC75" s="65"/>
      <c r="AD75" s="65"/>
      <c r="AE75" s="65"/>
      <c r="AF75" s="65"/>
      <c r="AG75" s="66"/>
      <c r="AH75" s="65" t="s">
        <v>610</v>
      </c>
      <c r="AI75" s="67" t="s">
        <v>608</v>
      </c>
    </row>
    <row r="76" spans="1:35" s="57" customFormat="1" ht="37.5">
      <c r="A76" s="79" t="s">
        <v>611</v>
      </c>
      <c r="B76" s="65" t="s">
        <v>612</v>
      </c>
      <c r="C76" s="77">
        <v>74</v>
      </c>
      <c r="D76" s="65" t="s">
        <v>610</v>
      </c>
      <c r="E76" s="65" t="s">
        <v>613</v>
      </c>
      <c r="F76" s="68" t="s">
        <v>510</v>
      </c>
      <c r="G76" s="65" t="s">
        <v>610</v>
      </c>
      <c r="H76" s="65" t="s">
        <v>614</v>
      </c>
      <c r="I76" s="68" t="s">
        <v>360</v>
      </c>
      <c r="J76" s="65" t="s">
        <v>610</v>
      </c>
      <c r="K76" s="65" t="s">
        <v>615</v>
      </c>
      <c r="L76" s="70">
        <v>44033</v>
      </c>
      <c r="M76" s="65" t="s">
        <v>610</v>
      </c>
      <c r="N76" s="65" t="s">
        <v>615</v>
      </c>
      <c r="O76" s="70">
        <v>44041</v>
      </c>
      <c r="P76" s="65" t="s">
        <v>610</v>
      </c>
      <c r="Q76" s="65" t="s">
        <v>616</v>
      </c>
      <c r="R76" s="69" t="s">
        <v>361</v>
      </c>
      <c r="S76" s="65" t="s">
        <v>610</v>
      </c>
      <c r="T76" s="65" t="s">
        <v>617</v>
      </c>
      <c r="U76" s="69" t="s">
        <v>362</v>
      </c>
      <c r="V76" s="65" t="s">
        <v>610</v>
      </c>
      <c r="W76" s="65" t="s">
        <v>618</v>
      </c>
      <c r="X76" s="69" t="s">
        <v>391</v>
      </c>
      <c r="Y76" s="66"/>
      <c r="Z76" s="71"/>
      <c r="AA76" s="72"/>
      <c r="AB76" s="72"/>
      <c r="AC76" s="65"/>
      <c r="AD76" s="65"/>
      <c r="AE76" s="65"/>
      <c r="AF76" s="65"/>
      <c r="AG76" s="66"/>
      <c r="AH76" s="65" t="s">
        <v>610</v>
      </c>
      <c r="AI76" s="67" t="s">
        <v>608</v>
      </c>
    </row>
    <row r="77" spans="1:35" s="57" customFormat="1">
      <c r="A77" s="79" t="s">
        <v>611</v>
      </c>
      <c r="B77" s="65" t="s">
        <v>612</v>
      </c>
      <c r="C77" s="77">
        <v>75</v>
      </c>
      <c r="D77" s="65" t="s">
        <v>610</v>
      </c>
      <c r="E77" s="65" t="s">
        <v>613</v>
      </c>
      <c r="F77" s="68" t="s">
        <v>511</v>
      </c>
      <c r="G77" s="65" t="s">
        <v>610</v>
      </c>
      <c r="H77" s="65" t="s">
        <v>614</v>
      </c>
      <c r="I77" s="68" t="s">
        <v>497</v>
      </c>
      <c r="J77" s="65" t="s">
        <v>610</v>
      </c>
      <c r="K77" s="65" t="s">
        <v>615</v>
      </c>
      <c r="L77" s="70">
        <v>44044</v>
      </c>
      <c r="M77" s="65" t="s">
        <v>610</v>
      </c>
      <c r="N77" s="65" t="s">
        <v>615</v>
      </c>
      <c r="O77" s="70">
        <v>44073</v>
      </c>
      <c r="P77" s="65" t="s">
        <v>610</v>
      </c>
      <c r="Q77" s="65" t="s">
        <v>616</v>
      </c>
      <c r="R77" s="69" t="s">
        <v>361</v>
      </c>
      <c r="S77" s="65" t="s">
        <v>610</v>
      </c>
      <c r="T77" s="65" t="s">
        <v>617</v>
      </c>
      <c r="U77" s="69" t="s">
        <v>512</v>
      </c>
      <c r="V77" s="65" t="s">
        <v>610</v>
      </c>
      <c r="W77" s="65" t="s">
        <v>618</v>
      </c>
      <c r="X77" s="69" t="s">
        <v>388</v>
      </c>
      <c r="Y77" s="66"/>
      <c r="Z77" s="71"/>
      <c r="AA77" s="72"/>
      <c r="AB77" s="72"/>
      <c r="AC77" s="65"/>
      <c r="AD77" s="65"/>
      <c r="AE77" s="65"/>
      <c r="AF77" s="65"/>
      <c r="AG77" s="66"/>
      <c r="AH77" s="65" t="s">
        <v>610</v>
      </c>
      <c r="AI77" s="67" t="s">
        <v>608</v>
      </c>
    </row>
    <row r="78" spans="1:35" s="57" customFormat="1" ht="37.5">
      <c r="A78" s="79" t="s">
        <v>611</v>
      </c>
      <c r="B78" s="65" t="s">
        <v>612</v>
      </c>
      <c r="C78" s="77">
        <v>76</v>
      </c>
      <c r="D78" s="65" t="s">
        <v>610</v>
      </c>
      <c r="E78" s="65" t="s">
        <v>613</v>
      </c>
      <c r="F78" s="68" t="s">
        <v>513</v>
      </c>
      <c r="G78" s="65" t="s">
        <v>610</v>
      </c>
      <c r="H78" s="65" t="s">
        <v>614</v>
      </c>
      <c r="I78" s="68"/>
      <c r="J78" s="65" t="s">
        <v>610</v>
      </c>
      <c r="K78" s="65" t="s">
        <v>615</v>
      </c>
      <c r="L78" s="70">
        <v>44044</v>
      </c>
      <c r="M78" s="65" t="s">
        <v>610</v>
      </c>
      <c r="N78" s="65" t="s">
        <v>615</v>
      </c>
      <c r="O78" s="70">
        <v>44073</v>
      </c>
      <c r="P78" s="65" t="s">
        <v>610</v>
      </c>
      <c r="Q78" s="65" t="s">
        <v>616</v>
      </c>
      <c r="R78" s="69" t="s">
        <v>404</v>
      </c>
      <c r="S78" s="65" t="s">
        <v>610</v>
      </c>
      <c r="T78" s="65" t="s">
        <v>617</v>
      </c>
      <c r="U78" s="69" t="s">
        <v>488</v>
      </c>
      <c r="V78" s="65" t="s">
        <v>610</v>
      </c>
      <c r="W78" s="65" t="s">
        <v>618</v>
      </c>
      <c r="X78" s="69" t="s">
        <v>235</v>
      </c>
      <c r="Y78" s="66"/>
      <c r="Z78" s="71">
        <v>2</v>
      </c>
      <c r="AA78" s="72">
        <v>30000</v>
      </c>
      <c r="AB78" s="72">
        <f>AA78*Z78</f>
        <v>60000</v>
      </c>
      <c r="AC78" s="65"/>
      <c r="AD78" s="65"/>
      <c r="AE78" s="65"/>
      <c r="AF78" s="65"/>
      <c r="AG78" s="66"/>
      <c r="AH78" s="65" t="s">
        <v>610</v>
      </c>
      <c r="AI78" s="67" t="s">
        <v>608</v>
      </c>
    </row>
    <row r="79" spans="1:35" s="57" customFormat="1" ht="37.5">
      <c r="A79" s="79" t="s">
        <v>611</v>
      </c>
      <c r="B79" s="65" t="s">
        <v>612</v>
      </c>
      <c r="C79" s="77">
        <v>77</v>
      </c>
      <c r="D79" s="65" t="s">
        <v>610</v>
      </c>
      <c r="E79" s="65" t="s">
        <v>613</v>
      </c>
      <c r="F79" s="68" t="s">
        <v>514</v>
      </c>
      <c r="G79" s="65" t="s">
        <v>610</v>
      </c>
      <c r="H79" s="65" t="s">
        <v>614</v>
      </c>
      <c r="I79" s="68" t="s">
        <v>515</v>
      </c>
      <c r="J79" s="65" t="s">
        <v>610</v>
      </c>
      <c r="K79" s="65" t="s">
        <v>615</v>
      </c>
      <c r="L79" s="70">
        <v>44045</v>
      </c>
      <c r="M79" s="65" t="s">
        <v>610</v>
      </c>
      <c r="N79" s="65" t="s">
        <v>615</v>
      </c>
      <c r="O79" s="70">
        <v>44055</v>
      </c>
      <c r="P79" s="65" t="s">
        <v>610</v>
      </c>
      <c r="Q79" s="65" t="s">
        <v>616</v>
      </c>
      <c r="R79" s="69" t="s">
        <v>370</v>
      </c>
      <c r="S79" s="65" t="s">
        <v>610</v>
      </c>
      <c r="T79" s="65" t="s">
        <v>617</v>
      </c>
      <c r="U79" s="69" t="s">
        <v>512</v>
      </c>
      <c r="V79" s="65" t="s">
        <v>610</v>
      </c>
      <c r="W79" s="65" t="s">
        <v>618</v>
      </c>
      <c r="X79" s="69" t="s">
        <v>368</v>
      </c>
      <c r="Y79" s="66"/>
      <c r="Z79" s="71"/>
      <c r="AA79" s="72"/>
      <c r="AB79" s="72"/>
      <c r="AC79" s="65"/>
      <c r="AD79" s="65"/>
      <c r="AE79" s="65"/>
      <c r="AF79" s="65"/>
      <c r="AG79" s="66"/>
      <c r="AH79" s="65" t="s">
        <v>610</v>
      </c>
      <c r="AI79" s="67" t="s">
        <v>608</v>
      </c>
    </row>
    <row r="80" spans="1:35" s="57" customFormat="1" ht="56.25">
      <c r="A80" s="79" t="s">
        <v>611</v>
      </c>
      <c r="B80" s="65" t="s">
        <v>612</v>
      </c>
      <c r="C80" s="77">
        <v>78</v>
      </c>
      <c r="D80" s="65" t="s">
        <v>610</v>
      </c>
      <c r="E80" s="65" t="s">
        <v>613</v>
      </c>
      <c r="F80" s="68" t="s">
        <v>516</v>
      </c>
      <c r="G80" s="65" t="s">
        <v>610</v>
      </c>
      <c r="H80" s="65" t="s">
        <v>614</v>
      </c>
      <c r="I80" s="68" t="s">
        <v>517</v>
      </c>
      <c r="J80" s="65" t="s">
        <v>610</v>
      </c>
      <c r="K80" s="65" t="s">
        <v>615</v>
      </c>
      <c r="L80" s="70">
        <v>44046</v>
      </c>
      <c r="M80" s="65" t="s">
        <v>610</v>
      </c>
      <c r="N80" s="65" t="s">
        <v>615</v>
      </c>
      <c r="O80" s="70">
        <v>44047</v>
      </c>
      <c r="P80" s="65" t="s">
        <v>610</v>
      </c>
      <c r="Q80" s="65" t="s">
        <v>616</v>
      </c>
      <c r="R80" s="69" t="s">
        <v>366</v>
      </c>
      <c r="S80" s="65" t="s">
        <v>610</v>
      </c>
      <c r="T80" s="65" t="s">
        <v>617</v>
      </c>
      <c r="U80" s="69" t="s">
        <v>518</v>
      </c>
      <c r="V80" s="65" t="s">
        <v>610</v>
      </c>
      <c r="W80" s="65" t="s">
        <v>618</v>
      </c>
      <c r="X80" s="69" t="s">
        <v>368</v>
      </c>
      <c r="Y80" s="66"/>
      <c r="Z80" s="71"/>
      <c r="AA80" s="72"/>
      <c r="AB80" s="72"/>
      <c r="AC80" s="65"/>
      <c r="AD80" s="65"/>
      <c r="AE80" s="65"/>
      <c r="AF80" s="65"/>
      <c r="AG80" s="66"/>
      <c r="AH80" s="65" t="s">
        <v>610</v>
      </c>
      <c r="AI80" s="67" t="s">
        <v>608</v>
      </c>
    </row>
    <row r="81" spans="1:35" s="57" customFormat="1" ht="37.5">
      <c r="A81" s="79" t="s">
        <v>611</v>
      </c>
      <c r="B81" s="65" t="s">
        <v>612</v>
      </c>
      <c r="C81" s="77">
        <v>79</v>
      </c>
      <c r="D81" s="65" t="s">
        <v>610</v>
      </c>
      <c r="E81" s="65" t="s">
        <v>613</v>
      </c>
      <c r="F81" s="68" t="s">
        <v>519</v>
      </c>
      <c r="G81" s="65" t="s">
        <v>610</v>
      </c>
      <c r="H81" s="65" t="s">
        <v>614</v>
      </c>
      <c r="I81" s="68" t="s">
        <v>376</v>
      </c>
      <c r="J81" s="65" t="s">
        <v>610</v>
      </c>
      <c r="K81" s="65" t="s">
        <v>615</v>
      </c>
      <c r="L81" s="70">
        <v>44051</v>
      </c>
      <c r="M81" s="65" t="s">
        <v>610</v>
      </c>
      <c r="N81" s="65" t="s">
        <v>615</v>
      </c>
      <c r="O81" s="70">
        <v>44051</v>
      </c>
      <c r="P81" s="65" t="s">
        <v>610</v>
      </c>
      <c r="Q81" s="65" t="s">
        <v>616</v>
      </c>
      <c r="R81" s="70" t="s">
        <v>361</v>
      </c>
      <c r="S81" s="65" t="s">
        <v>610</v>
      </c>
      <c r="T81" s="65" t="s">
        <v>617</v>
      </c>
      <c r="U81" s="69" t="s">
        <v>362</v>
      </c>
      <c r="V81" s="65" t="s">
        <v>610</v>
      </c>
      <c r="W81" s="65" t="s">
        <v>618</v>
      </c>
      <c r="X81" s="69" t="s">
        <v>377</v>
      </c>
      <c r="Y81" s="66"/>
      <c r="Z81" s="71"/>
      <c r="AA81" s="72"/>
      <c r="AB81" s="72"/>
      <c r="AC81" s="65"/>
      <c r="AD81" s="65"/>
      <c r="AE81" s="65"/>
      <c r="AF81" s="65"/>
      <c r="AG81" s="66"/>
      <c r="AH81" s="65" t="s">
        <v>610</v>
      </c>
      <c r="AI81" s="67" t="s">
        <v>608</v>
      </c>
    </row>
    <row r="82" spans="1:35" s="57" customFormat="1" ht="37.5">
      <c r="A82" s="79" t="s">
        <v>611</v>
      </c>
      <c r="B82" s="65" t="s">
        <v>612</v>
      </c>
      <c r="C82" s="77">
        <v>80</v>
      </c>
      <c r="D82" s="65" t="s">
        <v>610</v>
      </c>
      <c r="E82" s="65" t="s">
        <v>613</v>
      </c>
      <c r="F82" s="68" t="s">
        <v>520</v>
      </c>
      <c r="G82" s="65" t="s">
        <v>610</v>
      </c>
      <c r="H82" s="65" t="s">
        <v>614</v>
      </c>
      <c r="I82" s="68" t="s">
        <v>376</v>
      </c>
      <c r="J82" s="65" t="s">
        <v>610</v>
      </c>
      <c r="K82" s="65" t="s">
        <v>615</v>
      </c>
      <c r="L82" s="70">
        <v>44052</v>
      </c>
      <c r="M82" s="65" t="s">
        <v>610</v>
      </c>
      <c r="N82" s="65" t="s">
        <v>615</v>
      </c>
      <c r="O82" s="70">
        <v>44052</v>
      </c>
      <c r="P82" s="65" t="s">
        <v>610</v>
      </c>
      <c r="Q82" s="65" t="s">
        <v>616</v>
      </c>
      <c r="R82" s="70" t="s">
        <v>361</v>
      </c>
      <c r="S82" s="65" t="s">
        <v>610</v>
      </c>
      <c r="T82" s="65" t="s">
        <v>617</v>
      </c>
      <c r="U82" s="69" t="s">
        <v>362</v>
      </c>
      <c r="V82" s="65" t="s">
        <v>610</v>
      </c>
      <c r="W82" s="65" t="s">
        <v>618</v>
      </c>
      <c r="X82" s="69" t="s">
        <v>377</v>
      </c>
      <c r="Y82" s="66"/>
      <c r="Z82" s="71"/>
      <c r="AA82" s="72"/>
      <c r="AB82" s="72"/>
      <c r="AC82" s="65"/>
      <c r="AD82" s="65"/>
      <c r="AE82" s="65"/>
      <c r="AF82" s="65"/>
      <c r="AG82" s="66"/>
      <c r="AH82" s="65" t="s">
        <v>610</v>
      </c>
      <c r="AI82" s="67" t="s">
        <v>608</v>
      </c>
    </row>
    <row r="83" spans="1:35" s="57" customFormat="1" ht="57.75" customHeight="1">
      <c r="A83" s="79" t="s">
        <v>611</v>
      </c>
      <c r="B83" s="65" t="s">
        <v>612</v>
      </c>
      <c r="C83" s="77">
        <v>81</v>
      </c>
      <c r="D83" s="65" t="s">
        <v>610</v>
      </c>
      <c r="E83" s="65" t="s">
        <v>613</v>
      </c>
      <c r="F83" s="68" t="s">
        <v>521</v>
      </c>
      <c r="G83" s="65" t="s">
        <v>610</v>
      </c>
      <c r="H83" s="65" t="s">
        <v>614</v>
      </c>
      <c r="I83" s="68" t="s">
        <v>522</v>
      </c>
      <c r="J83" s="65" t="s">
        <v>610</v>
      </c>
      <c r="K83" s="65" t="s">
        <v>615</v>
      </c>
      <c r="L83" s="70">
        <v>44053</v>
      </c>
      <c r="M83" s="65" t="s">
        <v>610</v>
      </c>
      <c r="N83" s="65" t="s">
        <v>615</v>
      </c>
      <c r="O83" s="70">
        <v>44053</v>
      </c>
      <c r="P83" s="65" t="s">
        <v>610</v>
      </c>
      <c r="Q83" s="65" t="s">
        <v>616</v>
      </c>
      <c r="R83" s="70" t="s">
        <v>390</v>
      </c>
      <c r="S83" s="65" t="s">
        <v>610</v>
      </c>
      <c r="T83" s="65" t="s">
        <v>617</v>
      </c>
      <c r="U83" s="69" t="s">
        <v>523</v>
      </c>
      <c r="V83" s="65" t="s">
        <v>610</v>
      </c>
      <c r="W83" s="65" t="s">
        <v>618</v>
      </c>
      <c r="X83" s="69" t="s">
        <v>397</v>
      </c>
      <c r="Y83" s="66"/>
      <c r="Z83" s="71"/>
      <c r="AA83" s="72"/>
      <c r="AB83" s="72"/>
      <c r="AC83" s="65"/>
      <c r="AD83" s="65"/>
      <c r="AE83" s="65"/>
      <c r="AF83" s="65"/>
      <c r="AG83" s="66"/>
      <c r="AH83" s="65" t="s">
        <v>610</v>
      </c>
      <c r="AI83" s="67" t="s">
        <v>608</v>
      </c>
    </row>
    <row r="84" spans="1:35" s="57" customFormat="1">
      <c r="A84" s="79" t="s">
        <v>611</v>
      </c>
      <c r="B84" s="65" t="s">
        <v>612</v>
      </c>
      <c r="C84" s="77">
        <v>82</v>
      </c>
      <c r="D84" s="65" t="s">
        <v>610</v>
      </c>
      <c r="E84" s="65" t="s">
        <v>613</v>
      </c>
      <c r="F84" s="68" t="s">
        <v>524</v>
      </c>
      <c r="G84" s="65" t="s">
        <v>610</v>
      </c>
      <c r="H84" s="65" t="s">
        <v>614</v>
      </c>
      <c r="I84" s="68"/>
      <c r="J84" s="65" t="s">
        <v>610</v>
      </c>
      <c r="K84" s="65" t="s">
        <v>615</v>
      </c>
      <c r="L84" s="70">
        <v>44054</v>
      </c>
      <c r="M84" s="65" t="s">
        <v>610</v>
      </c>
      <c r="N84" s="65" t="s">
        <v>615</v>
      </c>
      <c r="O84" s="70">
        <v>44062</v>
      </c>
      <c r="P84" s="65" t="s">
        <v>610</v>
      </c>
      <c r="Q84" s="65" t="s">
        <v>616</v>
      </c>
      <c r="R84" s="69" t="s">
        <v>417</v>
      </c>
      <c r="S84" s="65" t="s">
        <v>610</v>
      </c>
      <c r="T84" s="65" t="s">
        <v>617</v>
      </c>
      <c r="U84" s="69" t="s">
        <v>371</v>
      </c>
      <c r="V84" s="65" t="s">
        <v>610</v>
      </c>
      <c r="W84" s="65" t="s">
        <v>618</v>
      </c>
      <c r="X84" s="69" t="s">
        <v>371</v>
      </c>
      <c r="Y84" s="66"/>
      <c r="Z84" s="71"/>
      <c r="AA84" s="72"/>
      <c r="AB84" s="72"/>
      <c r="AC84" s="65"/>
      <c r="AD84" s="65"/>
      <c r="AE84" s="65"/>
      <c r="AF84" s="65"/>
      <c r="AG84" s="66"/>
      <c r="AH84" s="65" t="s">
        <v>610</v>
      </c>
      <c r="AI84" s="67" t="s">
        <v>608</v>
      </c>
    </row>
    <row r="85" spans="1:35" s="57" customFormat="1" ht="37.5">
      <c r="A85" s="79" t="s">
        <v>611</v>
      </c>
      <c r="B85" s="65" t="s">
        <v>612</v>
      </c>
      <c r="C85" s="77">
        <v>83</v>
      </c>
      <c r="D85" s="65" t="s">
        <v>610</v>
      </c>
      <c r="E85" s="65" t="s">
        <v>613</v>
      </c>
      <c r="F85" s="68" t="s">
        <v>369</v>
      </c>
      <c r="G85" s="65" t="s">
        <v>610</v>
      </c>
      <c r="H85" s="65" t="s">
        <v>614</v>
      </c>
      <c r="I85" s="68"/>
      <c r="J85" s="65" t="s">
        <v>610</v>
      </c>
      <c r="K85" s="65" t="s">
        <v>615</v>
      </c>
      <c r="L85" s="70">
        <v>44061</v>
      </c>
      <c r="M85" s="65" t="s">
        <v>610</v>
      </c>
      <c r="N85" s="65" t="s">
        <v>615</v>
      </c>
      <c r="O85" s="70">
        <v>44071</v>
      </c>
      <c r="P85" s="65" t="s">
        <v>610</v>
      </c>
      <c r="Q85" s="65" t="s">
        <v>616</v>
      </c>
      <c r="R85" s="69" t="s">
        <v>370</v>
      </c>
      <c r="S85" s="65" t="s">
        <v>610</v>
      </c>
      <c r="T85" s="65" t="s">
        <v>617</v>
      </c>
      <c r="U85" s="69" t="s">
        <v>525</v>
      </c>
      <c r="V85" s="65" t="s">
        <v>610</v>
      </c>
      <c r="W85" s="65" t="s">
        <v>618</v>
      </c>
      <c r="X85" s="69" t="s">
        <v>381</v>
      </c>
      <c r="Y85" s="66"/>
      <c r="Z85" s="71">
        <v>2</v>
      </c>
      <c r="AA85" s="72">
        <v>20000</v>
      </c>
      <c r="AB85" s="72">
        <f>AA85*Z85</f>
        <v>40000</v>
      </c>
      <c r="AC85" s="65"/>
      <c r="AD85" s="65"/>
      <c r="AE85" s="65"/>
      <c r="AF85" s="65"/>
      <c r="AG85" s="66"/>
      <c r="AH85" s="65" t="s">
        <v>610</v>
      </c>
      <c r="AI85" s="67" t="s">
        <v>608</v>
      </c>
    </row>
    <row r="86" spans="1:35" s="57" customFormat="1" ht="37.5">
      <c r="A86" s="79" t="s">
        <v>611</v>
      </c>
      <c r="B86" s="65" t="s">
        <v>612</v>
      </c>
      <c r="C86" s="77">
        <v>84</v>
      </c>
      <c r="D86" s="65" t="s">
        <v>610</v>
      </c>
      <c r="E86" s="65" t="s">
        <v>613</v>
      </c>
      <c r="F86" s="68" t="s">
        <v>526</v>
      </c>
      <c r="G86" s="65" t="s">
        <v>610</v>
      </c>
      <c r="H86" s="65" t="s">
        <v>614</v>
      </c>
      <c r="I86" s="68" t="s">
        <v>429</v>
      </c>
      <c r="J86" s="65" t="s">
        <v>610</v>
      </c>
      <c r="K86" s="65" t="s">
        <v>615</v>
      </c>
      <c r="L86" s="70">
        <v>44061</v>
      </c>
      <c r="M86" s="65" t="s">
        <v>610</v>
      </c>
      <c r="N86" s="65" t="s">
        <v>615</v>
      </c>
      <c r="O86" s="70">
        <v>44067</v>
      </c>
      <c r="P86" s="65" t="s">
        <v>610</v>
      </c>
      <c r="Q86" s="65" t="s">
        <v>616</v>
      </c>
      <c r="R86" s="69" t="s">
        <v>370</v>
      </c>
      <c r="S86" s="65" t="s">
        <v>610</v>
      </c>
      <c r="T86" s="65" t="s">
        <v>617</v>
      </c>
      <c r="U86" s="69" t="s">
        <v>362</v>
      </c>
      <c r="V86" s="65" t="s">
        <v>610</v>
      </c>
      <c r="W86" s="65" t="s">
        <v>618</v>
      </c>
      <c r="X86" s="69" t="s">
        <v>368</v>
      </c>
      <c r="Y86" s="66"/>
      <c r="Z86" s="71"/>
      <c r="AA86" s="72"/>
      <c r="AB86" s="72"/>
      <c r="AC86" s="65"/>
      <c r="AD86" s="65"/>
      <c r="AE86" s="65"/>
      <c r="AF86" s="65"/>
      <c r="AG86" s="66"/>
      <c r="AH86" s="65" t="s">
        <v>610</v>
      </c>
      <c r="AI86" s="67" t="s">
        <v>608</v>
      </c>
    </row>
    <row r="87" spans="1:35" s="57" customFormat="1" ht="37.5">
      <c r="A87" s="79" t="s">
        <v>611</v>
      </c>
      <c r="B87" s="65" t="s">
        <v>612</v>
      </c>
      <c r="C87" s="77">
        <v>85</v>
      </c>
      <c r="D87" s="65" t="s">
        <v>610</v>
      </c>
      <c r="E87" s="65" t="s">
        <v>613</v>
      </c>
      <c r="F87" s="68" t="s">
        <v>527</v>
      </c>
      <c r="G87" s="65" t="s">
        <v>610</v>
      </c>
      <c r="H87" s="65" t="s">
        <v>614</v>
      </c>
      <c r="I87" s="68" t="s">
        <v>515</v>
      </c>
      <c r="J87" s="65" t="s">
        <v>610</v>
      </c>
      <c r="K87" s="65" t="s">
        <v>615</v>
      </c>
      <c r="L87" s="70">
        <v>44074</v>
      </c>
      <c r="M87" s="65" t="s">
        <v>610</v>
      </c>
      <c r="N87" s="65" t="s">
        <v>615</v>
      </c>
      <c r="O87" s="70">
        <v>44084</v>
      </c>
      <c r="P87" s="65" t="s">
        <v>610</v>
      </c>
      <c r="Q87" s="65" t="s">
        <v>616</v>
      </c>
      <c r="R87" s="69" t="s">
        <v>370</v>
      </c>
      <c r="S87" s="65" t="s">
        <v>610</v>
      </c>
      <c r="T87" s="65" t="s">
        <v>617</v>
      </c>
      <c r="U87" s="69" t="s">
        <v>528</v>
      </c>
      <c r="V87" s="65" t="s">
        <v>610</v>
      </c>
      <c r="W87" s="65" t="s">
        <v>618</v>
      </c>
      <c r="X87" s="69" t="s">
        <v>368</v>
      </c>
      <c r="Y87" s="66"/>
      <c r="Z87" s="71"/>
      <c r="AA87" s="72"/>
      <c r="AB87" s="72"/>
      <c r="AC87" s="65"/>
      <c r="AD87" s="65"/>
      <c r="AE87" s="65"/>
      <c r="AF87" s="65"/>
      <c r="AG87" s="66"/>
      <c r="AH87" s="65" t="s">
        <v>610</v>
      </c>
      <c r="AI87" s="67" t="s">
        <v>608</v>
      </c>
    </row>
    <row r="88" spans="1:35" s="57" customFormat="1" ht="56.25">
      <c r="A88" s="79" t="s">
        <v>611</v>
      </c>
      <c r="B88" s="65" t="s">
        <v>612</v>
      </c>
      <c r="C88" s="77">
        <v>86</v>
      </c>
      <c r="D88" s="65" t="s">
        <v>610</v>
      </c>
      <c r="E88" s="65" t="s">
        <v>613</v>
      </c>
      <c r="F88" s="68" t="s">
        <v>529</v>
      </c>
      <c r="G88" s="65" t="s">
        <v>610</v>
      </c>
      <c r="H88" s="65" t="s">
        <v>614</v>
      </c>
      <c r="I88" s="68"/>
      <c r="J88" s="65" t="s">
        <v>610</v>
      </c>
      <c r="K88" s="65" t="s">
        <v>615</v>
      </c>
      <c r="L88" s="70">
        <v>44075</v>
      </c>
      <c r="M88" s="65" t="s">
        <v>610</v>
      </c>
      <c r="N88" s="65" t="s">
        <v>615</v>
      </c>
      <c r="O88" s="70">
        <v>44104</v>
      </c>
      <c r="P88" s="65" t="s">
        <v>610</v>
      </c>
      <c r="Q88" s="65" t="s">
        <v>616</v>
      </c>
      <c r="R88" s="70" t="s">
        <v>390</v>
      </c>
      <c r="S88" s="65" t="s">
        <v>610</v>
      </c>
      <c r="T88" s="65" t="s">
        <v>617</v>
      </c>
      <c r="U88" s="69" t="s">
        <v>530</v>
      </c>
      <c r="V88" s="65" t="s">
        <v>610</v>
      </c>
      <c r="W88" s="65" t="s">
        <v>618</v>
      </c>
      <c r="X88" s="69" t="s">
        <v>397</v>
      </c>
      <c r="Y88" s="66"/>
      <c r="Z88" s="71"/>
      <c r="AA88" s="72"/>
      <c r="AB88" s="72"/>
      <c r="AC88" s="65"/>
      <c r="AD88" s="65"/>
      <c r="AE88" s="65"/>
      <c r="AF88" s="65"/>
      <c r="AG88" s="66"/>
      <c r="AH88" s="65" t="s">
        <v>610</v>
      </c>
      <c r="AI88" s="67" t="s">
        <v>608</v>
      </c>
    </row>
    <row r="89" spans="1:35" s="57" customFormat="1" ht="37.5">
      <c r="A89" s="79" t="s">
        <v>611</v>
      </c>
      <c r="B89" s="65" t="s">
        <v>612</v>
      </c>
      <c r="C89" s="77">
        <v>87</v>
      </c>
      <c r="D89" s="65" t="s">
        <v>610</v>
      </c>
      <c r="E89" s="65" t="s">
        <v>613</v>
      </c>
      <c r="F89" s="68" t="s">
        <v>531</v>
      </c>
      <c r="G89" s="65" t="s">
        <v>610</v>
      </c>
      <c r="H89" s="65" t="s">
        <v>614</v>
      </c>
      <c r="I89" s="68" t="s">
        <v>532</v>
      </c>
      <c r="J89" s="65" t="s">
        <v>610</v>
      </c>
      <c r="K89" s="65" t="s">
        <v>615</v>
      </c>
      <c r="L89" s="70">
        <v>44084</v>
      </c>
      <c r="M89" s="65" t="s">
        <v>610</v>
      </c>
      <c r="N89" s="65" t="s">
        <v>615</v>
      </c>
      <c r="O89" s="70">
        <v>44087</v>
      </c>
      <c r="P89" s="65" t="s">
        <v>610</v>
      </c>
      <c r="Q89" s="65" t="s">
        <v>616</v>
      </c>
      <c r="R89" s="69" t="s">
        <v>366</v>
      </c>
      <c r="S89" s="65" t="s">
        <v>610</v>
      </c>
      <c r="T89" s="65" t="s">
        <v>617</v>
      </c>
      <c r="U89" s="69" t="s">
        <v>367</v>
      </c>
      <c r="V89" s="65" t="s">
        <v>610</v>
      </c>
      <c r="W89" s="65" t="s">
        <v>618</v>
      </c>
      <c r="X89" s="69" t="s">
        <v>368</v>
      </c>
      <c r="Y89" s="66"/>
      <c r="Z89" s="71">
        <v>5</v>
      </c>
      <c r="AA89" s="72">
        <v>15000</v>
      </c>
      <c r="AB89" s="72">
        <f>AA89*Z89</f>
        <v>75000</v>
      </c>
      <c r="AC89" s="65"/>
      <c r="AD89" s="65"/>
      <c r="AE89" s="65"/>
      <c r="AF89" s="65"/>
      <c r="AG89" s="66"/>
      <c r="AH89" s="65" t="s">
        <v>610</v>
      </c>
      <c r="AI89" s="67" t="s">
        <v>608</v>
      </c>
    </row>
    <row r="90" spans="1:35" s="57" customFormat="1" ht="37.5">
      <c r="A90" s="79" t="s">
        <v>611</v>
      </c>
      <c r="B90" s="65" t="s">
        <v>612</v>
      </c>
      <c r="C90" s="77">
        <v>88</v>
      </c>
      <c r="D90" s="65" t="s">
        <v>610</v>
      </c>
      <c r="E90" s="65" t="s">
        <v>613</v>
      </c>
      <c r="F90" s="68" t="s">
        <v>533</v>
      </c>
      <c r="G90" s="65" t="s">
        <v>610</v>
      </c>
      <c r="H90" s="65" t="s">
        <v>614</v>
      </c>
      <c r="I90" s="68" t="s">
        <v>376</v>
      </c>
      <c r="J90" s="65" t="s">
        <v>610</v>
      </c>
      <c r="K90" s="65" t="s">
        <v>615</v>
      </c>
      <c r="L90" s="70">
        <v>44086</v>
      </c>
      <c r="M90" s="65" t="s">
        <v>610</v>
      </c>
      <c r="N90" s="65" t="s">
        <v>615</v>
      </c>
      <c r="O90" s="70">
        <v>44086</v>
      </c>
      <c r="P90" s="65" t="s">
        <v>610</v>
      </c>
      <c r="Q90" s="65" t="s">
        <v>616</v>
      </c>
      <c r="R90" s="70" t="s">
        <v>361</v>
      </c>
      <c r="S90" s="65" t="s">
        <v>610</v>
      </c>
      <c r="T90" s="65" t="s">
        <v>617</v>
      </c>
      <c r="U90" s="69" t="s">
        <v>362</v>
      </c>
      <c r="V90" s="65" t="s">
        <v>610</v>
      </c>
      <c r="W90" s="65" t="s">
        <v>618</v>
      </c>
      <c r="X90" s="69" t="s">
        <v>377</v>
      </c>
      <c r="Y90" s="66"/>
      <c r="Z90" s="71"/>
      <c r="AA90" s="72"/>
      <c r="AB90" s="72"/>
      <c r="AC90" s="65"/>
      <c r="AD90" s="65"/>
      <c r="AE90" s="65"/>
      <c r="AF90" s="65"/>
      <c r="AG90" s="66"/>
      <c r="AH90" s="65" t="s">
        <v>610</v>
      </c>
      <c r="AI90" s="67" t="s">
        <v>608</v>
      </c>
    </row>
    <row r="91" spans="1:35" s="57" customFormat="1" ht="37.5">
      <c r="A91" s="79" t="s">
        <v>611</v>
      </c>
      <c r="B91" s="65" t="s">
        <v>612</v>
      </c>
      <c r="C91" s="77">
        <v>89</v>
      </c>
      <c r="D91" s="65" t="s">
        <v>610</v>
      </c>
      <c r="E91" s="65" t="s">
        <v>613</v>
      </c>
      <c r="F91" s="68" t="s">
        <v>534</v>
      </c>
      <c r="G91" s="65" t="s">
        <v>610</v>
      </c>
      <c r="H91" s="65" t="s">
        <v>614</v>
      </c>
      <c r="I91" s="68" t="s">
        <v>376</v>
      </c>
      <c r="J91" s="65" t="s">
        <v>610</v>
      </c>
      <c r="K91" s="65" t="s">
        <v>615</v>
      </c>
      <c r="L91" s="70">
        <v>44087</v>
      </c>
      <c r="M91" s="65" t="s">
        <v>610</v>
      </c>
      <c r="N91" s="65" t="s">
        <v>615</v>
      </c>
      <c r="O91" s="70">
        <v>44087</v>
      </c>
      <c r="P91" s="65" t="s">
        <v>610</v>
      </c>
      <c r="Q91" s="65" t="s">
        <v>616</v>
      </c>
      <c r="R91" s="70" t="s">
        <v>361</v>
      </c>
      <c r="S91" s="65" t="s">
        <v>610</v>
      </c>
      <c r="T91" s="65" t="s">
        <v>617</v>
      </c>
      <c r="U91" s="69" t="s">
        <v>362</v>
      </c>
      <c r="V91" s="65" t="s">
        <v>610</v>
      </c>
      <c r="W91" s="65" t="s">
        <v>618</v>
      </c>
      <c r="X91" s="69" t="s">
        <v>377</v>
      </c>
      <c r="Y91" s="66"/>
      <c r="Z91" s="71"/>
      <c r="AA91" s="72"/>
      <c r="AB91" s="72"/>
      <c r="AC91" s="65"/>
      <c r="AD91" s="65"/>
      <c r="AE91" s="65"/>
      <c r="AF91" s="65"/>
      <c r="AG91" s="66"/>
      <c r="AH91" s="65" t="s">
        <v>610</v>
      </c>
      <c r="AI91" s="67" t="s">
        <v>608</v>
      </c>
    </row>
    <row r="92" spans="1:35" s="57" customFormat="1">
      <c r="A92" s="79" t="s">
        <v>611</v>
      </c>
      <c r="B92" s="65" t="s">
        <v>612</v>
      </c>
      <c r="C92" s="77">
        <v>90</v>
      </c>
      <c r="D92" s="65" t="s">
        <v>610</v>
      </c>
      <c r="E92" s="65" t="s">
        <v>613</v>
      </c>
      <c r="F92" s="68" t="s">
        <v>535</v>
      </c>
      <c r="G92" s="65" t="s">
        <v>610</v>
      </c>
      <c r="H92" s="65" t="s">
        <v>614</v>
      </c>
      <c r="I92" s="68" t="s">
        <v>429</v>
      </c>
      <c r="J92" s="65" t="s">
        <v>610</v>
      </c>
      <c r="K92" s="65" t="s">
        <v>615</v>
      </c>
      <c r="L92" s="70">
        <v>44091</v>
      </c>
      <c r="M92" s="65" t="s">
        <v>610</v>
      </c>
      <c r="N92" s="65" t="s">
        <v>615</v>
      </c>
      <c r="O92" s="70">
        <v>44094</v>
      </c>
      <c r="P92" s="65" t="s">
        <v>610</v>
      </c>
      <c r="Q92" s="65" t="s">
        <v>616</v>
      </c>
      <c r="R92" s="76" t="s">
        <v>443</v>
      </c>
      <c r="S92" s="65" t="s">
        <v>610</v>
      </c>
      <c r="T92" s="65" t="s">
        <v>617</v>
      </c>
      <c r="U92" s="69" t="s">
        <v>448</v>
      </c>
      <c r="V92" s="65" t="s">
        <v>610</v>
      </c>
      <c r="W92" s="65" t="s">
        <v>618</v>
      </c>
      <c r="X92" s="69" t="s">
        <v>397</v>
      </c>
      <c r="Y92" s="66"/>
      <c r="Z92" s="71"/>
      <c r="AA92" s="72"/>
      <c r="AB92" s="72"/>
      <c r="AC92" s="65"/>
      <c r="AD92" s="65"/>
      <c r="AE92" s="65"/>
      <c r="AF92" s="65"/>
      <c r="AG92" s="66"/>
      <c r="AH92" s="65" t="s">
        <v>610</v>
      </c>
      <c r="AI92" s="67" t="s">
        <v>608</v>
      </c>
    </row>
    <row r="93" spans="1:35" s="57" customFormat="1" ht="37.5">
      <c r="A93" s="79" t="s">
        <v>611</v>
      </c>
      <c r="B93" s="65" t="s">
        <v>612</v>
      </c>
      <c r="C93" s="77">
        <v>91</v>
      </c>
      <c r="D93" s="65" t="s">
        <v>610</v>
      </c>
      <c r="E93" s="65" t="s">
        <v>613</v>
      </c>
      <c r="F93" s="68" t="s">
        <v>536</v>
      </c>
      <c r="G93" s="65" t="s">
        <v>610</v>
      </c>
      <c r="H93" s="65" t="s">
        <v>614</v>
      </c>
      <c r="I93" s="68" t="s">
        <v>537</v>
      </c>
      <c r="J93" s="65" t="s">
        <v>610</v>
      </c>
      <c r="K93" s="65" t="s">
        <v>615</v>
      </c>
      <c r="L93" s="70">
        <v>44100</v>
      </c>
      <c r="M93" s="65" t="s">
        <v>610</v>
      </c>
      <c r="N93" s="65" t="s">
        <v>615</v>
      </c>
      <c r="O93" s="70">
        <v>44100</v>
      </c>
      <c r="P93" s="65" t="s">
        <v>610</v>
      </c>
      <c r="Q93" s="65" t="s">
        <v>616</v>
      </c>
      <c r="R93" s="76" t="s">
        <v>361</v>
      </c>
      <c r="S93" s="65" t="s">
        <v>610</v>
      </c>
      <c r="T93" s="65" t="s">
        <v>617</v>
      </c>
      <c r="U93" s="69" t="s">
        <v>362</v>
      </c>
      <c r="V93" s="65" t="s">
        <v>610</v>
      </c>
      <c r="W93" s="65" t="s">
        <v>618</v>
      </c>
      <c r="X93" s="69" t="s">
        <v>377</v>
      </c>
      <c r="Y93" s="66"/>
      <c r="Z93" s="71"/>
      <c r="AA93" s="72"/>
      <c r="AB93" s="72"/>
      <c r="AC93" s="65"/>
      <c r="AD93" s="65"/>
      <c r="AE93" s="65"/>
      <c r="AF93" s="65"/>
      <c r="AG93" s="66"/>
      <c r="AH93" s="65" t="s">
        <v>610</v>
      </c>
      <c r="AI93" s="67" t="s">
        <v>608</v>
      </c>
    </row>
    <row r="94" spans="1:35" s="57" customFormat="1" ht="37.5">
      <c r="A94" s="79" t="s">
        <v>611</v>
      </c>
      <c r="B94" s="65" t="s">
        <v>612</v>
      </c>
      <c r="C94" s="77"/>
      <c r="D94" s="65" t="s">
        <v>610</v>
      </c>
      <c r="E94" s="65" t="s">
        <v>613</v>
      </c>
      <c r="F94" s="68" t="s">
        <v>538</v>
      </c>
      <c r="G94" s="65" t="s">
        <v>610</v>
      </c>
      <c r="H94" s="65" t="s">
        <v>614</v>
      </c>
      <c r="I94" s="68" t="s">
        <v>539</v>
      </c>
      <c r="J94" s="65" t="s">
        <v>610</v>
      </c>
      <c r="K94" s="65" t="s">
        <v>615</v>
      </c>
      <c r="L94" s="70">
        <v>44101</v>
      </c>
      <c r="M94" s="65" t="s">
        <v>610</v>
      </c>
      <c r="N94" s="65" t="s">
        <v>615</v>
      </c>
      <c r="O94" s="70">
        <v>44101</v>
      </c>
      <c r="P94" s="65" t="s">
        <v>610</v>
      </c>
      <c r="Q94" s="65" t="s">
        <v>616</v>
      </c>
      <c r="R94" s="70" t="s">
        <v>390</v>
      </c>
      <c r="S94" s="65" t="s">
        <v>610</v>
      </c>
      <c r="T94" s="65" t="s">
        <v>617</v>
      </c>
      <c r="U94" s="69" t="s">
        <v>304</v>
      </c>
      <c r="V94" s="65" t="s">
        <v>610</v>
      </c>
      <c r="W94" s="65" t="s">
        <v>618</v>
      </c>
      <c r="X94" s="69" t="s">
        <v>397</v>
      </c>
      <c r="Y94" s="66"/>
      <c r="Z94" s="71"/>
      <c r="AA94" s="72"/>
      <c r="AB94" s="72"/>
      <c r="AC94" s="65"/>
      <c r="AD94" s="65"/>
      <c r="AE94" s="65"/>
      <c r="AF94" s="65"/>
      <c r="AG94" s="66"/>
      <c r="AH94" s="65" t="s">
        <v>610</v>
      </c>
      <c r="AI94" s="67" t="s">
        <v>608</v>
      </c>
    </row>
    <row r="95" spans="1:35" s="57" customFormat="1" ht="37.5">
      <c r="A95" s="79" t="s">
        <v>611</v>
      </c>
      <c r="B95" s="65" t="s">
        <v>612</v>
      </c>
      <c r="C95" s="77">
        <v>92</v>
      </c>
      <c r="D95" s="65" t="s">
        <v>610</v>
      </c>
      <c r="E95" s="65" t="s">
        <v>613</v>
      </c>
      <c r="F95" s="68" t="s">
        <v>540</v>
      </c>
      <c r="G95" s="65" t="s">
        <v>610</v>
      </c>
      <c r="H95" s="65" t="s">
        <v>614</v>
      </c>
      <c r="I95" s="68" t="s">
        <v>497</v>
      </c>
      <c r="J95" s="65" t="s">
        <v>610</v>
      </c>
      <c r="K95" s="65" t="s">
        <v>615</v>
      </c>
      <c r="L95" s="70">
        <v>44105</v>
      </c>
      <c r="M95" s="65" t="s">
        <v>610</v>
      </c>
      <c r="N95" s="65" t="s">
        <v>615</v>
      </c>
      <c r="O95" s="70">
        <v>44134</v>
      </c>
      <c r="P95" s="65" t="s">
        <v>610</v>
      </c>
      <c r="Q95" s="65" t="s">
        <v>616</v>
      </c>
      <c r="R95" s="76" t="s">
        <v>370</v>
      </c>
      <c r="S95" s="65" t="s">
        <v>610</v>
      </c>
      <c r="T95" s="65" t="s">
        <v>617</v>
      </c>
      <c r="U95" s="69" t="s">
        <v>512</v>
      </c>
      <c r="V95" s="65" t="s">
        <v>610</v>
      </c>
      <c r="W95" s="65" t="s">
        <v>618</v>
      </c>
      <c r="X95" s="69" t="s">
        <v>388</v>
      </c>
      <c r="Y95" s="66"/>
      <c r="Z95" s="71"/>
      <c r="AA95" s="72"/>
      <c r="AB95" s="72"/>
      <c r="AC95" s="65"/>
      <c r="AD95" s="65"/>
      <c r="AE95" s="65"/>
      <c r="AF95" s="65"/>
      <c r="AG95" s="66"/>
      <c r="AH95" s="65" t="s">
        <v>610</v>
      </c>
      <c r="AI95" s="67" t="s">
        <v>608</v>
      </c>
    </row>
    <row r="96" spans="1:35" s="57" customFormat="1" ht="56.25">
      <c r="A96" s="79" t="s">
        <v>611</v>
      </c>
      <c r="B96" s="65" t="s">
        <v>612</v>
      </c>
      <c r="C96" s="77">
        <v>93</v>
      </c>
      <c r="D96" s="65" t="s">
        <v>610</v>
      </c>
      <c r="E96" s="65" t="s">
        <v>613</v>
      </c>
      <c r="F96" s="68" t="s">
        <v>541</v>
      </c>
      <c r="G96" s="65" t="s">
        <v>610</v>
      </c>
      <c r="H96" s="65" t="s">
        <v>614</v>
      </c>
      <c r="I96" s="68" t="s">
        <v>360</v>
      </c>
      <c r="J96" s="65" t="s">
        <v>610</v>
      </c>
      <c r="K96" s="65" t="s">
        <v>615</v>
      </c>
      <c r="L96" s="70">
        <v>44114</v>
      </c>
      <c r="M96" s="65" t="s">
        <v>610</v>
      </c>
      <c r="N96" s="65" t="s">
        <v>615</v>
      </c>
      <c r="O96" s="70">
        <v>44115</v>
      </c>
      <c r="P96" s="65" t="s">
        <v>610</v>
      </c>
      <c r="Q96" s="65" t="s">
        <v>616</v>
      </c>
      <c r="R96" s="76" t="s">
        <v>361</v>
      </c>
      <c r="S96" s="65" t="s">
        <v>610</v>
      </c>
      <c r="T96" s="65" t="s">
        <v>617</v>
      </c>
      <c r="U96" s="69" t="s">
        <v>542</v>
      </c>
      <c r="V96" s="65" t="s">
        <v>610</v>
      </c>
      <c r="W96" s="65" t="s">
        <v>618</v>
      </c>
      <c r="X96" s="69" t="s">
        <v>543</v>
      </c>
      <c r="Y96" s="66"/>
      <c r="Z96" s="71">
        <v>2</v>
      </c>
      <c r="AA96" s="72">
        <v>30000</v>
      </c>
      <c r="AB96" s="72">
        <f>AA96*Z96</f>
        <v>60000</v>
      </c>
      <c r="AC96" s="65"/>
      <c r="AD96" s="65"/>
      <c r="AE96" s="65"/>
      <c r="AF96" s="65"/>
      <c r="AG96" s="66"/>
      <c r="AH96" s="65" t="s">
        <v>610</v>
      </c>
      <c r="AI96" s="67" t="s">
        <v>608</v>
      </c>
    </row>
    <row r="97" spans="1:35" s="57" customFormat="1" ht="56.25">
      <c r="A97" s="79" t="s">
        <v>611</v>
      </c>
      <c r="B97" s="65" t="s">
        <v>612</v>
      </c>
      <c r="C97" s="77">
        <v>94</v>
      </c>
      <c r="D97" s="65" t="s">
        <v>610</v>
      </c>
      <c r="E97" s="65" t="s">
        <v>613</v>
      </c>
      <c r="F97" s="68" t="s">
        <v>544</v>
      </c>
      <c r="G97" s="65" t="s">
        <v>610</v>
      </c>
      <c r="H97" s="65" t="s">
        <v>614</v>
      </c>
      <c r="I97" s="68" t="s">
        <v>545</v>
      </c>
      <c r="J97" s="65" t="s">
        <v>610</v>
      </c>
      <c r="K97" s="65" t="s">
        <v>615</v>
      </c>
      <c r="L97" s="70">
        <v>44114</v>
      </c>
      <c r="M97" s="65" t="s">
        <v>610</v>
      </c>
      <c r="N97" s="65" t="s">
        <v>615</v>
      </c>
      <c r="O97" s="70">
        <v>44116</v>
      </c>
      <c r="P97" s="65" t="s">
        <v>610</v>
      </c>
      <c r="Q97" s="65" t="s">
        <v>616</v>
      </c>
      <c r="R97" s="70" t="s">
        <v>443</v>
      </c>
      <c r="S97" s="65" t="s">
        <v>610</v>
      </c>
      <c r="T97" s="65" t="s">
        <v>617</v>
      </c>
      <c r="U97" s="69" t="s">
        <v>546</v>
      </c>
      <c r="V97" s="65" t="s">
        <v>610</v>
      </c>
      <c r="W97" s="65" t="s">
        <v>618</v>
      </c>
      <c r="X97" s="69" t="s">
        <v>444</v>
      </c>
      <c r="Y97" s="66"/>
      <c r="Z97" s="71"/>
      <c r="AA97" s="72"/>
      <c r="AB97" s="72"/>
      <c r="AC97" s="65"/>
      <c r="AD97" s="65"/>
      <c r="AE97" s="65"/>
      <c r="AF97" s="65"/>
      <c r="AG97" s="66"/>
      <c r="AH97" s="65" t="s">
        <v>610</v>
      </c>
      <c r="AI97" s="67" t="s">
        <v>608</v>
      </c>
    </row>
    <row r="98" spans="1:35" s="57" customFormat="1" ht="37.5">
      <c r="A98" s="79" t="s">
        <v>611</v>
      </c>
      <c r="B98" s="65" t="s">
        <v>612</v>
      </c>
      <c r="C98" s="77">
        <v>95</v>
      </c>
      <c r="D98" s="65" t="s">
        <v>610</v>
      </c>
      <c r="E98" s="65" t="s">
        <v>613</v>
      </c>
      <c r="F98" s="68" t="s">
        <v>428</v>
      </c>
      <c r="G98" s="65" t="s">
        <v>610</v>
      </c>
      <c r="H98" s="65" t="s">
        <v>614</v>
      </c>
      <c r="I98" s="68"/>
      <c r="J98" s="65" t="s">
        <v>610</v>
      </c>
      <c r="K98" s="65" t="s">
        <v>615</v>
      </c>
      <c r="L98" s="70">
        <v>44117</v>
      </c>
      <c r="M98" s="65" t="s">
        <v>610</v>
      </c>
      <c r="N98" s="65" t="s">
        <v>615</v>
      </c>
      <c r="O98" s="70">
        <v>44123</v>
      </c>
      <c r="P98" s="65" t="s">
        <v>610</v>
      </c>
      <c r="Q98" s="65" t="s">
        <v>616</v>
      </c>
      <c r="R98" s="69" t="s">
        <v>370</v>
      </c>
      <c r="S98" s="65" t="s">
        <v>610</v>
      </c>
      <c r="T98" s="65" t="s">
        <v>617</v>
      </c>
      <c r="U98" s="69" t="s">
        <v>547</v>
      </c>
      <c r="V98" s="65" t="s">
        <v>610</v>
      </c>
      <c r="W98" s="65" t="s">
        <v>618</v>
      </c>
      <c r="X98" s="69" t="s">
        <v>424</v>
      </c>
      <c r="Y98" s="66"/>
      <c r="Z98" s="71"/>
      <c r="AA98" s="72"/>
      <c r="AB98" s="72"/>
      <c r="AC98" s="65"/>
      <c r="AD98" s="65"/>
      <c r="AE98" s="65"/>
      <c r="AF98" s="65"/>
      <c r="AG98" s="66"/>
      <c r="AH98" s="65" t="s">
        <v>610</v>
      </c>
      <c r="AI98" s="67" t="s">
        <v>608</v>
      </c>
    </row>
    <row r="99" spans="1:35" s="57" customFormat="1" ht="37.5">
      <c r="A99" s="79" t="s">
        <v>611</v>
      </c>
      <c r="B99" s="65" t="s">
        <v>612</v>
      </c>
      <c r="C99" s="77">
        <v>96</v>
      </c>
      <c r="D99" s="65" t="s">
        <v>610</v>
      </c>
      <c r="E99" s="65" t="s">
        <v>613</v>
      </c>
      <c r="F99" s="68" t="s">
        <v>548</v>
      </c>
      <c r="G99" s="65" t="s">
        <v>610</v>
      </c>
      <c r="H99" s="65" t="s">
        <v>614</v>
      </c>
      <c r="I99" s="68" t="s">
        <v>360</v>
      </c>
      <c r="J99" s="65" t="s">
        <v>610</v>
      </c>
      <c r="K99" s="65" t="s">
        <v>615</v>
      </c>
      <c r="L99" s="70">
        <v>44120</v>
      </c>
      <c r="M99" s="65" t="s">
        <v>610</v>
      </c>
      <c r="N99" s="65" t="s">
        <v>615</v>
      </c>
      <c r="O99" s="70">
        <v>44123</v>
      </c>
      <c r="P99" s="65" t="s">
        <v>610</v>
      </c>
      <c r="Q99" s="65" t="s">
        <v>616</v>
      </c>
      <c r="R99" s="69" t="s">
        <v>361</v>
      </c>
      <c r="S99" s="65" t="s">
        <v>610</v>
      </c>
      <c r="T99" s="65" t="s">
        <v>617</v>
      </c>
      <c r="U99" s="69" t="s">
        <v>525</v>
      </c>
      <c r="V99" s="65" t="s">
        <v>610</v>
      </c>
      <c r="W99" s="65" t="s">
        <v>618</v>
      </c>
      <c r="X99" s="69" t="s">
        <v>381</v>
      </c>
      <c r="Y99" s="66"/>
      <c r="Z99" s="71"/>
      <c r="AA99" s="72"/>
      <c r="AB99" s="72"/>
      <c r="AC99" s="65"/>
      <c r="AD99" s="65"/>
      <c r="AE99" s="65"/>
      <c r="AF99" s="65"/>
      <c r="AG99" s="66"/>
      <c r="AH99" s="65" t="s">
        <v>610</v>
      </c>
      <c r="AI99" s="67" t="s">
        <v>608</v>
      </c>
    </row>
    <row r="100" spans="1:35" s="57" customFormat="1" ht="37.5">
      <c r="A100" s="79" t="s">
        <v>611</v>
      </c>
      <c r="B100" s="65" t="s">
        <v>612</v>
      </c>
      <c r="C100" s="77">
        <v>97</v>
      </c>
      <c r="D100" s="65" t="s">
        <v>610</v>
      </c>
      <c r="E100" s="65" t="s">
        <v>613</v>
      </c>
      <c r="F100" s="68" t="s">
        <v>549</v>
      </c>
      <c r="G100" s="65" t="s">
        <v>610</v>
      </c>
      <c r="H100" s="65" t="s">
        <v>614</v>
      </c>
      <c r="I100" s="68" t="s">
        <v>550</v>
      </c>
      <c r="J100" s="65" t="s">
        <v>610</v>
      </c>
      <c r="K100" s="65" t="s">
        <v>615</v>
      </c>
      <c r="L100" s="70">
        <v>44121</v>
      </c>
      <c r="M100" s="65" t="s">
        <v>610</v>
      </c>
      <c r="N100" s="65" t="s">
        <v>615</v>
      </c>
      <c r="O100" s="70">
        <v>44123</v>
      </c>
      <c r="P100" s="65" t="s">
        <v>610</v>
      </c>
      <c r="Q100" s="65" t="s">
        <v>616</v>
      </c>
      <c r="R100" s="70" t="s">
        <v>361</v>
      </c>
      <c r="S100" s="65" t="s">
        <v>610</v>
      </c>
      <c r="T100" s="65" t="s">
        <v>617</v>
      </c>
      <c r="U100" s="69" t="s">
        <v>551</v>
      </c>
      <c r="V100" s="65" t="s">
        <v>610</v>
      </c>
      <c r="W100" s="65" t="s">
        <v>618</v>
      </c>
      <c r="X100" s="69" t="s">
        <v>368</v>
      </c>
      <c r="Y100" s="66"/>
      <c r="Z100" s="71"/>
      <c r="AA100" s="72"/>
      <c r="AB100" s="72"/>
      <c r="AC100" s="65"/>
      <c r="AD100" s="65"/>
      <c r="AE100" s="65"/>
      <c r="AF100" s="65"/>
      <c r="AG100" s="66"/>
      <c r="AH100" s="65" t="s">
        <v>610</v>
      </c>
      <c r="AI100" s="67" t="s">
        <v>608</v>
      </c>
    </row>
    <row r="101" spans="1:35" s="57" customFormat="1" ht="37.5">
      <c r="A101" s="79" t="s">
        <v>611</v>
      </c>
      <c r="B101" s="65" t="s">
        <v>612</v>
      </c>
      <c r="C101" s="77">
        <v>98</v>
      </c>
      <c r="D101" s="65" t="s">
        <v>610</v>
      </c>
      <c r="E101" s="65" t="s">
        <v>613</v>
      </c>
      <c r="F101" s="68" t="s">
        <v>552</v>
      </c>
      <c r="G101" s="65" t="s">
        <v>610</v>
      </c>
      <c r="H101" s="65" t="s">
        <v>614</v>
      </c>
      <c r="I101" s="68" t="s">
        <v>553</v>
      </c>
      <c r="J101" s="65" t="s">
        <v>610</v>
      </c>
      <c r="K101" s="65" t="s">
        <v>615</v>
      </c>
      <c r="L101" s="70">
        <v>44121</v>
      </c>
      <c r="M101" s="65" t="s">
        <v>610</v>
      </c>
      <c r="N101" s="65" t="s">
        <v>615</v>
      </c>
      <c r="O101" s="70">
        <v>44121</v>
      </c>
      <c r="P101" s="65" t="s">
        <v>610</v>
      </c>
      <c r="Q101" s="65" t="s">
        <v>616</v>
      </c>
      <c r="R101" s="70" t="s">
        <v>361</v>
      </c>
      <c r="S101" s="65" t="s">
        <v>610</v>
      </c>
      <c r="T101" s="65" t="s">
        <v>617</v>
      </c>
      <c r="U101" s="69" t="s">
        <v>362</v>
      </c>
      <c r="V101" s="65" t="s">
        <v>610</v>
      </c>
      <c r="W101" s="65" t="s">
        <v>618</v>
      </c>
      <c r="X101" s="69" t="s">
        <v>377</v>
      </c>
      <c r="Y101" s="66"/>
      <c r="Z101" s="71"/>
      <c r="AA101" s="72"/>
      <c r="AB101" s="72"/>
      <c r="AC101" s="65"/>
      <c r="AD101" s="65"/>
      <c r="AE101" s="65"/>
      <c r="AF101" s="65"/>
      <c r="AG101" s="66"/>
      <c r="AH101" s="65" t="s">
        <v>610</v>
      </c>
      <c r="AI101" s="67" t="s">
        <v>608</v>
      </c>
    </row>
    <row r="102" spans="1:35" s="57" customFormat="1" ht="56.25">
      <c r="A102" s="79" t="s">
        <v>611</v>
      </c>
      <c r="B102" s="65" t="s">
        <v>612</v>
      </c>
      <c r="C102" s="77">
        <v>99</v>
      </c>
      <c r="D102" s="65" t="s">
        <v>610</v>
      </c>
      <c r="E102" s="65" t="s">
        <v>613</v>
      </c>
      <c r="F102" s="68" t="s">
        <v>554</v>
      </c>
      <c r="G102" s="65" t="s">
        <v>610</v>
      </c>
      <c r="H102" s="65" t="s">
        <v>614</v>
      </c>
      <c r="I102" s="68" t="s">
        <v>555</v>
      </c>
      <c r="J102" s="65" t="s">
        <v>610</v>
      </c>
      <c r="K102" s="65" t="s">
        <v>615</v>
      </c>
      <c r="L102" s="70">
        <v>44121</v>
      </c>
      <c r="M102" s="65" t="s">
        <v>610</v>
      </c>
      <c r="N102" s="65" t="s">
        <v>615</v>
      </c>
      <c r="O102" s="70">
        <v>44121</v>
      </c>
      <c r="P102" s="65" t="s">
        <v>610</v>
      </c>
      <c r="Q102" s="65" t="s">
        <v>616</v>
      </c>
      <c r="R102" s="70" t="s">
        <v>361</v>
      </c>
      <c r="S102" s="65" t="s">
        <v>610</v>
      </c>
      <c r="T102" s="65" t="s">
        <v>617</v>
      </c>
      <c r="U102" s="69" t="s">
        <v>362</v>
      </c>
      <c r="V102" s="65" t="s">
        <v>610</v>
      </c>
      <c r="W102" s="65" t="s">
        <v>618</v>
      </c>
      <c r="X102" s="69" t="s">
        <v>401</v>
      </c>
      <c r="Y102" s="66"/>
      <c r="Z102" s="71"/>
      <c r="AA102" s="72"/>
      <c r="AB102" s="72"/>
      <c r="AC102" s="65"/>
      <c r="AD102" s="65"/>
      <c r="AE102" s="65"/>
      <c r="AF102" s="65"/>
      <c r="AG102" s="66"/>
      <c r="AH102" s="65" t="s">
        <v>610</v>
      </c>
      <c r="AI102" s="67" t="s">
        <v>608</v>
      </c>
    </row>
    <row r="103" spans="1:35" s="57" customFormat="1" ht="56.25">
      <c r="A103" s="79" t="s">
        <v>611</v>
      </c>
      <c r="B103" s="65" t="s">
        <v>612</v>
      </c>
      <c r="C103" s="77">
        <v>100</v>
      </c>
      <c r="D103" s="65" t="s">
        <v>610</v>
      </c>
      <c r="E103" s="65" t="s">
        <v>613</v>
      </c>
      <c r="F103" s="68" t="s">
        <v>455</v>
      </c>
      <c r="G103" s="65" t="s">
        <v>610</v>
      </c>
      <c r="H103" s="65" t="s">
        <v>614</v>
      </c>
      <c r="I103" s="68" t="s">
        <v>556</v>
      </c>
      <c r="J103" s="65" t="s">
        <v>610</v>
      </c>
      <c r="K103" s="65" t="s">
        <v>615</v>
      </c>
      <c r="L103" s="70">
        <v>44122</v>
      </c>
      <c r="M103" s="65" t="s">
        <v>610</v>
      </c>
      <c r="N103" s="65" t="s">
        <v>615</v>
      </c>
      <c r="O103" s="70">
        <v>44122</v>
      </c>
      <c r="P103" s="65" t="s">
        <v>610</v>
      </c>
      <c r="Q103" s="65" t="s">
        <v>616</v>
      </c>
      <c r="R103" s="70" t="s">
        <v>390</v>
      </c>
      <c r="S103" s="65" t="s">
        <v>610</v>
      </c>
      <c r="T103" s="65" t="s">
        <v>617</v>
      </c>
      <c r="U103" s="69" t="s">
        <v>557</v>
      </c>
      <c r="V103" s="65" t="s">
        <v>610</v>
      </c>
      <c r="W103" s="65" t="s">
        <v>618</v>
      </c>
      <c r="X103" s="69" t="s">
        <v>397</v>
      </c>
      <c r="Y103" s="66"/>
      <c r="Z103" s="71"/>
      <c r="AA103" s="72"/>
      <c r="AB103" s="72"/>
      <c r="AC103" s="65"/>
      <c r="AD103" s="65"/>
      <c r="AE103" s="65"/>
      <c r="AF103" s="65"/>
      <c r="AG103" s="66"/>
      <c r="AH103" s="65" t="s">
        <v>610</v>
      </c>
      <c r="AI103" s="67" t="s">
        <v>608</v>
      </c>
    </row>
    <row r="104" spans="1:35" s="57" customFormat="1" ht="37.5">
      <c r="A104" s="79" t="s">
        <v>611</v>
      </c>
      <c r="B104" s="65" t="s">
        <v>612</v>
      </c>
      <c r="C104" s="77">
        <v>101</v>
      </c>
      <c r="D104" s="65" t="s">
        <v>610</v>
      </c>
      <c r="E104" s="65" t="s">
        <v>613</v>
      </c>
      <c r="F104" s="68" t="s">
        <v>369</v>
      </c>
      <c r="G104" s="65" t="s">
        <v>610</v>
      </c>
      <c r="H104" s="65" t="s">
        <v>614</v>
      </c>
      <c r="I104" s="68"/>
      <c r="J104" s="65" t="s">
        <v>610</v>
      </c>
      <c r="K104" s="65" t="s">
        <v>615</v>
      </c>
      <c r="L104" s="70">
        <v>44126</v>
      </c>
      <c r="M104" s="65" t="s">
        <v>610</v>
      </c>
      <c r="N104" s="65" t="s">
        <v>615</v>
      </c>
      <c r="O104" s="70">
        <v>44132</v>
      </c>
      <c r="P104" s="65" t="s">
        <v>610</v>
      </c>
      <c r="Q104" s="65" t="s">
        <v>616</v>
      </c>
      <c r="R104" s="70" t="s">
        <v>370</v>
      </c>
      <c r="S104" s="65" t="s">
        <v>610</v>
      </c>
      <c r="T104" s="65" t="s">
        <v>617</v>
      </c>
      <c r="U104" s="69" t="s">
        <v>371</v>
      </c>
      <c r="V104" s="65" t="s">
        <v>610</v>
      </c>
      <c r="W104" s="65" t="s">
        <v>618</v>
      </c>
      <c r="X104" s="69" t="s">
        <v>368</v>
      </c>
      <c r="Y104" s="66"/>
      <c r="Z104" s="71"/>
      <c r="AA104" s="72"/>
      <c r="AB104" s="72"/>
      <c r="AC104" s="65"/>
      <c r="AD104" s="65"/>
      <c r="AE104" s="65"/>
      <c r="AF104" s="65"/>
      <c r="AG104" s="66"/>
      <c r="AH104" s="65" t="s">
        <v>610</v>
      </c>
      <c r="AI104" s="67" t="s">
        <v>608</v>
      </c>
    </row>
    <row r="105" spans="1:35" s="57" customFormat="1" ht="37.5">
      <c r="A105" s="79" t="s">
        <v>611</v>
      </c>
      <c r="B105" s="65" t="s">
        <v>612</v>
      </c>
      <c r="C105" s="77">
        <v>102</v>
      </c>
      <c r="D105" s="65" t="s">
        <v>610</v>
      </c>
      <c r="E105" s="65" t="s">
        <v>613</v>
      </c>
      <c r="F105" s="68" t="s">
        <v>558</v>
      </c>
      <c r="G105" s="65" t="s">
        <v>610</v>
      </c>
      <c r="H105" s="65" t="s">
        <v>614</v>
      </c>
      <c r="I105" s="68" t="s">
        <v>532</v>
      </c>
      <c r="J105" s="65" t="s">
        <v>610</v>
      </c>
      <c r="K105" s="65" t="s">
        <v>615</v>
      </c>
      <c r="L105" s="70">
        <v>44127</v>
      </c>
      <c r="M105" s="65" t="s">
        <v>610</v>
      </c>
      <c r="N105" s="65" t="s">
        <v>615</v>
      </c>
      <c r="O105" s="70">
        <v>44130</v>
      </c>
      <c r="P105" s="65" t="s">
        <v>610</v>
      </c>
      <c r="Q105" s="65" t="s">
        <v>616</v>
      </c>
      <c r="R105" s="70" t="s">
        <v>366</v>
      </c>
      <c r="S105" s="65" t="s">
        <v>610</v>
      </c>
      <c r="T105" s="65" t="s">
        <v>617</v>
      </c>
      <c r="U105" s="69" t="s">
        <v>367</v>
      </c>
      <c r="V105" s="65" t="s">
        <v>610</v>
      </c>
      <c r="W105" s="65" t="s">
        <v>618</v>
      </c>
      <c r="X105" s="69" t="s">
        <v>368</v>
      </c>
      <c r="Y105" s="66"/>
      <c r="Z105" s="71"/>
      <c r="AA105" s="72"/>
      <c r="AB105" s="72"/>
      <c r="AC105" s="65"/>
      <c r="AD105" s="65"/>
      <c r="AE105" s="65"/>
      <c r="AF105" s="65"/>
      <c r="AG105" s="66"/>
      <c r="AH105" s="65" t="s">
        <v>610</v>
      </c>
      <c r="AI105" s="67" t="s">
        <v>608</v>
      </c>
    </row>
    <row r="106" spans="1:35" s="57" customFormat="1" ht="56.25">
      <c r="A106" s="79" t="s">
        <v>611</v>
      </c>
      <c r="B106" s="65" t="s">
        <v>612</v>
      </c>
      <c r="C106" s="77">
        <v>103</v>
      </c>
      <c r="D106" s="65" t="s">
        <v>610</v>
      </c>
      <c r="E106" s="65" t="s">
        <v>613</v>
      </c>
      <c r="F106" s="68" t="s">
        <v>609</v>
      </c>
      <c r="G106" s="65" t="s">
        <v>610</v>
      </c>
      <c r="H106" s="65" t="s">
        <v>614</v>
      </c>
      <c r="I106" s="68" t="s">
        <v>559</v>
      </c>
      <c r="J106" s="65" t="s">
        <v>610</v>
      </c>
      <c r="K106" s="65" t="s">
        <v>615</v>
      </c>
      <c r="L106" s="70">
        <v>44128</v>
      </c>
      <c r="M106" s="65" t="s">
        <v>610</v>
      </c>
      <c r="N106" s="65" t="s">
        <v>615</v>
      </c>
      <c r="O106" s="70">
        <v>44129</v>
      </c>
      <c r="P106" s="65" t="s">
        <v>610</v>
      </c>
      <c r="Q106" s="65" t="s">
        <v>616</v>
      </c>
      <c r="R106" s="70" t="s">
        <v>379</v>
      </c>
      <c r="S106" s="65" t="s">
        <v>610</v>
      </c>
      <c r="T106" s="65" t="s">
        <v>617</v>
      </c>
      <c r="U106" s="69" t="s">
        <v>362</v>
      </c>
      <c r="V106" s="65" t="s">
        <v>610</v>
      </c>
      <c r="W106" s="65" t="s">
        <v>618</v>
      </c>
      <c r="X106" s="69" t="s">
        <v>463</v>
      </c>
      <c r="Y106" s="66"/>
      <c r="Z106" s="71"/>
      <c r="AA106" s="72"/>
      <c r="AB106" s="72"/>
      <c r="AC106" s="65"/>
      <c r="AD106" s="65"/>
      <c r="AE106" s="65"/>
      <c r="AF106" s="65"/>
      <c r="AG106" s="66"/>
      <c r="AH106" s="65" t="s">
        <v>610</v>
      </c>
      <c r="AI106" s="67" t="s">
        <v>608</v>
      </c>
    </row>
    <row r="107" spans="1:35" s="57" customFormat="1" ht="37.5">
      <c r="A107" s="79" t="s">
        <v>611</v>
      </c>
      <c r="B107" s="65" t="s">
        <v>612</v>
      </c>
      <c r="C107" s="77">
        <v>104</v>
      </c>
      <c r="D107" s="65" t="s">
        <v>610</v>
      </c>
      <c r="E107" s="65" t="s">
        <v>613</v>
      </c>
      <c r="F107" s="68" t="s">
        <v>560</v>
      </c>
      <c r="G107" s="65" t="s">
        <v>610</v>
      </c>
      <c r="H107" s="65" t="s">
        <v>614</v>
      </c>
      <c r="I107" s="68" t="s">
        <v>376</v>
      </c>
      <c r="J107" s="65" t="s">
        <v>610</v>
      </c>
      <c r="K107" s="65" t="s">
        <v>615</v>
      </c>
      <c r="L107" s="70">
        <v>44128</v>
      </c>
      <c r="M107" s="65" t="s">
        <v>610</v>
      </c>
      <c r="N107" s="65" t="s">
        <v>615</v>
      </c>
      <c r="O107" s="70">
        <v>44128</v>
      </c>
      <c r="P107" s="65" t="s">
        <v>610</v>
      </c>
      <c r="Q107" s="65" t="s">
        <v>616</v>
      </c>
      <c r="R107" s="70" t="s">
        <v>361</v>
      </c>
      <c r="S107" s="65" t="s">
        <v>610</v>
      </c>
      <c r="T107" s="65" t="s">
        <v>617</v>
      </c>
      <c r="U107" s="69" t="s">
        <v>362</v>
      </c>
      <c r="V107" s="65" t="s">
        <v>610</v>
      </c>
      <c r="W107" s="65" t="s">
        <v>618</v>
      </c>
      <c r="X107" s="69" t="s">
        <v>377</v>
      </c>
      <c r="Y107" s="66"/>
      <c r="Z107" s="71"/>
      <c r="AA107" s="72"/>
      <c r="AB107" s="72"/>
      <c r="AC107" s="65"/>
      <c r="AD107" s="65"/>
      <c r="AE107" s="65"/>
      <c r="AF107" s="65"/>
      <c r="AG107" s="66"/>
      <c r="AH107" s="65" t="s">
        <v>610</v>
      </c>
      <c r="AI107" s="67" t="s">
        <v>608</v>
      </c>
    </row>
    <row r="108" spans="1:35" s="57" customFormat="1" ht="37.5">
      <c r="A108" s="79" t="s">
        <v>611</v>
      </c>
      <c r="B108" s="65" t="s">
        <v>612</v>
      </c>
      <c r="C108" s="77">
        <v>105</v>
      </c>
      <c r="D108" s="65" t="s">
        <v>610</v>
      </c>
      <c r="E108" s="65" t="s">
        <v>613</v>
      </c>
      <c r="F108" s="68" t="s">
        <v>561</v>
      </c>
      <c r="G108" s="65" t="s">
        <v>610</v>
      </c>
      <c r="H108" s="65" t="s">
        <v>614</v>
      </c>
      <c r="I108" s="68" t="s">
        <v>376</v>
      </c>
      <c r="J108" s="65" t="s">
        <v>610</v>
      </c>
      <c r="K108" s="65" t="s">
        <v>615</v>
      </c>
      <c r="L108" s="70">
        <v>44129</v>
      </c>
      <c r="M108" s="65" t="s">
        <v>610</v>
      </c>
      <c r="N108" s="65" t="s">
        <v>615</v>
      </c>
      <c r="O108" s="70">
        <v>44129</v>
      </c>
      <c r="P108" s="65" t="s">
        <v>610</v>
      </c>
      <c r="Q108" s="65" t="s">
        <v>616</v>
      </c>
      <c r="R108" s="70" t="s">
        <v>361</v>
      </c>
      <c r="S108" s="65" t="s">
        <v>610</v>
      </c>
      <c r="T108" s="65" t="s">
        <v>617</v>
      </c>
      <c r="U108" s="69" t="s">
        <v>362</v>
      </c>
      <c r="V108" s="65" t="s">
        <v>610</v>
      </c>
      <c r="W108" s="65" t="s">
        <v>618</v>
      </c>
      <c r="X108" s="69" t="s">
        <v>377</v>
      </c>
      <c r="Y108" s="66"/>
      <c r="Z108" s="71"/>
      <c r="AA108" s="72"/>
      <c r="AB108" s="72"/>
      <c r="AC108" s="65"/>
      <c r="AD108" s="65"/>
      <c r="AE108" s="65"/>
      <c r="AF108" s="65"/>
      <c r="AG108" s="66"/>
      <c r="AH108" s="65" t="s">
        <v>610</v>
      </c>
      <c r="AI108" s="67" t="s">
        <v>608</v>
      </c>
    </row>
    <row r="109" spans="1:35" s="57" customFormat="1" ht="37.5">
      <c r="A109" s="79" t="s">
        <v>611</v>
      </c>
      <c r="B109" s="65" t="s">
        <v>612</v>
      </c>
      <c r="C109" s="77">
        <v>106</v>
      </c>
      <c r="D109" s="65" t="s">
        <v>610</v>
      </c>
      <c r="E109" s="65" t="s">
        <v>613</v>
      </c>
      <c r="F109" s="68" t="s">
        <v>562</v>
      </c>
      <c r="G109" s="65" t="s">
        <v>610</v>
      </c>
      <c r="H109" s="65" t="s">
        <v>614</v>
      </c>
      <c r="I109" s="68"/>
      <c r="J109" s="65" t="s">
        <v>610</v>
      </c>
      <c r="K109" s="65" t="s">
        <v>615</v>
      </c>
      <c r="L109" s="70">
        <v>44132</v>
      </c>
      <c r="M109" s="65" t="s">
        <v>610</v>
      </c>
      <c r="N109" s="65" t="s">
        <v>615</v>
      </c>
      <c r="O109" s="70">
        <v>44135</v>
      </c>
      <c r="P109" s="65" t="s">
        <v>610</v>
      </c>
      <c r="Q109" s="65" t="s">
        <v>616</v>
      </c>
      <c r="R109" s="70" t="s">
        <v>370</v>
      </c>
      <c r="S109" s="65" t="s">
        <v>610</v>
      </c>
      <c r="T109" s="65" t="s">
        <v>617</v>
      </c>
      <c r="U109" s="69" t="s">
        <v>525</v>
      </c>
      <c r="V109" s="65" t="s">
        <v>610</v>
      </c>
      <c r="W109" s="65" t="s">
        <v>618</v>
      </c>
      <c r="X109" s="69" t="s">
        <v>381</v>
      </c>
      <c r="Y109" s="66"/>
      <c r="Z109" s="71"/>
      <c r="AA109" s="72"/>
      <c r="AB109" s="72"/>
      <c r="AC109" s="65"/>
      <c r="AD109" s="65"/>
      <c r="AE109" s="65"/>
      <c r="AF109" s="65"/>
      <c r="AG109" s="66"/>
      <c r="AH109" s="65" t="s">
        <v>610</v>
      </c>
      <c r="AI109" s="67" t="s">
        <v>608</v>
      </c>
    </row>
    <row r="110" spans="1:35" s="57" customFormat="1" ht="37.5">
      <c r="A110" s="79" t="s">
        <v>611</v>
      </c>
      <c r="B110" s="65" t="s">
        <v>612</v>
      </c>
      <c r="C110" s="77">
        <v>107</v>
      </c>
      <c r="D110" s="65" t="s">
        <v>610</v>
      </c>
      <c r="E110" s="65" t="s">
        <v>613</v>
      </c>
      <c r="F110" s="68" t="s">
        <v>563</v>
      </c>
      <c r="G110" s="65" t="s">
        <v>610</v>
      </c>
      <c r="H110" s="65" t="s">
        <v>614</v>
      </c>
      <c r="I110" s="68"/>
      <c r="J110" s="65" t="s">
        <v>610</v>
      </c>
      <c r="K110" s="65" t="s">
        <v>615</v>
      </c>
      <c r="L110" s="70">
        <v>44132</v>
      </c>
      <c r="M110" s="65" t="s">
        <v>610</v>
      </c>
      <c r="N110" s="65" t="s">
        <v>615</v>
      </c>
      <c r="O110" s="70">
        <v>44135</v>
      </c>
      <c r="P110" s="65" t="s">
        <v>610</v>
      </c>
      <c r="Q110" s="65" t="s">
        <v>616</v>
      </c>
      <c r="R110" s="70" t="s">
        <v>370</v>
      </c>
      <c r="S110" s="65" t="s">
        <v>610</v>
      </c>
      <c r="T110" s="65" t="s">
        <v>617</v>
      </c>
      <c r="U110" s="69" t="s">
        <v>226</v>
      </c>
      <c r="V110" s="65" t="s">
        <v>610</v>
      </c>
      <c r="W110" s="65" t="s">
        <v>618</v>
      </c>
      <c r="X110" s="69" t="s">
        <v>564</v>
      </c>
      <c r="Y110" s="66"/>
      <c r="Z110" s="71">
        <v>9</v>
      </c>
      <c r="AA110" s="72">
        <v>15000</v>
      </c>
      <c r="AB110" s="72">
        <f>AA110*Z110</f>
        <v>135000</v>
      </c>
      <c r="AC110" s="65"/>
      <c r="AD110" s="65"/>
      <c r="AE110" s="65"/>
      <c r="AF110" s="65"/>
      <c r="AG110" s="66"/>
      <c r="AH110" s="65" t="s">
        <v>610</v>
      </c>
      <c r="AI110" s="67" t="s">
        <v>608</v>
      </c>
    </row>
    <row r="111" spans="1:35" s="57" customFormat="1" ht="37.5">
      <c r="A111" s="79" t="s">
        <v>611</v>
      </c>
      <c r="B111" s="65" t="s">
        <v>612</v>
      </c>
      <c r="C111" s="77">
        <v>108</v>
      </c>
      <c r="D111" s="65" t="s">
        <v>610</v>
      </c>
      <c r="E111" s="65" t="s">
        <v>613</v>
      </c>
      <c r="F111" s="68" t="s">
        <v>565</v>
      </c>
      <c r="G111" s="65" t="s">
        <v>610</v>
      </c>
      <c r="H111" s="65" t="s">
        <v>614</v>
      </c>
      <c r="I111" s="68"/>
      <c r="J111" s="65" t="s">
        <v>610</v>
      </c>
      <c r="K111" s="65" t="s">
        <v>615</v>
      </c>
      <c r="L111" s="70">
        <v>44134</v>
      </c>
      <c r="M111" s="65" t="s">
        <v>610</v>
      </c>
      <c r="N111" s="65" t="s">
        <v>615</v>
      </c>
      <c r="O111" s="70">
        <v>44144</v>
      </c>
      <c r="P111" s="65" t="s">
        <v>610</v>
      </c>
      <c r="Q111" s="65" t="s">
        <v>616</v>
      </c>
      <c r="R111" s="70" t="s">
        <v>370</v>
      </c>
      <c r="S111" s="65" t="s">
        <v>610</v>
      </c>
      <c r="T111" s="65" t="s">
        <v>617</v>
      </c>
      <c r="U111" s="69" t="s">
        <v>525</v>
      </c>
      <c r="V111" s="65" t="s">
        <v>610</v>
      </c>
      <c r="W111" s="65" t="s">
        <v>618</v>
      </c>
      <c r="X111" s="69" t="s">
        <v>381</v>
      </c>
      <c r="Y111" s="66"/>
      <c r="Z111" s="71">
        <v>3</v>
      </c>
      <c r="AA111" s="72">
        <v>15000</v>
      </c>
      <c r="AB111" s="72">
        <f>AA111*Z111</f>
        <v>45000</v>
      </c>
      <c r="AC111" s="65"/>
      <c r="AD111" s="65"/>
      <c r="AE111" s="65"/>
      <c r="AF111" s="65"/>
      <c r="AG111" s="66"/>
      <c r="AH111" s="65" t="s">
        <v>610</v>
      </c>
      <c r="AI111" s="67" t="s">
        <v>608</v>
      </c>
    </row>
    <row r="112" spans="1:35" s="57" customFormat="1" ht="37.5">
      <c r="A112" s="79" t="s">
        <v>611</v>
      </c>
      <c r="B112" s="65" t="s">
        <v>612</v>
      </c>
      <c r="C112" s="77">
        <v>109</v>
      </c>
      <c r="D112" s="65" t="s">
        <v>610</v>
      </c>
      <c r="E112" s="65" t="s">
        <v>613</v>
      </c>
      <c r="F112" s="68" t="s">
        <v>566</v>
      </c>
      <c r="G112" s="65" t="s">
        <v>610</v>
      </c>
      <c r="H112" s="65" t="s">
        <v>614</v>
      </c>
      <c r="I112" s="68"/>
      <c r="J112" s="65" t="s">
        <v>610</v>
      </c>
      <c r="K112" s="65" t="s">
        <v>615</v>
      </c>
      <c r="L112" s="70">
        <v>44134</v>
      </c>
      <c r="M112" s="65" t="s">
        <v>610</v>
      </c>
      <c r="N112" s="65" t="s">
        <v>615</v>
      </c>
      <c r="O112" s="70">
        <v>44144</v>
      </c>
      <c r="P112" s="65" t="s">
        <v>610</v>
      </c>
      <c r="Q112" s="65" t="s">
        <v>616</v>
      </c>
      <c r="R112" s="70" t="s">
        <v>370</v>
      </c>
      <c r="S112" s="65" t="s">
        <v>610</v>
      </c>
      <c r="T112" s="65" t="s">
        <v>617</v>
      </c>
      <c r="U112" s="69" t="s">
        <v>226</v>
      </c>
      <c r="V112" s="65" t="s">
        <v>610</v>
      </c>
      <c r="W112" s="65" t="s">
        <v>618</v>
      </c>
      <c r="X112" s="69" t="s">
        <v>564</v>
      </c>
      <c r="Y112" s="66"/>
      <c r="Z112" s="71"/>
      <c r="AA112" s="72"/>
      <c r="AB112" s="72"/>
      <c r="AC112" s="65"/>
      <c r="AD112" s="65"/>
      <c r="AE112" s="65"/>
      <c r="AF112" s="65"/>
      <c r="AG112" s="66"/>
      <c r="AH112" s="65" t="s">
        <v>610</v>
      </c>
      <c r="AI112" s="67" t="s">
        <v>608</v>
      </c>
    </row>
    <row r="113" spans="1:35" s="57" customFormat="1" ht="56.25">
      <c r="A113" s="79" t="s">
        <v>611</v>
      </c>
      <c r="B113" s="65" t="s">
        <v>612</v>
      </c>
      <c r="C113" s="77">
        <v>110</v>
      </c>
      <c r="D113" s="65" t="s">
        <v>610</v>
      </c>
      <c r="E113" s="65" t="s">
        <v>613</v>
      </c>
      <c r="F113" s="68" t="s">
        <v>567</v>
      </c>
      <c r="G113" s="65" t="s">
        <v>610</v>
      </c>
      <c r="H113" s="65" t="s">
        <v>614</v>
      </c>
      <c r="I113" s="68" t="s">
        <v>568</v>
      </c>
      <c r="J113" s="65" t="s">
        <v>610</v>
      </c>
      <c r="K113" s="65" t="s">
        <v>615</v>
      </c>
      <c r="L113" s="70">
        <v>44136</v>
      </c>
      <c r="M113" s="65" t="s">
        <v>610</v>
      </c>
      <c r="N113" s="65" t="s">
        <v>615</v>
      </c>
      <c r="O113" s="70">
        <v>44136</v>
      </c>
      <c r="P113" s="65" t="s">
        <v>610</v>
      </c>
      <c r="Q113" s="65" t="s">
        <v>616</v>
      </c>
      <c r="R113" s="76" t="s">
        <v>366</v>
      </c>
      <c r="S113" s="65" t="s">
        <v>610</v>
      </c>
      <c r="T113" s="65" t="s">
        <v>617</v>
      </c>
      <c r="U113" s="69" t="s">
        <v>362</v>
      </c>
      <c r="V113" s="65" t="s">
        <v>610</v>
      </c>
      <c r="W113" s="65" t="s">
        <v>618</v>
      </c>
      <c r="X113" s="69" t="s">
        <v>368</v>
      </c>
      <c r="Y113" s="66"/>
      <c r="Z113" s="71"/>
      <c r="AA113" s="72"/>
      <c r="AB113" s="72"/>
      <c r="AC113" s="65"/>
      <c r="AD113" s="65"/>
      <c r="AE113" s="65"/>
      <c r="AF113" s="65"/>
      <c r="AG113" s="66"/>
      <c r="AH113" s="65" t="s">
        <v>610</v>
      </c>
      <c r="AI113" s="67" t="s">
        <v>608</v>
      </c>
    </row>
    <row r="114" spans="1:35" s="57" customFormat="1" ht="37.5">
      <c r="A114" s="79" t="s">
        <v>611</v>
      </c>
      <c r="B114" s="65" t="s">
        <v>612</v>
      </c>
      <c r="C114" s="77">
        <v>111</v>
      </c>
      <c r="D114" s="65" t="s">
        <v>610</v>
      </c>
      <c r="E114" s="65" t="s">
        <v>613</v>
      </c>
      <c r="F114" s="68" t="s">
        <v>569</v>
      </c>
      <c r="G114" s="65" t="s">
        <v>610</v>
      </c>
      <c r="H114" s="65" t="s">
        <v>614</v>
      </c>
      <c r="I114" s="68" t="s">
        <v>570</v>
      </c>
      <c r="J114" s="65" t="s">
        <v>610</v>
      </c>
      <c r="K114" s="65" t="s">
        <v>615</v>
      </c>
      <c r="L114" s="70">
        <v>44136</v>
      </c>
      <c r="M114" s="65" t="s">
        <v>610</v>
      </c>
      <c r="N114" s="65" t="s">
        <v>615</v>
      </c>
      <c r="O114" s="70">
        <v>44165</v>
      </c>
      <c r="P114" s="65" t="s">
        <v>610</v>
      </c>
      <c r="Q114" s="65" t="s">
        <v>616</v>
      </c>
      <c r="R114" s="69" t="s">
        <v>366</v>
      </c>
      <c r="S114" s="65" t="s">
        <v>610</v>
      </c>
      <c r="T114" s="65" t="s">
        <v>617</v>
      </c>
      <c r="U114" s="69" t="s">
        <v>571</v>
      </c>
      <c r="V114" s="65" t="s">
        <v>610</v>
      </c>
      <c r="W114" s="65" t="s">
        <v>618</v>
      </c>
      <c r="X114" s="69" t="s">
        <v>368</v>
      </c>
      <c r="Y114" s="66"/>
      <c r="Z114" s="71"/>
      <c r="AA114" s="72"/>
      <c r="AB114" s="72"/>
      <c r="AC114" s="65"/>
      <c r="AD114" s="65"/>
      <c r="AE114" s="65"/>
      <c r="AF114" s="65"/>
      <c r="AG114" s="66"/>
      <c r="AH114" s="65" t="s">
        <v>610</v>
      </c>
      <c r="AI114" s="67" t="s">
        <v>608</v>
      </c>
    </row>
    <row r="115" spans="1:35" s="57" customFormat="1" ht="37.5">
      <c r="A115" s="79" t="s">
        <v>611</v>
      </c>
      <c r="B115" s="65" t="s">
        <v>612</v>
      </c>
      <c r="C115" s="77">
        <v>112</v>
      </c>
      <c r="D115" s="65" t="s">
        <v>610</v>
      </c>
      <c r="E115" s="65" t="s">
        <v>613</v>
      </c>
      <c r="F115" s="68" t="s">
        <v>572</v>
      </c>
      <c r="G115" s="65" t="s">
        <v>610</v>
      </c>
      <c r="H115" s="65" t="s">
        <v>614</v>
      </c>
      <c r="I115" s="68"/>
      <c r="J115" s="65" t="s">
        <v>610</v>
      </c>
      <c r="K115" s="65" t="s">
        <v>615</v>
      </c>
      <c r="L115" s="70">
        <v>44138</v>
      </c>
      <c r="M115" s="65" t="s">
        <v>610</v>
      </c>
      <c r="N115" s="65" t="s">
        <v>615</v>
      </c>
      <c r="O115" s="70">
        <v>44146</v>
      </c>
      <c r="P115" s="65" t="s">
        <v>610</v>
      </c>
      <c r="Q115" s="65" t="s">
        <v>616</v>
      </c>
      <c r="R115" s="69" t="s">
        <v>361</v>
      </c>
      <c r="S115" s="65" t="s">
        <v>610</v>
      </c>
      <c r="T115" s="65" t="s">
        <v>617</v>
      </c>
      <c r="U115" s="69" t="s">
        <v>362</v>
      </c>
      <c r="V115" s="65" t="s">
        <v>610</v>
      </c>
      <c r="W115" s="65" t="s">
        <v>618</v>
      </c>
      <c r="X115" s="69" t="s">
        <v>391</v>
      </c>
      <c r="Y115" s="66"/>
      <c r="Z115" s="71"/>
      <c r="AA115" s="72"/>
      <c r="AB115" s="72"/>
      <c r="AC115" s="65"/>
      <c r="AD115" s="65"/>
      <c r="AE115" s="65"/>
      <c r="AF115" s="65"/>
      <c r="AG115" s="66"/>
      <c r="AH115" s="65" t="s">
        <v>610</v>
      </c>
      <c r="AI115" s="67" t="s">
        <v>608</v>
      </c>
    </row>
    <row r="116" spans="1:35" s="57" customFormat="1" ht="37.5">
      <c r="A116" s="79" t="s">
        <v>611</v>
      </c>
      <c r="B116" s="65" t="s">
        <v>612</v>
      </c>
      <c r="C116" s="77">
        <v>113</v>
      </c>
      <c r="D116" s="65" t="s">
        <v>610</v>
      </c>
      <c r="E116" s="65" t="s">
        <v>613</v>
      </c>
      <c r="F116" s="68" t="s">
        <v>573</v>
      </c>
      <c r="G116" s="65" t="s">
        <v>610</v>
      </c>
      <c r="H116" s="65" t="s">
        <v>614</v>
      </c>
      <c r="I116" s="68"/>
      <c r="J116" s="65" t="s">
        <v>610</v>
      </c>
      <c r="K116" s="65" t="s">
        <v>615</v>
      </c>
      <c r="L116" s="70">
        <v>44140</v>
      </c>
      <c r="M116" s="65" t="s">
        <v>610</v>
      </c>
      <c r="N116" s="65" t="s">
        <v>615</v>
      </c>
      <c r="O116" s="70">
        <v>44149</v>
      </c>
      <c r="P116" s="65" t="s">
        <v>610</v>
      </c>
      <c r="Q116" s="65" t="s">
        <v>616</v>
      </c>
      <c r="R116" s="69" t="s">
        <v>417</v>
      </c>
      <c r="S116" s="65" t="s">
        <v>610</v>
      </c>
      <c r="T116" s="65" t="s">
        <v>617</v>
      </c>
      <c r="U116" s="69" t="s">
        <v>367</v>
      </c>
      <c r="V116" s="65" t="s">
        <v>610</v>
      </c>
      <c r="W116" s="65" t="s">
        <v>618</v>
      </c>
      <c r="X116" s="69" t="s">
        <v>243</v>
      </c>
      <c r="Y116" s="66"/>
      <c r="Z116" s="71"/>
      <c r="AA116" s="72"/>
      <c r="AB116" s="72"/>
      <c r="AC116" s="65"/>
      <c r="AD116" s="65"/>
      <c r="AE116" s="65"/>
      <c r="AF116" s="65"/>
      <c r="AG116" s="66"/>
      <c r="AH116" s="65" t="s">
        <v>610</v>
      </c>
      <c r="AI116" s="67" t="s">
        <v>608</v>
      </c>
    </row>
    <row r="117" spans="1:35" s="57" customFormat="1" ht="37.5">
      <c r="A117" s="79" t="s">
        <v>611</v>
      </c>
      <c r="B117" s="65" t="s">
        <v>612</v>
      </c>
      <c r="C117" s="77">
        <v>114</v>
      </c>
      <c r="D117" s="65" t="s">
        <v>610</v>
      </c>
      <c r="E117" s="65" t="s">
        <v>613</v>
      </c>
      <c r="F117" s="68" t="s">
        <v>574</v>
      </c>
      <c r="G117" s="65" t="s">
        <v>610</v>
      </c>
      <c r="H117" s="65" t="s">
        <v>614</v>
      </c>
      <c r="I117" s="68" t="s">
        <v>559</v>
      </c>
      <c r="J117" s="65" t="s">
        <v>610</v>
      </c>
      <c r="K117" s="65" t="s">
        <v>615</v>
      </c>
      <c r="L117" s="70">
        <v>44142</v>
      </c>
      <c r="M117" s="65" t="s">
        <v>610</v>
      </c>
      <c r="N117" s="65" t="s">
        <v>615</v>
      </c>
      <c r="O117" s="70">
        <v>44142</v>
      </c>
      <c r="P117" s="65" t="s">
        <v>610</v>
      </c>
      <c r="Q117" s="65" t="s">
        <v>616</v>
      </c>
      <c r="R117" s="70" t="s">
        <v>379</v>
      </c>
      <c r="S117" s="65" t="s">
        <v>610</v>
      </c>
      <c r="T117" s="65" t="s">
        <v>617</v>
      </c>
      <c r="U117" s="69" t="s">
        <v>362</v>
      </c>
      <c r="V117" s="65" t="s">
        <v>610</v>
      </c>
      <c r="W117" s="65" t="s">
        <v>618</v>
      </c>
      <c r="X117" s="69" t="s">
        <v>463</v>
      </c>
      <c r="Y117" s="66"/>
      <c r="Z117" s="71"/>
      <c r="AA117" s="72"/>
      <c r="AB117" s="72"/>
      <c r="AC117" s="65"/>
      <c r="AD117" s="65"/>
      <c r="AE117" s="65"/>
      <c r="AF117" s="65"/>
      <c r="AG117" s="66"/>
      <c r="AH117" s="65" t="s">
        <v>610</v>
      </c>
      <c r="AI117" s="67" t="s">
        <v>608</v>
      </c>
    </row>
    <row r="118" spans="1:35" s="57" customFormat="1" ht="37.5">
      <c r="A118" s="79" t="s">
        <v>611</v>
      </c>
      <c r="B118" s="65" t="s">
        <v>612</v>
      </c>
      <c r="C118" s="77">
        <v>115</v>
      </c>
      <c r="D118" s="65" t="s">
        <v>610</v>
      </c>
      <c r="E118" s="65" t="s">
        <v>613</v>
      </c>
      <c r="F118" s="68" t="s">
        <v>575</v>
      </c>
      <c r="G118" s="65" t="s">
        <v>610</v>
      </c>
      <c r="H118" s="65" t="s">
        <v>614</v>
      </c>
      <c r="I118" s="68"/>
      <c r="J118" s="65" t="s">
        <v>610</v>
      </c>
      <c r="K118" s="65" t="s">
        <v>615</v>
      </c>
      <c r="L118" s="70">
        <v>44143</v>
      </c>
      <c r="M118" s="65" t="s">
        <v>610</v>
      </c>
      <c r="N118" s="65" t="s">
        <v>615</v>
      </c>
      <c r="O118" s="70">
        <v>44145</v>
      </c>
      <c r="P118" s="65" t="s">
        <v>610</v>
      </c>
      <c r="Q118" s="65" t="s">
        <v>616</v>
      </c>
      <c r="R118" s="70" t="s">
        <v>370</v>
      </c>
      <c r="S118" s="65" t="s">
        <v>610</v>
      </c>
      <c r="T118" s="65" t="s">
        <v>617</v>
      </c>
      <c r="U118" s="69" t="s">
        <v>525</v>
      </c>
      <c r="V118" s="65" t="s">
        <v>610</v>
      </c>
      <c r="W118" s="65" t="s">
        <v>618</v>
      </c>
      <c r="X118" s="69" t="s">
        <v>381</v>
      </c>
      <c r="Y118" s="66"/>
      <c r="Z118" s="71"/>
      <c r="AA118" s="72"/>
      <c r="AB118" s="72"/>
      <c r="AC118" s="65"/>
      <c r="AD118" s="65"/>
      <c r="AE118" s="65"/>
      <c r="AF118" s="65"/>
      <c r="AG118" s="66"/>
      <c r="AH118" s="65" t="s">
        <v>610</v>
      </c>
      <c r="AI118" s="67" t="s">
        <v>608</v>
      </c>
    </row>
    <row r="119" spans="1:35" s="57" customFormat="1" ht="37.5">
      <c r="A119" s="79" t="s">
        <v>611</v>
      </c>
      <c r="B119" s="65" t="s">
        <v>612</v>
      </c>
      <c r="C119" s="77">
        <v>116</v>
      </c>
      <c r="D119" s="65" t="s">
        <v>610</v>
      </c>
      <c r="E119" s="65" t="s">
        <v>613</v>
      </c>
      <c r="F119" s="68" t="s">
        <v>576</v>
      </c>
      <c r="G119" s="65" t="s">
        <v>610</v>
      </c>
      <c r="H119" s="65" t="s">
        <v>614</v>
      </c>
      <c r="I119" s="68"/>
      <c r="J119" s="65" t="s">
        <v>610</v>
      </c>
      <c r="K119" s="65" t="s">
        <v>615</v>
      </c>
      <c r="L119" s="70">
        <v>44143</v>
      </c>
      <c r="M119" s="65" t="s">
        <v>610</v>
      </c>
      <c r="N119" s="65" t="s">
        <v>615</v>
      </c>
      <c r="O119" s="70">
        <v>44145</v>
      </c>
      <c r="P119" s="65" t="s">
        <v>610</v>
      </c>
      <c r="Q119" s="65" t="s">
        <v>616</v>
      </c>
      <c r="R119" s="70" t="s">
        <v>370</v>
      </c>
      <c r="S119" s="65" t="s">
        <v>610</v>
      </c>
      <c r="T119" s="65" t="s">
        <v>617</v>
      </c>
      <c r="U119" s="69" t="s">
        <v>226</v>
      </c>
      <c r="V119" s="65" t="s">
        <v>610</v>
      </c>
      <c r="W119" s="65" t="s">
        <v>618</v>
      </c>
      <c r="X119" s="69" t="s">
        <v>564</v>
      </c>
      <c r="Y119" s="66"/>
      <c r="Z119" s="71"/>
      <c r="AA119" s="72"/>
      <c r="AB119" s="72"/>
      <c r="AC119" s="65"/>
      <c r="AD119" s="65"/>
      <c r="AE119" s="65"/>
      <c r="AF119" s="65"/>
      <c r="AG119" s="66"/>
      <c r="AH119" s="65" t="s">
        <v>610</v>
      </c>
      <c r="AI119" s="67" t="s">
        <v>608</v>
      </c>
    </row>
    <row r="120" spans="1:35" s="57" customFormat="1" ht="56.25">
      <c r="A120" s="79" t="s">
        <v>611</v>
      </c>
      <c r="B120" s="65" t="s">
        <v>612</v>
      </c>
      <c r="C120" s="77">
        <v>117</v>
      </c>
      <c r="D120" s="65" t="s">
        <v>610</v>
      </c>
      <c r="E120" s="65" t="s">
        <v>613</v>
      </c>
      <c r="F120" s="68" t="s">
        <v>577</v>
      </c>
      <c r="G120" s="65" t="s">
        <v>610</v>
      </c>
      <c r="H120" s="65" t="s">
        <v>614</v>
      </c>
      <c r="I120" s="68"/>
      <c r="J120" s="65" t="s">
        <v>610</v>
      </c>
      <c r="K120" s="65" t="s">
        <v>615</v>
      </c>
      <c r="L120" s="70">
        <v>44150</v>
      </c>
      <c r="M120" s="65" t="s">
        <v>610</v>
      </c>
      <c r="N120" s="65" t="s">
        <v>615</v>
      </c>
      <c r="O120" s="70">
        <v>44150</v>
      </c>
      <c r="P120" s="65" t="s">
        <v>610</v>
      </c>
      <c r="Q120" s="65" t="s">
        <v>616</v>
      </c>
      <c r="R120" s="70" t="s">
        <v>417</v>
      </c>
      <c r="S120" s="65" t="s">
        <v>610</v>
      </c>
      <c r="T120" s="65" t="s">
        <v>617</v>
      </c>
      <c r="U120" s="69" t="s">
        <v>367</v>
      </c>
      <c r="V120" s="65" t="s">
        <v>610</v>
      </c>
      <c r="W120" s="65" t="s">
        <v>618</v>
      </c>
      <c r="X120" s="69" t="s">
        <v>243</v>
      </c>
      <c r="Y120" s="66"/>
      <c r="Z120" s="71"/>
      <c r="AA120" s="72"/>
      <c r="AB120" s="72"/>
      <c r="AC120" s="65"/>
      <c r="AD120" s="65"/>
      <c r="AE120" s="65"/>
      <c r="AF120" s="65"/>
      <c r="AG120" s="66"/>
      <c r="AH120" s="65" t="s">
        <v>610</v>
      </c>
      <c r="AI120" s="67" t="s">
        <v>608</v>
      </c>
    </row>
    <row r="121" spans="1:35" s="57" customFormat="1" ht="75">
      <c r="A121" s="79" t="s">
        <v>611</v>
      </c>
      <c r="B121" s="65" t="s">
        <v>612</v>
      </c>
      <c r="C121" s="77">
        <v>118</v>
      </c>
      <c r="D121" s="65" t="s">
        <v>610</v>
      </c>
      <c r="E121" s="65" t="s">
        <v>613</v>
      </c>
      <c r="F121" s="68" t="s">
        <v>578</v>
      </c>
      <c r="G121" s="65" t="s">
        <v>610</v>
      </c>
      <c r="H121" s="65" t="s">
        <v>614</v>
      </c>
      <c r="I121" s="68" t="s">
        <v>579</v>
      </c>
      <c r="J121" s="65" t="s">
        <v>610</v>
      </c>
      <c r="K121" s="65" t="s">
        <v>615</v>
      </c>
      <c r="L121" s="70">
        <v>44150</v>
      </c>
      <c r="M121" s="65" t="s">
        <v>610</v>
      </c>
      <c r="N121" s="65" t="s">
        <v>615</v>
      </c>
      <c r="O121" s="70">
        <v>44153</v>
      </c>
      <c r="P121" s="65" t="s">
        <v>610</v>
      </c>
      <c r="Q121" s="65" t="s">
        <v>616</v>
      </c>
      <c r="R121" s="69" t="s">
        <v>361</v>
      </c>
      <c r="S121" s="65" t="s">
        <v>610</v>
      </c>
      <c r="T121" s="65" t="s">
        <v>617</v>
      </c>
      <c r="U121" s="69" t="s">
        <v>362</v>
      </c>
      <c r="V121" s="65" t="s">
        <v>610</v>
      </c>
      <c r="W121" s="65" t="s">
        <v>618</v>
      </c>
      <c r="X121" s="69" t="s">
        <v>391</v>
      </c>
      <c r="Y121" s="66"/>
      <c r="Z121" s="71"/>
      <c r="AA121" s="72"/>
      <c r="AB121" s="72"/>
      <c r="AC121" s="65"/>
      <c r="AD121" s="65"/>
      <c r="AE121" s="65"/>
      <c r="AF121" s="65"/>
      <c r="AG121" s="66"/>
      <c r="AH121" s="65" t="s">
        <v>610</v>
      </c>
      <c r="AI121" s="67" t="s">
        <v>608</v>
      </c>
    </row>
    <row r="122" spans="1:35" s="57" customFormat="1">
      <c r="A122" s="79" t="s">
        <v>611</v>
      </c>
      <c r="B122" s="65" t="s">
        <v>612</v>
      </c>
      <c r="C122" s="77">
        <v>119</v>
      </c>
      <c r="D122" s="65" t="s">
        <v>610</v>
      </c>
      <c r="E122" s="65" t="s">
        <v>613</v>
      </c>
      <c r="F122" s="68" t="s">
        <v>535</v>
      </c>
      <c r="G122" s="65" t="s">
        <v>610</v>
      </c>
      <c r="H122" s="65" t="s">
        <v>614</v>
      </c>
      <c r="I122" s="68" t="s">
        <v>429</v>
      </c>
      <c r="J122" s="65" t="s">
        <v>610</v>
      </c>
      <c r="K122" s="65" t="s">
        <v>615</v>
      </c>
      <c r="L122" s="70">
        <v>44154</v>
      </c>
      <c r="M122" s="65" t="s">
        <v>610</v>
      </c>
      <c r="N122" s="65" t="s">
        <v>615</v>
      </c>
      <c r="O122" s="70">
        <v>44157</v>
      </c>
      <c r="P122" s="65" t="s">
        <v>610</v>
      </c>
      <c r="Q122" s="65" t="s">
        <v>616</v>
      </c>
      <c r="R122" s="76" t="s">
        <v>443</v>
      </c>
      <c r="S122" s="65" t="s">
        <v>610</v>
      </c>
      <c r="T122" s="65" t="s">
        <v>617</v>
      </c>
      <c r="U122" s="69" t="s">
        <v>281</v>
      </c>
      <c r="V122" s="65" t="s">
        <v>610</v>
      </c>
      <c r="W122" s="65" t="s">
        <v>618</v>
      </c>
      <c r="X122" s="69" t="s">
        <v>368</v>
      </c>
      <c r="Y122" s="66"/>
      <c r="Z122" s="71"/>
      <c r="AA122" s="72"/>
      <c r="AB122" s="72"/>
      <c r="AC122" s="65"/>
      <c r="AD122" s="65"/>
      <c r="AE122" s="65"/>
      <c r="AF122" s="65"/>
      <c r="AG122" s="66"/>
      <c r="AH122" s="65" t="s">
        <v>610</v>
      </c>
      <c r="AI122" s="67" t="s">
        <v>608</v>
      </c>
    </row>
    <row r="123" spans="1:35" s="57" customFormat="1" ht="37.5">
      <c r="A123" s="79" t="s">
        <v>611</v>
      </c>
      <c r="B123" s="65" t="s">
        <v>612</v>
      </c>
      <c r="C123" s="77">
        <v>120</v>
      </c>
      <c r="D123" s="65" t="s">
        <v>610</v>
      </c>
      <c r="E123" s="65" t="s">
        <v>613</v>
      </c>
      <c r="F123" s="68" t="s">
        <v>580</v>
      </c>
      <c r="G123" s="65" t="s">
        <v>610</v>
      </c>
      <c r="H123" s="65" t="s">
        <v>614</v>
      </c>
      <c r="I123" s="68" t="s">
        <v>376</v>
      </c>
      <c r="J123" s="65" t="s">
        <v>610</v>
      </c>
      <c r="K123" s="65" t="s">
        <v>615</v>
      </c>
      <c r="L123" s="70">
        <v>44156</v>
      </c>
      <c r="M123" s="65" t="s">
        <v>610</v>
      </c>
      <c r="N123" s="65" t="s">
        <v>615</v>
      </c>
      <c r="O123" s="70">
        <v>44156</v>
      </c>
      <c r="P123" s="65" t="s">
        <v>610</v>
      </c>
      <c r="Q123" s="65" t="s">
        <v>616</v>
      </c>
      <c r="R123" s="70" t="s">
        <v>361</v>
      </c>
      <c r="S123" s="65" t="s">
        <v>610</v>
      </c>
      <c r="T123" s="65" t="s">
        <v>617</v>
      </c>
      <c r="U123" s="69" t="s">
        <v>362</v>
      </c>
      <c r="V123" s="65" t="s">
        <v>610</v>
      </c>
      <c r="W123" s="65" t="s">
        <v>618</v>
      </c>
      <c r="X123" s="69" t="s">
        <v>377</v>
      </c>
      <c r="Y123" s="66"/>
      <c r="Z123" s="71"/>
      <c r="AA123" s="72"/>
      <c r="AB123" s="72"/>
      <c r="AC123" s="65"/>
      <c r="AD123" s="65"/>
      <c r="AE123" s="65"/>
      <c r="AF123" s="65"/>
      <c r="AG123" s="66"/>
      <c r="AH123" s="65" t="s">
        <v>610</v>
      </c>
      <c r="AI123" s="67" t="s">
        <v>608</v>
      </c>
    </row>
    <row r="124" spans="1:35" s="57" customFormat="1" ht="37.5">
      <c r="A124" s="79" t="s">
        <v>611</v>
      </c>
      <c r="B124" s="65" t="s">
        <v>612</v>
      </c>
      <c r="C124" s="77">
        <v>121</v>
      </c>
      <c r="D124" s="65" t="s">
        <v>610</v>
      </c>
      <c r="E124" s="65" t="s">
        <v>613</v>
      </c>
      <c r="F124" s="68" t="s">
        <v>581</v>
      </c>
      <c r="G124" s="65" t="s">
        <v>610</v>
      </c>
      <c r="H124" s="65" t="s">
        <v>614</v>
      </c>
      <c r="I124" s="68" t="s">
        <v>376</v>
      </c>
      <c r="J124" s="65" t="s">
        <v>610</v>
      </c>
      <c r="K124" s="65" t="s">
        <v>615</v>
      </c>
      <c r="L124" s="70">
        <v>44157</v>
      </c>
      <c r="M124" s="65" t="s">
        <v>610</v>
      </c>
      <c r="N124" s="65" t="s">
        <v>615</v>
      </c>
      <c r="O124" s="70">
        <v>44157</v>
      </c>
      <c r="P124" s="65" t="s">
        <v>610</v>
      </c>
      <c r="Q124" s="65" t="s">
        <v>616</v>
      </c>
      <c r="R124" s="70" t="s">
        <v>361</v>
      </c>
      <c r="S124" s="65" t="s">
        <v>610</v>
      </c>
      <c r="T124" s="65" t="s">
        <v>617</v>
      </c>
      <c r="U124" s="69" t="s">
        <v>362</v>
      </c>
      <c r="V124" s="65" t="s">
        <v>610</v>
      </c>
      <c r="W124" s="65" t="s">
        <v>618</v>
      </c>
      <c r="X124" s="69" t="s">
        <v>377</v>
      </c>
      <c r="Y124" s="66"/>
      <c r="Z124" s="71"/>
      <c r="AA124" s="72"/>
      <c r="AB124" s="72"/>
      <c r="AC124" s="65"/>
      <c r="AD124" s="65"/>
      <c r="AE124" s="65"/>
      <c r="AF124" s="65"/>
      <c r="AG124" s="66"/>
      <c r="AH124" s="65" t="s">
        <v>610</v>
      </c>
      <c r="AI124" s="67" t="s">
        <v>608</v>
      </c>
    </row>
    <row r="125" spans="1:35" ht="56.25">
      <c r="A125" s="79" t="s">
        <v>611</v>
      </c>
      <c r="B125" s="65" t="s">
        <v>612</v>
      </c>
      <c r="C125" s="77">
        <v>122</v>
      </c>
      <c r="D125" s="65" t="s">
        <v>610</v>
      </c>
      <c r="E125" s="65" t="s">
        <v>613</v>
      </c>
      <c r="F125" s="68" t="s">
        <v>582</v>
      </c>
      <c r="G125" s="65" t="s">
        <v>610</v>
      </c>
      <c r="H125" s="65" t="s">
        <v>614</v>
      </c>
      <c r="I125" s="68"/>
      <c r="J125" s="65" t="s">
        <v>610</v>
      </c>
      <c r="K125" s="65" t="s">
        <v>615</v>
      </c>
      <c r="L125" s="70">
        <v>44159</v>
      </c>
      <c r="M125" s="65" t="s">
        <v>610</v>
      </c>
      <c r="N125" s="65" t="s">
        <v>615</v>
      </c>
      <c r="O125" s="70">
        <v>44164</v>
      </c>
      <c r="P125" s="65" t="s">
        <v>610</v>
      </c>
      <c r="Q125" s="65" t="s">
        <v>616</v>
      </c>
      <c r="R125" s="76" t="s">
        <v>417</v>
      </c>
      <c r="S125" s="65" t="s">
        <v>610</v>
      </c>
      <c r="T125" s="65" t="s">
        <v>617</v>
      </c>
      <c r="U125" s="69" t="s">
        <v>362</v>
      </c>
      <c r="V125" s="65" t="s">
        <v>610</v>
      </c>
      <c r="W125" s="65" t="s">
        <v>618</v>
      </c>
      <c r="X125" s="69" t="s">
        <v>243</v>
      </c>
      <c r="Y125" s="66"/>
      <c r="Z125" s="71"/>
      <c r="AA125" s="72"/>
      <c r="AB125" s="72"/>
      <c r="AC125" s="65"/>
      <c r="AD125" s="65"/>
      <c r="AE125" s="65"/>
      <c r="AF125" s="65"/>
      <c r="AG125" s="66"/>
      <c r="AH125" s="65" t="s">
        <v>610</v>
      </c>
      <c r="AI125" s="67" t="s">
        <v>608</v>
      </c>
    </row>
    <row r="126" spans="1:35" ht="37.5">
      <c r="A126" s="79" t="s">
        <v>611</v>
      </c>
      <c r="B126" s="65" t="s">
        <v>612</v>
      </c>
      <c r="C126" s="77">
        <v>123</v>
      </c>
      <c r="D126" s="65" t="s">
        <v>610</v>
      </c>
      <c r="E126" s="65" t="s">
        <v>613</v>
      </c>
      <c r="F126" s="68" t="s">
        <v>583</v>
      </c>
      <c r="G126" s="65" t="s">
        <v>610</v>
      </c>
      <c r="H126" s="65" t="s">
        <v>614</v>
      </c>
      <c r="I126" s="68" t="s">
        <v>584</v>
      </c>
      <c r="J126" s="65" t="s">
        <v>610</v>
      </c>
      <c r="K126" s="65" t="s">
        <v>615</v>
      </c>
      <c r="L126" s="70">
        <v>44163</v>
      </c>
      <c r="M126" s="65" t="s">
        <v>610</v>
      </c>
      <c r="N126" s="65" t="s">
        <v>615</v>
      </c>
      <c r="O126" s="70">
        <v>44163</v>
      </c>
      <c r="P126" s="65" t="s">
        <v>610</v>
      </c>
      <c r="Q126" s="65" t="s">
        <v>616</v>
      </c>
      <c r="R126" s="70" t="s">
        <v>361</v>
      </c>
      <c r="S126" s="65" t="s">
        <v>610</v>
      </c>
      <c r="T126" s="65" t="s">
        <v>617</v>
      </c>
      <c r="U126" s="69" t="s">
        <v>362</v>
      </c>
      <c r="V126" s="65" t="s">
        <v>610</v>
      </c>
      <c r="W126" s="65" t="s">
        <v>618</v>
      </c>
      <c r="X126" s="69" t="s">
        <v>391</v>
      </c>
      <c r="Y126" s="66"/>
      <c r="Z126" s="71"/>
      <c r="AA126" s="72"/>
      <c r="AB126" s="72"/>
      <c r="AC126" s="65"/>
      <c r="AD126" s="65"/>
      <c r="AE126" s="65"/>
      <c r="AF126" s="65"/>
      <c r="AG126" s="66"/>
      <c r="AH126" s="65" t="s">
        <v>610</v>
      </c>
      <c r="AI126" s="67" t="s">
        <v>608</v>
      </c>
    </row>
    <row r="127" spans="1:35" ht="37.5">
      <c r="A127" s="79" t="s">
        <v>611</v>
      </c>
      <c r="B127" s="65" t="s">
        <v>612</v>
      </c>
      <c r="C127" s="77">
        <v>124</v>
      </c>
      <c r="D127" s="65" t="s">
        <v>610</v>
      </c>
      <c r="E127" s="65" t="s">
        <v>613</v>
      </c>
      <c r="F127" s="68" t="s">
        <v>585</v>
      </c>
      <c r="G127" s="65" t="s">
        <v>610</v>
      </c>
      <c r="H127" s="65" t="s">
        <v>614</v>
      </c>
      <c r="I127" s="68" t="s">
        <v>586</v>
      </c>
      <c r="J127" s="65" t="s">
        <v>610</v>
      </c>
      <c r="K127" s="65" t="s">
        <v>615</v>
      </c>
      <c r="L127" s="70">
        <v>44164</v>
      </c>
      <c r="M127" s="65" t="s">
        <v>610</v>
      </c>
      <c r="N127" s="65" t="s">
        <v>615</v>
      </c>
      <c r="O127" s="70">
        <v>44164</v>
      </c>
      <c r="P127" s="65" t="s">
        <v>610</v>
      </c>
      <c r="Q127" s="65" t="s">
        <v>616</v>
      </c>
      <c r="R127" s="70" t="s">
        <v>361</v>
      </c>
      <c r="S127" s="65" t="s">
        <v>610</v>
      </c>
      <c r="T127" s="65" t="s">
        <v>617</v>
      </c>
      <c r="U127" s="69" t="s">
        <v>362</v>
      </c>
      <c r="V127" s="65" t="s">
        <v>610</v>
      </c>
      <c r="W127" s="65" t="s">
        <v>618</v>
      </c>
      <c r="X127" s="69" t="s">
        <v>391</v>
      </c>
      <c r="Y127" s="66"/>
      <c r="Z127" s="71"/>
      <c r="AA127" s="72"/>
      <c r="AB127" s="72"/>
      <c r="AC127" s="65"/>
      <c r="AD127" s="65"/>
      <c r="AE127" s="65"/>
      <c r="AF127" s="65"/>
      <c r="AG127" s="66"/>
      <c r="AH127" s="65" t="s">
        <v>610</v>
      </c>
      <c r="AI127" s="67" t="s">
        <v>608</v>
      </c>
    </row>
    <row r="128" spans="1:35" ht="37.5">
      <c r="A128" s="79" t="s">
        <v>611</v>
      </c>
      <c r="B128" s="65" t="s">
        <v>612</v>
      </c>
      <c r="C128" s="77">
        <v>125</v>
      </c>
      <c r="D128" s="65" t="s">
        <v>610</v>
      </c>
      <c r="E128" s="65" t="s">
        <v>613</v>
      </c>
      <c r="F128" s="68" t="s">
        <v>587</v>
      </c>
      <c r="G128" s="65" t="s">
        <v>610</v>
      </c>
      <c r="H128" s="65" t="s">
        <v>614</v>
      </c>
      <c r="I128" s="68" t="s">
        <v>588</v>
      </c>
      <c r="J128" s="65" t="s">
        <v>610</v>
      </c>
      <c r="K128" s="65" t="s">
        <v>615</v>
      </c>
      <c r="L128" s="70">
        <v>44166</v>
      </c>
      <c r="M128" s="65" t="s">
        <v>610</v>
      </c>
      <c r="N128" s="65" t="s">
        <v>615</v>
      </c>
      <c r="O128" s="70">
        <v>44174</v>
      </c>
      <c r="P128" s="65" t="s">
        <v>610</v>
      </c>
      <c r="Q128" s="65" t="s">
        <v>616</v>
      </c>
      <c r="R128" s="70" t="s">
        <v>379</v>
      </c>
      <c r="S128" s="65" t="s">
        <v>610</v>
      </c>
      <c r="T128" s="65" t="s">
        <v>617</v>
      </c>
      <c r="U128" s="69" t="s">
        <v>362</v>
      </c>
      <c r="V128" s="65" t="s">
        <v>610</v>
      </c>
      <c r="W128" s="65" t="s">
        <v>618</v>
      </c>
      <c r="X128" s="69" t="s">
        <v>463</v>
      </c>
      <c r="Y128" s="66"/>
      <c r="Z128" s="71"/>
      <c r="AA128" s="72"/>
      <c r="AB128" s="72"/>
      <c r="AC128" s="65"/>
      <c r="AD128" s="65"/>
      <c r="AE128" s="65"/>
      <c r="AF128" s="65"/>
      <c r="AG128" s="66"/>
      <c r="AH128" s="65" t="s">
        <v>610</v>
      </c>
      <c r="AI128" s="67" t="s">
        <v>608</v>
      </c>
    </row>
    <row r="129" spans="1:35" ht="93.75">
      <c r="A129" s="79" t="s">
        <v>611</v>
      </c>
      <c r="B129" s="65" t="s">
        <v>612</v>
      </c>
      <c r="C129" s="77">
        <v>126</v>
      </c>
      <c r="D129" s="65" t="s">
        <v>610</v>
      </c>
      <c r="E129" s="65" t="s">
        <v>613</v>
      </c>
      <c r="F129" s="68" t="s">
        <v>589</v>
      </c>
      <c r="G129" s="65" t="s">
        <v>610</v>
      </c>
      <c r="H129" s="65" t="s">
        <v>614</v>
      </c>
      <c r="I129" s="68" t="s">
        <v>590</v>
      </c>
      <c r="J129" s="65" t="s">
        <v>610</v>
      </c>
      <c r="K129" s="65" t="s">
        <v>615</v>
      </c>
      <c r="L129" s="70">
        <v>44166</v>
      </c>
      <c r="M129" s="65" t="s">
        <v>610</v>
      </c>
      <c r="N129" s="65" t="s">
        <v>615</v>
      </c>
      <c r="O129" s="70">
        <v>44196</v>
      </c>
      <c r="P129" s="65" t="s">
        <v>610</v>
      </c>
      <c r="Q129" s="65" t="s">
        <v>616</v>
      </c>
      <c r="R129" s="70" t="s">
        <v>366</v>
      </c>
      <c r="S129" s="65" t="s">
        <v>610</v>
      </c>
      <c r="T129" s="65" t="s">
        <v>617</v>
      </c>
      <c r="U129" s="69" t="s">
        <v>591</v>
      </c>
      <c r="V129" s="65" t="s">
        <v>610</v>
      </c>
      <c r="W129" s="65" t="s">
        <v>618</v>
      </c>
      <c r="X129" s="69" t="s">
        <v>592</v>
      </c>
      <c r="Y129" s="66"/>
      <c r="Z129" s="71"/>
      <c r="AA129" s="72"/>
      <c r="AB129" s="72"/>
      <c r="AC129" s="65"/>
      <c r="AD129" s="65"/>
      <c r="AE129" s="65"/>
      <c r="AF129" s="65"/>
      <c r="AG129" s="66"/>
      <c r="AH129" s="65" t="s">
        <v>610</v>
      </c>
      <c r="AI129" s="67" t="s">
        <v>608</v>
      </c>
    </row>
    <row r="130" spans="1:35" ht="37.5">
      <c r="A130" s="79" t="s">
        <v>611</v>
      </c>
      <c r="B130" s="65" t="s">
        <v>612</v>
      </c>
      <c r="C130" s="77">
        <v>127</v>
      </c>
      <c r="D130" s="65" t="s">
        <v>610</v>
      </c>
      <c r="E130" s="65" t="s">
        <v>613</v>
      </c>
      <c r="F130" s="68" t="s">
        <v>593</v>
      </c>
      <c r="G130" s="65" t="s">
        <v>610</v>
      </c>
      <c r="H130" s="65" t="s">
        <v>614</v>
      </c>
      <c r="I130" s="68" t="s">
        <v>429</v>
      </c>
      <c r="J130" s="65" t="s">
        <v>610</v>
      </c>
      <c r="K130" s="65" t="s">
        <v>615</v>
      </c>
      <c r="L130" s="70">
        <v>44166</v>
      </c>
      <c r="M130" s="65" t="s">
        <v>610</v>
      </c>
      <c r="N130" s="65" t="s">
        <v>615</v>
      </c>
      <c r="O130" s="70">
        <v>44171</v>
      </c>
      <c r="P130" s="65" t="s">
        <v>610</v>
      </c>
      <c r="Q130" s="65" t="s">
        <v>616</v>
      </c>
      <c r="R130" s="69" t="s">
        <v>366</v>
      </c>
      <c r="S130" s="65" t="s">
        <v>610</v>
      </c>
      <c r="T130" s="65" t="s">
        <v>617</v>
      </c>
      <c r="U130" s="69" t="s">
        <v>367</v>
      </c>
      <c r="V130" s="65" t="s">
        <v>610</v>
      </c>
      <c r="W130" s="65" t="s">
        <v>618</v>
      </c>
      <c r="X130" s="69" t="s">
        <v>368</v>
      </c>
      <c r="Y130" s="66"/>
      <c r="Z130" s="71"/>
      <c r="AA130" s="72"/>
      <c r="AB130" s="72"/>
      <c r="AC130" s="65"/>
      <c r="AD130" s="65"/>
      <c r="AE130" s="65"/>
      <c r="AF130" s="65"/>
      <c r="AG130" s="66"/>
      <c r="AH130" s="65" t="s">
        <v>610</v>
      </c>
      <c r="AI130" s="67" t="s">
        <v>608</v>
      </c>
    </row>
    <row r="131" spans="1:35" ht="37.5">
      <c r="A131" s="79" t="s">
        <v>611</v>
      </c>
      <c r="B131" s="65" t="s">
        <v>612</v>
      </c>
      <c r="C131" s="77">
        <v>128</v>
      </c>
      <c r="D131" s="65" t="s">
        <v>610</v>
      </c>
      <c r="E131" s="65" t="s">
        <v>613</v>
      </c>
      <c r="F131" s="68" t="s">
        <v>594</v>
      </c>
      <c r="G131" s="65" t="s">
        <v>610</v>
      </c>
      <c r="H131" s="65" t="s">
        <v>614</v>
      </c>
      <c r="I131" s="68" t="s">
        <v>532</v>
      </c>
      <c r="J131" s="65" t="s">
        <v>610</v>
      </c>
      <c r="K131" s="65" t="s">
        <v>615</v>
      </c>
      <c r="L131" s="70">
        <v>44167</v>
      </c>
      <c r="M131" s="65" t="s">
        <v>610</v>
      </c>
      <c r="N131" s="65" t="s">
        <v>615</v>
      </c>
      <c r="O131" s="70">
        <v>44170</v>
      </c>
      <c r="P131" s="65" t="s">
        <v>610</v>
      </c>
      <c r="Q131" s="65" t="s">
        <v>616</v>
      </c>
      <c r="R131" s="70" t="s">
        <v>366</v>
      </c>
      <c r="S131" s="65" t="s">
        <v>610</v>
      </c>
      <c r="T131" s="65" t="s">
        <v>617</v>
      </c>
      <c r="U131" s="69" t="s">
        <v>367</v>
      </c>
      <c r="V131" s="65" t="s">
        <v>610</v>
      </c>
      <c r="W131" s="65" t="s">
        <v>618</v>
      </c>
      <c r="X131" s="69" t="s">
        <v>368</v>
      </c>
      <c r="Y131" s="66"/>
      <c r="Z131" s="71"/>
      <c r="AA131" s="72"/>
      <c r="AB131" s="72"/>
      <c r="AC131" s="65"/>
      <c r="AD131" s="65"/>
      <c r="AE131" s="65"/>
      <c r="AF131" s="65"/>
      <c r="AG131" s="66"/>
      <c r="AH131" s="65" t="s">
        <v>610</v>
      </c>
      <c r="AI131" s="67" t="s">
        <v>608</v>
      </c>
    </row>
    <row r="132" spans="1:35" ht="56.25">
      <c r="A132" s="79" t="s">
        <v>611</v>
      </c>
      <c r="B132" s="65" t="s">
        <v>612</v>
      </c>
      <c r="C132" s="77">
        <v>129</v>
      </c>
      <c r="D132" s="65" t="s">
        <v>610</v>
      </c>
      <c r="E132" s="65" t="s">
        <v>613</v>
      </c>
      <c r="F132" s="68" t="s">
        <v>595</v>
      </c>
      <c r="G132" s="65" t="s">
        <v>610</v>
      </c>
      <c r="H132" s="65" t="s">
        <v>614</v>
      </c>
      <c r="I132" s="68"/>
      <c r="J132" s="65" t="s">
        <v>610</v>
      </c>
      <c r="K132" s="65" t="s">
        <v>615</v>
      </c>
      <c r="L132" s="70">
        <v>44172</v>
      </c>
      <c r="M132" s="65" t="s">
        <v>610</v>
      </c>
      <c r="N132" s="65" t="s">
        <v>615</v>
      </c>
      <c r="O132" s="70">
        <v>44187</v>
      </c>
      <c r="P132" s="65" t="s">
        <v>610</v>
      </c>
      <c r="Q132" s="65" t="s">
        <v>616</v>
      </c>
      <c r="R132" s="70" t="s">
        <v>390</v>
      </c>
      <c r="S132" s="65" t="s">
        <v>610</v>
      </c>
      <c r="T132" s="65" t="s">
        <v>617</v>
      </c>
      <c r="U132" s="69" t="s">
        <v>530</v>
      </c>
      <c r="V132" s="65" t="s">
        <v>610</v>
      </c>
      <c r="W132" s="65" t="s">
        <v>618</v>
      </c>
      <c r="X132" s="69" t="s">
        <v>397</v>
      </c>
      <c r="Y132" s="66"/>
      <c r="Z132" s="71"/>
      <c r="AA132" s="72"/>
      <c r="AB132" s="72"/>
      <c r="AC132" s="65"/>
      <c r="AD132" s="65"/>
      <c r="AE132" s="65"/>
      <c r="AF132" s="65"/>
      <c r="AG132" s="66"/>
      <c r="AH132" s="65" t="s">
        <v>610</v>
      </c>
      <c r="AI132" s="67" t="s">
        <v>608</v>
      </c>
    </row>
    <row r="133" spans="1:35" ht="37.5">
      <c r="A133" s="79" t="s">
        <v>611</v>
      </c>
      <c r="B133" s="65" t="s">
        <v>612</v>
      </c>
      <c r="C133" s="77">
        <v>130</v>
      </c>
      <c r="D133" s="65" t="s">
        <v>610</v>
      </c>
      <c r="E133" s="65" t="s">
        <v>613</v>
      </c>
      <c r="F133" s="68" t="s">
        <v>596</v>
      </c>
      <c r="G133" s="65" t="s">
        <v>610</v>
      </c>
      <c r="H133" s="65" t="s">
        <v>614</v>
      </c>
      <c r="I133" s="68" t="s">
        <v>588</v>
      </c>
      <c r="J133" s="65" t="s">
        <v>610</v>
      </c>
      <c r="K133" s="65" t="s">
        <v>615</v>
      </c>
      <c r="L133" s="70">
        <v>44175</v>
      </c>
      <c r="M133" s="65" t="s">
        <v>610</v>
      </c>
      <c r="N133" s="65" t="s">
        <v>615</v>
      </c>
      <c r="O133" s="70">
        <v>44175</v>
      </c>
      <c r="P133" s="65" t="s">
        <v>610</v>
      </c>
      <c r="Q133" s="65" t="s">
        <v>616</v>
      </c>
      <c r="R133" s="70" t="s">
        <v>379</v>
      </c>
      <c r="S133" s="65" t="s">
        <v>610</v>
      </c>
      <c r="T133" s="65" t="s">
        <v>617</v>
      </c>
      <c r="U133" s="69" t="s">
        <v>362</v>
      </c>
      <c r="V133" s="65" t="s">
        <v>610</v>
      </c>
      <c r="W133" s="65" t="s">
        <v>618</v>
      </c>
      <c r="X133" s="69" t="s">
        <v>463</v>
      </c>
      <c r="Y133" s="66"/>
      <c r="Z133" s="71"/>
      <c r="AA133" s="72"/>
      <c r="AB133" s="72"/>
      <c r="AC133" s="65"/>
      <c r="AD133" s="65"/>
      <c r="AE133" s="65"/>
      <c r="AF133" s="65"/>
      <c r="AG133" s="66"/>
      <c r="AH133" s="65" t="s">
        <v>610</v>
      </c>
      <c r="AI133" s="67" t="s">
        <v>608</v>
      </c>
    </row>
    <row r="134" spans="1:35" ht="37.5">
      <c r="A134" s="79" t="s">
        <v>611</v>
      </c>
      <c r="B134" s="65" t="s">
        <v>612</v>
      </c>
      <c r="C134" s="77">
        <v>131</v>
      </c>
      <c r="D134" s="65" t="s">
        <v>610</v>
      </c>
      <c r="E134" s="65" t="s">
        <v>613</v>
      </c>
      <c r="F134" s="68" t="s">
        <v>597</v>
      </c>
      <c r="G134" s="65" t="s">
        <v>610</v>
      </c>
      <c r="H134" s="65" t="s">
        <v>614</v>
      </c>
      <c r="I134" s="68" t="s">
        <v>588</v>
      </c>
      <c r="J134" s="65" t="s">
        <v>610</v>
      </c>
      <c r="K134" s="65" t="s">
        <v>615</v>
      </c>
      <c r="L134" s="70">
        <v>44176</v>
      </c>
      <c r="M134" s="65" t="s">
        <v>610</v>
      </c>
      <c r="N134" s="65" t="s">
        <v>615</v>
      </c>
      <c r="O134" s="70">
        <v>44176</v>
      </c>
      <c r="P134" s="65" t="s">
        <v>610</v>
      </c>
      <c r="Q134" s="65" t="s">
        <v>616</v>
      </c>
      <c r="R134" s="70" t="s">
        <v>379</v>
      </c>
      <c r="S134" s="65" t="s">
        <v>610</v>
      </c>
      <c r="T134" s="65" t="s">
        <v>617</v>
      </c>
      <c r="U134" s="69" t="s">
        <v>362</v>
      </c>
      <c r="V134" s="65" t="s">
        <v>610</v>
      </c>
      <c r="W134" s="65" t="s">
        <v>618</v>
      </c>
      <c r="X134" s="69" t="s">
        <v>463</v>
      </c>
      <c r="Y134" s="66"/>
      <c r="Z134" s="71"/>
      <c r="AA134" s="72"/>
      <c r="AB134" s="72"/>
      <c r="AC134" s="65"/>
      <c r="AD134" s="65"/>
      <c r="AE134" s="65"/>
      <c r="AF134" s="65"/>
      <c r="AG134" s="66"/>
      <c r="AH134" s="65" t="s">
        <v>610</v>
      </c>
      <c r="AI134" s="67" t="s">
        <v>608</v>
      </c>
    </row>
    <row r="135" spans="1:35" ht="75">
      <c r="A135" s="79" t="s">
        <v>611</v>
      </c>
      <c r="B135" s="65" t="s">
        <v>612</v>
      </c>
      <c r="C135" s="77">
        <v>132</v>
      </c>
      <c r="D135" s="65" t="s">
        <v>610</v>
      </c>
      <c r="E135" s="65" t="s">
        <v>613</v>
      </c>
      <c r="F135" s="68" t="s">
        <v>598</v>
      </c>
      <c r="G135" s="65" t="s">
        <v>610</v>
      </c>
      <c r="H135" s="65" t="s">
        <v>614</v>
      </c>
      <c r="I135" s="68"/>
      <c r="J135" s="65" t="s">
        <v>610</v>
      </c>
      <c r="K135" s="65" t="s">
        <v>615</v>
      </c>
      <c r="L135" s="70">
        <v>44176</v>
      </c>
      <c r="M135" s="65" t="s">
        <v>610</v>
      </c>
      <c r="N135" s="65" t="s">
        <v>615</v>
      </c>
      <c r="O135" s="70">
        <v>44177</v>
      </c>
      <c r="P135" s="65" t="s">
        <v>610</v>
      </c>
      <c r="Q135" s="65" t="s">
        <v>616</v>
      </c>
      <c r="R135" s="69" t="s">
        <v>366</v>
      </c>
      <c r="S135" s="65" t="s">
        <v>610</v>
      </c>
      <c r="T135" s="65" t="s">
        <v>617</v>
      </c>
      <c r="U135" s="69" t="s">
        <v>362</v>
      </c>
      <c r="V135" s="65" t="s">
        <v>610</v>
      </c>
      <c r="W135" s="65" t="s">
        <v>618</v>
      </c>
      <c r="X135" s="69" t="s">
        <v>599</v>
      </c>
      <c r="Y135" s="66"/>
      <c r="Z135" s="71"/>
      <c r="AA135" s="72"/>
      <c r="AB135" s="72"/>
      <c r="AC135" s="65"/>
      <c r="AD135" s="65"/>
      <c r="AE135" s="65"/>
      <c r="AF135" s="65"/>
      <c r="AG135" s="66"/>
      <c r="AH135" s="65" t="s">
        <v>610</v>
      </c>
      <c r="AI135" s="67" t="s">
        <v>608</v>
      </c>
    </row>
    <row r="136" spans="1:35" ht="37.5">
      <c r="A136" s="79" t="s">
        <v>611</v>
      </c>
      <c r="B136" s="65" t="s">
        <v>612</v>
      </c>
      <c r="C136" s="77">
        <v>133</v>
      </c>
      <c r="D136" s="65" t="s">
        <v>610</v>
      </c>
      <c r="E136" s="65" t="s">
        <v>613</v>
      </c>
      <c r="F136" s="68" t="s">
        <v>600</v>
      </c>
      <c r="G136" s="65" t="s">
        <v>610</v>
      </c>
      <c r="H136" s="65" t="s">
        <v>614</v>
      </c>
      <c r="I136" s="68" t="s">
        <v>601</v>
      </c>
      <c r="J136" s="65" t="s">
        <v>610</v>
      </c>
      <c r="K136" s="65" t="s">
        <v>615</v>
      </c>
      <c r="L136" s="70">
        <v>44184</v>
      </c>
      <c r="M136" s="65" t="s">
        <v>610</v>
      </c>
      <c r="N136" s="65" t="s">
        <v>615</v>
      </c>
      <c r="O136" s="70">
        <v>44184</v>
      </c>
      <c r="P136" s="65" t="s">
        <v>610</v>
      </c>
      <c r="Q136" s="65" t="s">
        <v>616</v>
      </c>
      <c r="R136" s="70" t="s">
        <v>361</v>
      </c>
      <c r="S136" s="65" t="s">
        <v>610</v>
      </c>
      <c r="T136" s="65" t="s">
        <v>617</v>
      </c>
      <c r="U136" s="69" t="s">
        <v>362</v>
      </c>
      <c r="V136" s="65" t="s">
        <v>610</v>
      </c>
      <c r="W136" s="65" t="s">
        <v>618</v>
      </c>
      <c r="X136" s="69" t="s">
        <v>377</v>
      </c>
      <c r="Y136" s="66"/>
      <c r="Z136" s="71"/>
      <c r="AA136" s="72"/>
      <c r="AB136" s="72"/>
      <c r="AC136" s="65"/>
      <c r="AD136" s="65"/>
      <c r="AE136" s="65"/>
      <c r="AF136" s="65"/>
      <c r="AG136" s="66"/>
      <c r="AH136" s="65" t="s">
        <v>610</v>
      </c>
      <c r="AI136" s="67" t="s">
        <v>608</v>
      </c>
    </row>
    <row r="137" spans="1:35" ht="37.5">
      <c r="A137" s="79" t="s">
        <v>611</v>
      </c>
      <c r="B137" s="65" t="s">
        <v>612</v>
      </c>
      <c r="C137" s="77">
        <v>134</v>
      </c>
      <c r="D137" s="65" t="s">
        <v>610</v>
      </c>
      <c r="E137" s="65" t="s">
        <v>613</v>
      </c>
      <c r="F137" s="68" t="s">
        <v>602</v>
      </c>
      <c r="G137" s="65" t="s">
        <v>610</v>
      </c>
      <c r="H137" s="65" t="s">
        <v>614</v>
      </c>
      <c r="I137" s="68" t="s">
        <v>469</v>
      </c>
      <c r="J137" s="65" t="s">
        <v>610</v>
      </c>
      <c r="K137" s="65" t="s">
        <v>615</v>
      </c>
      <c r="L137" s="70">
        <v>44184</v>
      </c>
      <c r="M137" s="65" t="s">
        <v>610</v>
      </c>
      <c r="N137" s="65" t="s">
        <v>615</v>
      </c>
      <c r="O137" s="70">
        <v>44192</v>
      </c>
      <c r="P137" s="65" t="s">
        <v>610</v>
      </c>
      <c r="Q137" s="65" t="s">
        <v>616</v>
      </c>
      <c r="R137" s="76" t="s">
        <v>226</v>
      </c>
      <c r="S137" s="65" t="s">
        <v>610</v>
      </c>
      <c r="T137" s="65" t="s">
        <v>617</v>
      </c>
      <c r="U137" s="69" t="s">
        <v>367</v>
      </c>
      <c r="V137" s="65" t="s">
        <v>610</v>
      </c>
      <c r="W137" s="65" t="s">
        <v>618</v>
      </c>
      <c r="X137" s="69" t="s">
        <v>388</v>
      </c>
      <c r="Y137" s="66"/>
      <c r="Z137" s="71"/>
      <c r="AA137" s="72"/>
      <c r="AB137" s="72"/>
      <c r="AC137" s="65"/>
      <c r="AD137" s="65"/>
      <c r="AE137" s="65"/>
      <c r="AF137" s="65"/>
      <c r="AG137" s="66"/>
      <c r="AH137" s="65" t="s">
        <v>610</v>
      </c>
      <c r="AI137" s="67" t="s">
        <v>608</v>
      </c>
    </row>
    <row r="138" spans="1:35" ht="37.5">
      <c r="A138" s="79" t="s">
        <v>611</v>
      </c>
      <c r="B138" s="65" t="s">
        <v>612</v>
      </c>
      <c r="C138" s="77">
        <v>135</v>
      </c>
      <c r="D138" s="65" t="s">
        <v>610</v>
      </c>
      <c r="E138" s="65" t="s">
        <v>613</v>
      </c>
      <c r="F138" s="68" t="s">
        <v>603</v>
      </c>
      <c r="G138" s="65" t="s">
        <v>610</v>
      </c>
      <c r="H138" s="65" t="s">
        <v>614</v>
      </c>
      <c r="I138" s="68" t="s">
        <v>601</v>
      </c>
      <c r="J138" s="65" t="s">
        <v>610</v>
      </c>
      <c r="K138" s="65" t="s">
        <v>615</v>
      </c>
      <c r="L138" s="70">
        <v>44185</v>
      </c>
      <c r="M138" s="65" t="s">
        <v>610</v>
      </c>
      <c r="N138" s="65" t="s">
        <v>615</v>
      </c>
      <c r="O138" s="70">
        <v>44185</v>
      </c>
      <c r="P138" s="65" t="s">
        <v>610</v>
      </c>
      <c r="Q138" s="65" t="s">
        <v>616</v>
      </c>
      <c r="R138" s="70" t="s">
        <v>361</v>
      </c>
      <c r="S138" s="65" t="s">
        <v>610</v>
      </c>
      <c r="T138" s="65" t="s">
        <v>617</v>
      </c>
      <c r="U138" s="69" t="s">
        <v>362</v>
      </c>
      <c r="V138" s="65" t="s">
        <v>610</v>
      </c>
      <c r="W138" s="65" t="s">
        <v>618</v>
      </c>
      <c r="X138" s="69" t="s">
        <v>377</v>
      </c>
      <c r="Y138" s="66"/>
      <c r="Z138" s="71"/>
      <c r="AA138" s="72"/>
      <c r="AB138" s="72"/>
      <c r="AC138" s="65"/>
      <c r="AD138" s="65"/>
      <c r="AE138" s="65"/>
      <c r="AF138" s="65"/>
      <c r="AG138" s="66"/>
      <c r="AH138" s="65" t="s">
        <v>610</v>
      </c>
      <c r="AI138" s="67" t="s">
        <v>608</v>
      </c>
    </row>
    <row r="139" spans="1:35">
      <c r="A139" s="79" t="s">
        <v>611</v>
      </c>
      <c r="B139" s="65" t="s">
        <v>612</v>
      </c>
      <c r="C139" s="77">
        <v>136</v>
      </c>
      <c r="D139" s="65" t="s">
        <v>610</v>
      </c>
      <c r="E139" s="65" t="s">
        <v>613</v>
      </c>
      <c r="F139" s="68" t="s">
        <v>604</v>
      </c>
      <c r="G139" s="65" t="s">
        <v>610</v>
      </c>
      <c r="H139" s="65" t="s">
        <v>614</v>
      </c>
      <c r="I139" s="68"/>
      <c r="J139" s="65" t="s">
        <v>610</v>
      </c>
      <c r="K139" s="65" t="s">
        <v>615</v>
      </c>
      <c r="L139" s="70">
        <v>44192</v>
      </c>
      <c r="M139" s="65" t="s">
        <v>610</v>
      </c>
      <c r="N139" s="65" t="s">
        <v>615</v>
      </c>
      <c r="O139" s="70">
        <v>44192</v>
      </c>
      <c r="P139" s="65" t="s">
        <v>610</v>
      </c>
      <c r="Q139" s="65" t="s">
        <v>616</v>
      </c>
      <c r="R139" s="70" t="s">
        <v>361</v>
      </c>
      <c r="S139" s="65" t="s">
        <v>610</v>
      </c>
      <c r="T139" s="65" t="s">
        <v>617</v>
      </c>
      <c r="U139" s="69" t="s">
        <v>362</v>
      </c>
      <c r="V139" s="65" t="s">
        <v>610</v>
      </c>
      <c r="W139" s="65" t="s">
        <v>618</v>
      </c>
      <c r="X139" s="69" t="s">
        <v>377</v>
      </c>
      <c r="Y139" s="66"/>
      <c r="Z139" s="71"/>
      <c r="AA139" s="72"/>
      <c r="AB139" s="72"/>
      <c r="AC139" s="65"/>
      <c r="AD139" s="65"/>
      <c r="AE139" s="65"/>
      <c r="AF139" s="65"/>
      <c r="AG139" s="66"/>
      <c r="AH139" s="65" t="s">
        <v>610</v>
      </c>
      <c r="AI139" s="67" t="s">
        <v>608</v>
      </c>
    </row>
    <row r="140" spans="1:35">
      <c r="D140" s="63"/>
      <c r="E140" s="63"/>
      <c r="L140" s="64"/>
      <c r="M140" s="64"/>
      <c r="N140" s="64"/>
      <c r="O140" s="59"/>
      <c r="P140" s="59"/>
      <c r="Q140" s="59"/>
      <c r="Y140" s="61"/>
      <c r="Z140" s="62"/>
      <c r="AB140" s="58"/>
      <c r="AF140" s="5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map</vt:lpstr>
      <vt:lpstr>plan</vt:lpstr>
      <vt:lpstr>Лист1</vt:lpstr>
      <vt:lpstr>calendar_plan</vt:lpstr>
      <vt:lpstr>Лист1!__DdeLink__347_65971897711</vt:lpstr>
      <vt:lpstr>Лист1!__DdeLink__349_6597189771</vt:lpstr>
      <vt:lpstr>Лист1!__DdeLink__351_659718977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</dc:creator>
  <cp:lastModifiedBy>P22_LoskutovaYM</cp:lastModifiedBy>
  <dcterms:created xsi:type="dcterms:W3CDTF">2020-01-16T14:58:46Z</dcterms:created>
  <dcterms:modified xsi:type="dcterms:W3CDTF">2020-02-11T08:12:49Z</dcterms:modified>
</cp:coreProperties>
</file>