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OS USINAGEM" sheetId="1" state="visible" r:id="rId2"/>
    <sheet name="AJUSTADOS APÓS A CONFIGURAÇÃO " sheetId="2" state="visible" r:id="rId3"/>
    <sheet name="CÓDIGOS BASE" sheetId="3" state="visible" r:id="rId4"/>
    <sheet name="CONFIGURADOR" sheetId="4" state="visible" r:id="rId5"/>
    <sheet name="CÓDIGOS SISTEMA" sheetId="5" state="visible" r:id="rId6"/>
    <sheet name="CONSUMO EM PEÇA" sheetId="6" state="visible" r:id="rId7"/>
    <sheet name="VERIFICAR QUANDO ENTRAR" sheetId="7" state="visible" r:id="rId8"/>
  </sheets>
  <definedNames>
    <definedName function="false" hidden="true" localSheetId="1" name="_xlnm._FilterDatabase" vbProcedure="false">'AJUSTADOS APÓS A CONFIGURAÇÃO '!$B$1:$G$7</definedName>
    <definedName function="false" hidden="true" localSheetId="2" name="_xlnm._FilterDatabase" vbProcedure="false">'CÓDIGOS BASE'!$A$1:$B$832</definedName>
    <definedName function="false" hidden="true" localSheetId="0" name="_xlnm._FilterDatabase" vbProcedure="false">'TEMPOS USINAGEM'!$A$1:$M$213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142" authorId="0">
      <text>
        <r>
          <rPr>
            <sz val="11"/>
            <color rgb="FF000000"/>
            <rFont val="Calibri"/>
            <family val="2"/>
            <charset val="1"/>
          </rPr>
          <t xml:space="preserve">45 PEÇAS EM 1 METRO
</t>
        </r>
      </text>
    </comment>
    <comment ref="J182" authorId="0">
      <text>
        <r>
          <rPr>
            <sz val="11"/>
            <color rgb="FF000000"/>
            <rFont val="Calibri"/>
            <family val="2"/>
            <charset val="1"/>
          </rPr>
          <t xml:space="preserve">90 PEÇAS EM 1 METRO
</t>
        </r>
      </text>
    </comment>
    <comment ref="J183" authorId="0">
      <text>
        <r>
          <rPr>
            <sz val="11"/>
            <color rgb="FF000000"/>
            <rFont val="Calibri"/>
            <family val="2"/>
            <charset val="1"/>
          </rPr>
          <t xml:space="preserve">8 PEÇAS EM 1 METRO
</t>
        </r>
      </text>
    </comment>
    <comment ref="J208" authorId="0">
      <text>
        <r>
          <rPr>
            <sz val="11"/>
            <color rgb="FF000000"/>
            <rFont val="Calibri"/>
            <family val="2"/>
            <charset val="1"/>
          </rPr>
          <t xml:space="preserve">15 PEÇAS EM 1 METRO
</t>
        </r>
      </text>
    </comment>
    <comment ref="J209" authorId="0">
      <text>
        <r>
          <rPr>
            <sz val="11"/>
            <color rgb="FF000000"/>
            <rFont val="Calibri"/>
            <family val="2"/>
            <charset val="1"/>
          </rPr>
          <t xml:space="preserve">6 PEÇAS EM 1 METRO
</t>
        </r>
      </text>
    </comment>
    <comment ref="J211" authorId="0">
      <text>
        <r>
          <rPr>
            <sz val="11"/>
            <color rgb="FF000000"/>
            <rFont val="Calibri"/>
            <family val="2"/>
            <charset val="1"/>
          </rPr>
          <t xml:space="preserve">20 PEÇAS POR METRO
</t>
        </r>
      </text>
    </comment>
  </commentList>
</comments>
</file>

<file path=xl/sharedStrings.xml><?xml version="1.0" encoding="utf-8"?>
<sst xmlns="http://schemas.openxmlformats.org/spreadsheetml/2006/main" count="3187" uniqueCount="2186">
  <si>
    <t xml:space="preserve">EST</t>
  </si>
  <si>
    <t xml:space="preserve">ROT</t>
  </si>
  <si>
    <t xml:space="preserve">CONF</t>
  </si>
  <si>
    <t xml:space="preserve">cod.produto</t>
  </si>
  <si>
    <t xml:space="preserve">NOME</t>
  </si>
  <si>
    <t xml:space="preserve">larg</t>
  </si>
  <si>
    <t xml:space="preserve">cod. origem </t>
  </si>
  <si>
    <t xml:space="preserve">PERFIL ORIGEM</t>
  </si>
  <si>
    <t xml:space="preserve">CONSUMO</t>
  </si>
  <si>
    <t xml:space="preserve">tempo (metro)</t>
  </si>
  <si>
    <t xml:space="preserve">QTD (metros)</t>
  </si>
  <si>
    <t xml:space="preserve">TEMPO TOTAL (min)</t>
  </si>
  <si>
    <t xml:space="preserve">OK</t>
  </si>
  <si>
    <t xml:space="preserve">X</t>
  </si>
  <si>
    <t xml:space="preserve">PERFIL ESPECIAL PC 25 X 20 UH 1000MM</t>
  </si>
  <si>
    <t xml:space="preserve">'20101050'</t>
  </si>
  <si>
    <t xml:space="preserve">'CHAPA UHMW 20X500X1000 VERDE'</t>
  </si>
  <si>
    <t xml:space="preserve">PERFIL ESPECIAL PC 20 X 15 UH 1000MM</t>
  </si>
  <si>
    <t xml:space="preserve">'20101045'</t>
  </si>
  <si>
    <t xml:space="preserve">'CHAPA UHMW 15X500X1000 VERDE'</t>
  </si>
  <si>
    <t xml:space="preserve">PERFIL ESPECIAL PC 16,6 X 8,3 UH 1000MM</t>
  </si>
  <si>
    <t xml:space="preserve">'40228012'</t>
  </si>
  <si>
    <t xml:space="preserve">'PERFIL PR 50-10 UH'</t>
  </si>
  <si>
    <t xml:space="preserve">PERFIL ESPECIAL PC 23 X 5 UH 1000MM</t>
  </si>
  <si>
    <t xml:space="preserve">'40228010'</t>
  </si>
  <si>
    <t xml:space="preserve">'PERFIL PR 50-5 UH'</t>
  </si>
  <si>
    <t xml:space="preserve">PERFIL ESPECIAL PC 22,5 X 16 UH 1000MM</t>
  </si>
  <si>
    <t xml:space="preserve">PERFIL PRC 22,5-16 UH</t>
  </si>
  <si>
    <t xml:space="preserve">PERFIL ESPECIAL PC 66 X 15 UH 1000MM</t>
  </si>
  <si>
    <t xml:space="preserve">'CHAPA UHMW 15X500X1000 BRANCO'</t>
  </si>
  <si>
    <t xml:space="preserve">PERFIL ESPECIAL PC 34 X 12 UH 1000MM</t>
  </si>
  <si>
    <t xml:space="preserve">'CHAPA UHMW 15X500X1000 AZUL'</t>
  </si>
  <si>
    <t xml:space="preserve">PERFIL ESPECIAL PC 30 X 16 UH 1000MM</t>
  </si>
  <si>
    <t xml:space="preserve">'CHAPA UHMW 30X500X1000 VERDE'</t>
  </si>
  <si>
    <t xml:space="preserve">PERFIL ESPECIAL PC 18 X 15 UH 1000MM</t>
  </si>
  <si>
    <t xml:space="preserve">PERFIL ESPECIAL PC 20 X 10 UH 1000MM</t>
  </si>
  <si>
    <t xml:space="preserve">'40228001'</t>
  </si>
  <si>
    <t xml:space="preserve">'PERFIL PR 20-10 UH'</t>
  </si>
  <si>
    <t xml:space="preserve">PERFIL ESPECIAL PCA 47,9 X 17,3 UH 1000MM</t>
  </si>
  <si>
    <t xml:space="preserve">'40241027'</t>
  </si>
  <si>
    <t xml:space="preserve">'PERFIL PU 60-28 UH'</t>
  </si>
  <si>
    <t xml:space="preserve">PERFIL ESPECIAL PCA 48 X 11,5 UH 1000MM</t>
  </si>
  <si>
    <t xml:space="preserve">PERFIL ESPECIAL PCA 58-20 UH 1000MM</t>
  </si>
  <si>
    <t xml:space="preserve">'PERFIL PCA 58-20 UH'</t>
  </si>
  <si>
    <t xml:space="preserve">PERFIL ESPECIAL PCA 48-16 UH 1000MM</t>
  </si>
  <si>
    <t xml:space="preserve">'40202003'</t>
  </si>
  <si>
    <t xml:space="preserve">'PERFIL PCA 48-16 UH'</t>
  </si>
  <si>
    <t xml:space="preserve">PERFIL ESPECIAL PCA 43-4 UH 1000MM</t>
  </si>
  <si>
    <t xml:space="preserve">PERFIL PCA 43-4 UH</t>
  </si>
  <si>
    <t xml:space="preserve">PERFIL ESPECIAL PCD 32 X 25 UH 1000MM</t>
  </si>
  <si>
    <t xml:space="preserve">20101060</t>
  </si>
  <si>
    <t xml:space="preserve">'CHAPA UHMW 25X500X1000 VERDE'</t>
  </si>
  <si>
    <t xml:space="preserve">PERFIL ESPECIAL PCS 23 X 10 UH 1000MM</t>
  </si>
  <si>
    <t xml:space="preserve">20101036</t>
  </si>
  <si>
    <t xml:space="preserve">'CHAPA UHMW 10X500X1000 AZUL'</t>
  </si>
  <si>
    <t xml:space="preserve">PERFIL ESPECIAL PCS 31 X 10 UH 1000MM</t>
  </si>
  <si>
    <t xml:space="preserve">PERFIL ESPECIAL PCS 51 X 10 UH 1000MM</t>
  </si>
  <si>
    <t xml:space="preserve">PERFIL ESPECIAL PCS 28,5 X 10 UH 1000MM</t>
  </si>
  <si>
    <t xml:space="preserve">PERFIL ESPECIAL PEM 40-30E UH 1000MM</t>
  </si>
  <si>
    <t xml:space="preserve">'40209003'</t>
  </si>
  <si>
    <t xml:space="preserve">'PERFIL PEM 40-30 UH'</t>
  </si>
  <si>
    <t xml:space="preserve">PERFIL ESPECIAL PG 40 X 15 UH 1000MM</t>
  </si>
  <si>
    <t xml:space="preserve">PERFIL ESPECIAL PG 20 X 33,8 UH 1000MM</t>
  </si>
  <si>
    <t xml:space="preserve">'CHAPA UHMW 20X500X1000 BRANCO'</t>
  </si>
  <si>
    <t xml:space="preserve">PERFIL ESPECIAL PG 110 X 30 UH 1000MM</t>
  </si>
  <si>
    <t xml:space="preserve">'CHAPA UHMW 30X500X1000 BRANCO'</t>
  </si>
  <si>
    <t xml:space="preserve">PERFIL ESPECIAL PG 115 X 60 UH 1000MM</t>
  </si>
  <si>
    <t xml:space="preserve">BARRA UHMW 120 X 60 X 3000 MM PRETO</t>
  </si>
  <si>
    <t xml:space="preserve">PERFIL ESPECIAL PG 24 X 48 UH 1000MM</t>
  </si>
  <si>
    <t xml:space="preserve">PERFIL ESPECIAL PG 26 X 22 UH 1000MM</t>
  </si>
  <si>
    <t xml:space="preserve">20101057</t>
  </si>
  <si>
    <t xml:space="preserve">'CHAPA UHMW 25X500X1000 BRANCO'</t>
  </si>
  <si>
    <t xml:space="preserve">PERFIL ESPECIAL PG 30-24 UH 1000MM</t>
  </si>
  <si>
    <t xml:space="preserve">'40212004'</t>
  </si>
  <si>
    <t xml:space="preserve">'PERFIL PG 30-24 UH'</t>
  </si>
  <si>
    <t xml:space="preserve">PERFIL ESPECIAL PGL 138-16 UH RANHURADO 1000MM</t>
  </si>
  <si>
    <t xml:space="preserve">'40218009'</t>
  </si>
  <si>
    <t xml:space="preserve">'PERFIL PGL 138-16 UH'</t>
  </si>
  <si>
    <t xml:space="preserve">PERFIL ESPECIAL PGL 120 X 16 UH 1000MM</t>
  </si>
  <si>
    <t xml:space="preserve">'PERFIL PGL 135-16E UH'</t>
  </si>
  <si>
    <t xml:space="preserve">PERFIL ESPECIAL PL 48 X 15 UH 1000MM</t>
  </si>
  <si>
    <t xml:space="preserve">'20101044'</t>
  </si>
  <si>
    <t xml:space="preserve">'CHAPA UHMW 15X500X1000 PRETO'</t>
  </si>
  <si>
    <t xml:space="preserve">PERFIL ESPECIAL PL 22 X 20 UH 1000MM</t>
  </si>
  <si>
    <t xml:space="preserve">'20101049'</t>
  </si>
  <si>
    <t xml:space="preserve">'CHAPA UHMW 20X500X1000 PRETO'</t>
  </si>
  <si>
    <t xml:space="preserve">PERFIL ESPECIAL PL 50 X 50 UH 1000MM</t>
  </si>
  <si>
    <t xml:space="preserve">'PERFIL PU 120-109 UH'</t>
  </si>
  <si>
    <t xml:space="preserve">PERFIL ESPECIAL PL 35-15 UH 1000MM</t>
  </si>
  <si>
    <t xml:space="preserve">'40224006'</t>
  </si>
  <si>
    <t xml:space="preserve">'PERFIL PL 35-15UH'</t>
  </si>
  <si>
    <t xml:space="preserve">PERFIL ESPECIAL PL 27 X 22 UH 1000MM</t>
  </si>
  <si>
    <t xml:space="preserve">PERFIL ESPECIAL PL 41 X 15,5 UH 1000MM</t>
  </si>
  <si>
    <t xml:space="preserve">PERFIL ESPECIAL PL 20 X 12 UH 1000MM</t>
  </si>
  <si>
    <t xml:space="preserve">PERFIL ESPECIAL PL 25 X 25 UH 1000MM</t>
  </si>
  <si>
    <t xml:space="preserve">PERFIL ESPECIAL PL 30 X 36 UH 1000MM</t>
  </si>
  <si>
    <t xml:space="preserve">PERFIL ESPECIAL PL 19-11 UH 1000MM</t>
  </si>
  <si>
    <t xml:space="preserve">PERFIL ESPECIAL PR 53 X 35 UH 1000MM</t>
  </si>
  <si>
    <t xml:space="preserve">'CHAPA UHMW 40X500X1000 PRETO'</t>
  </si>
  <si>
    <t xml:space="preserve">PERFIL ESPECIAL PR 40 X 37 UH 1000MM</t>
  </si>
  <si>
    <t xml:space="preserve">'CHAPA UHMW 40X500X1000 VERDE'</t>
  </si>
  <si>
    <t xml:space="preserve">PERFIL ESPECIAL PR 46 X 20 UH 1000MM</t>
  </si>
  <si>
    <t xml:space="preserve">PERFIL ESPECIAL PR 50 X 20 UH 1000MM</t>
  </si>
  <si>
    <t xml:space="preserve">PERFIL ESPECIAL PR 82 X 12 UH 1000MM</t>
  </si>
  <si>
    <t xml:space="preserve">'20101057'</t>
  </si>
  <si>
    <t xml:space="preserve">PERFIL ESPECIAL PR 58 X 15 UH 1000MM</t>
  </si>
  <si>
    <t xml:space="preserve">PERFIL ESPECIAL PR 45 X 35,2 UH 1000MM</t>
  </si>
  <si>
    <t xml:space="preserve">'20101067'</t>
  </si>
  <si>
    <t xml:space="preserve">'CHAPA UHMW 40X500X1000 BRANCO'</t>
  </si>
  <si>
    <t xml:space="preserve">PERFIL ESPECIAL PR 31 X 15 UH 1000MM</t>
  </si>
  <si>
    <t xml:space="preserve">PERFIL ESPECIAL PR 57 X 15 UH 1000MM</t>
  </si>
  <si>
    <t xml:space="preserve">PERFIL ESPECIAL PR 40 X 10 UH 1000MM</t>
  </si>
  <si>
    <t xml:space="preserve">PERFIL ESPECIAL PR 40 X 30 UH 1000MM</t>
  </si>
  <si>
    <t xml:space="preserve">'20101061'</t>
  </si>
  <si>
    <t xml:space="preserve">'CHAPA UHMW 30X500X1000 AZUL'</t>
  </si>
  <si>
    <t xml:space="preserve">PERFIL ESPECIAL PR 100 X 25 UH 1000MM</t>
  </si>
  <si>
    <t xml:space="preserve">PERFIL ESPECIAL PR 72 X 10 UH 1000MM</t>
  </si>
  <si>
    <t xml:space="preserve">'CHAPA UHMW 10X500X1000 PRETO'</t>
  </si>
  <si>
    <t xml:space="preserve">PERFIL ESPECIAL PR 60X50,8X80 MM UH BRANCO PEÇA</t>
  </si>
  <si>
    <t xml:space="preserve">PERFIL UHMW 60X55X85 MM BRANCO</t>
  </si>
  <si>
    <t xml:space="preserve">PERFIL ESPECIAL PR 100 X 40 UH 1000MM</t>
  </si>
  <si>
    <t xml:space="preserve">'CHAPA UHMW 40X500X1000 AZUL'</t>
  </si>
  <si>
    <t xml:space="preserve">PERFIL ESPECIAL PR 60 X 15 UH 1000MM</t>
  </si>
  <si>
    <t xml:space="preserve">PERFIL ESPECIAL PR 80 X 15 UH 1000MM</t>
  </si>
  <si>
    <t xml:space="preserve">PERFIL ESPECIAL PR 40-5 UH 1000MM</t>
  </si>
  <si>
    <t xml:space="preserve">PERFIL ESPECIAL PR 40-8 UH 1000MM</t>
  </si>
  <si>
    <t xml:space="preserve">PERFIL PR 45-8 UH</t>
  </si>
  <si>
    <t xml:space="preserve">PERFIL ESPECIAL PR 25-25 UH 1000MM</t>
  </si>
  <si>
    <t xml:space="preserve">'40228005'</t>
  </si>
  <si>
    <t xml:space="preserve">'PERFIL PR 30-25 UH'</t>
  </si>
  <si>
    <t xml:space="preserve">PERFIL ESPECIAL PR 42X10 UH 1000MM</t>
  </si>
  <si>
    <t xml:space="preserve">PERFIL ESPECIAL PR 50X12 UH 1000MM</t>
  </si>
  <si>
    <t xml:space="preserve">'40228014'</t>
  </si>
  <si>
    <t xml:space="preserve">'PERFIL PR 60-12 UH'</t>
  </si>
  <si>
    <t xml:space="preserve">PERFIL ESPECIAL PR 30 X 23 UH 1000MM</t>
  </si>
  <si>
    <t xml:space="preserve">20101061</t>
  </si>
  <si>
    <t xml:space="preserve">PERFIL ESPECIAL PR 50X10X500 UH BRANCO PEÇA</t>
  </si>
  <si>
    <t xml:space="preserve">PERFIL ESPECIAL PR 44-3 UH 1000MM</t>
  </si>
  <si>
    <t xml:space="preserve">'40228008'</t>
  </si>
  <si>
    <t xml:space="preserve">'PERFIL PR 45-3 UH'</t>
  </si>
  <si>
    <t xml:space="preserve">PERFIL ESPECIAL PR 50X10X580 UH BRANCO PEÇA</t>
  </si>
  <si>
    <t xml:space="preserve">PERFIL ESPECIAL PU 92,5X72,5X200 MM UH BRANCO PEÇA</t>
  </si>
  <si>
    <t xml:space="preserve">PERFIL UHMW 95X75X205 MM BRANCO</t>
  </si>
  <si>
    <t xml:space="preserve">PERFIL ESPECIAL PR 96 X 25 UH 1000MM</t>
  </si>
  <si>
    <t xml:space="preserve">'CHAPA UHMW 25X500X1000 (GENÉRICA)'</t>
  </si>
  <si>
    <t xml:space="preserve">PERFIL ESPECIAL PR 45 X 20 UH 1000MM</t>
  </si>
  <si>
    <t xml:space="preserve">PERFIL ESPECIAL PR 30-3 UH 1000MM</t>
  </si>
  <si>
    <t xml:space="preserve">'40228023'</t>
  </si>
  <si>
    <t xml:space="preserve">'PERFIL PR 40-3 UH'</t>
  </si>
  <si>
    <t xml:space="preserve">PERFIL ESPECIAL PR 100 X 8 UH 1000MM</t>
  </si>
  <si>
    <t xml:space="preserve">'40228015'</t>
  </si>
  <si>
    <t xml:space="preserve">'PERFIL PR 130-8 UH'</t>
  </si>
  <si>
    <t xml:space="preserve">PERFIL ESPECIAL PR 80 X 40 UH 1000MM</t>
  </si>
  <si>
    <t xml:space="preserve">PERFIL ESPECIAL PR 100 X 20 UH 1000MM</t>
  </si>
  <si>
    <t xml:space="preserve">PERFIL ESPECIAL PR 40 X 35 UH 1000MM</t>
  </si>
  <si>
    <t xml:space="preserve">PERFIL ESPECIAL PR 147 X 15 X 170 MM UH BRANCO PEÇA</t>
  </si>
  <si>
    <t xml:space="preserve">PERFIL ESPECIAL PR 18 X 10 X 126 MM UH BRANCO PEÇA</t>
  </si>
  <si>
    <t xml:space="preserve">PERFIL ESPECIAL PR 28 X 15 UH 1000MM</t>
  </si>
  <si>
    <t xml:space="preserve">PERFIL ESPECIAL PR 25 X 3 UH 1000MM</t>
  </si>
  <si>
    <t xml:space="preserve">PERFIL ESPECIAL PR 40 X 4 UH 1000MM</t>
  </si>
  <si>
    <t xml:space="preserve">'40228009'</t>
  </si>
  <si>
    <t xml:space="preserve">'PERFIL PR 45-4 UH'</t>
  </si>
  <si>
    <t xml:space="preserve">PERFIL ESPECIAL PR 73 X 12,7 UH 1000MM</t>
  </si>
  <si>
    <t xml:space="preserve">PERFIL ESPECIAL PR 30 X 30 UH 1000MM</t>
  </si>
  <si>
    <t xml:space="preserve">'CHAPA UHMW 30X500X1000 CINZA'</t>
  </si>
  <si>
    <t xml:space="preserve">PERFIL ESPECIAL PR 450 X 30 UH 1000MM</t>
  </si>
  <si>
    <t xml:space="preserve">PERFIL ESPECIAL PR 11 X 12 X 245 PP PRETO PEÇA</t>
  </si>
  <si>
    <t xml:space="preserve">CHAPA PP 12 X 1300 X 4000 PRETO</t>
  </si>
  <si>
    <t xml:space="preserve">PERFIL ESPECIAL PR 11 X 12 X 226 PP PRETO PEÇA</t>
  </si>
  <si>
    <t xml:space="preserve">PERFIL ESPECIAL PR 41 X 12 X 245 PP PRETO PEÇA</t>
  </si>
  <si>
    <t xml:space="preserve">PERFIL ESPECIAL PR 41 X 12 X 226 PP PRETO PEÇA</t>
  </si>
  <si>
    <t xml:space="preserve">PERFIL ESPECIAL PR 36 X 5 UH 1000MM</t>
  </si>
  <si>
    <t xml:space="preserve">PERFIL ESPECIAL PR 50-10 UH 1000MM</t>
  </si>
  <si>
    <t xml:space="preserve">PERFIL ESPECIAL PR 25 X 15 UH 1000MM</t>
  </si>
  <si>
    <t xml:space="preserve">'CHAPA UHMW 15X500X1000 CINZA'</t>
  </si>
  <si>
    <t xml:space="preserve">PERFIL ESPECIAL PRC 80-15 UH 1000MM</t>
  </si>
  <si>
    <t xml:space="preserve">PERFIL PRC 80-15 UH</t>
  </si>
  <si>
    <t xml:space="preserve">PERFIL ESPECIAL PRC 68X15 UH 1000MM</t>
  </si>
  <si>
    <t xml:space="preserve">PERFIL ESPECIAL PTA 47X20 UH 1000MM</t>
  </si>
  <si>
    <t xml:space="preserve">'CHAPA UHMW 20X500X1000 (GENÉRICA)'</t>
  </si>
  <si>
    <t xml:space="preserve">PERFIL ESPECIAL PT 43 X 18 UH 1000MM</t>
  </si>
  <si>
    <t xml:space="preserve">PERFIL ESPECIAL PT 8,6 X 15,7 UH 1000MM</t>
  </si>
  <si>
    <t xml:space="preserve">PERFIL ESPECIAL PT 33 X 15 UH 1000MM</t>
  </si>
  <si>
    <t xml:space="preserve">PERFIL ESPECIAL PT 53 X 26 UH 1000MM</t>
  </si>
  <si>
    <t xml:space="preserve">PERFIL ESPECIAL PT 20-10 UH 1000MM</t>
  </si>
  <si>
    <t xml:space="preserve">'40232002'</t>
  </si>
  <si>
    <t xml:space="preserve">'PERFIL PT 20-11 UH'</t>
  </si>
  <si>
    <t xml:space="preserve">PERFIL ESPECIAL PTD 51 X 17,8 UH 1000MM</t>
  </si>
  <si>
    <t xml:space="preserve">PERFIL ESPECIAL PTDR 45-30 UH 1000MM</t>
  </si>
  <si>
    <t xml:space="preserve">PERFIL PTDR 45-30 UH</t>
  </si>
  <si>
    <t xml:space="preserve">PERFIL ESPECIAL PU 45 X 28 UH 1000MM</t>
  </si>
  <si>
    <t xml:space="preserve">PERFIL ESPECIAL PU 20-20A UH 1000MM</t>
  </si>
  <si>
    <t xml:space="preserve">'40228002'</t>
  </si>
  <si>
    <t xml:space="preserve">'PERFIL PR 20-20 UH'</t>
  </si>
  <si>
    <t xml:space="preserve">PERFIL ESPECIAL PU 20-20C UH 1000MM</t>
  </si>
  <si>
    <t xml:space="preserve">PERFIL ESPECIAL PU 46-40 1000MM</t>
  </si>
  <si>
    <t xml:space="preserve">'40141020'</t>
  </si>
  <si>
    <t xml:space="preserve">'PERFIL PU 46-40'</t>
  </si>
  <si>
    <t xml:space="preserve">PERFIL ESPECIAL PU 47-41 UH 1000MM</t>
  </si>
  <si>
    <t xml:space="preserve">'40241032'</t>
  </si>
  <si>
    <t xml:space="preserve">'PERFIL PU 47-41 UH'</t>
  </si>
  <si>
    <t xml:space="preserve">PERFIL ESPECIAL PU 30 X 15 UH 1000MM</t>
  </si>
  <si>
    <t xml:space="preserve">'20101041'</t>
  </si>
  <si>
    <t xml:space="preserve">PERFIL ESPECIAL PU 60 X 13 UH 1000MM</t>
  </si>
  <si>
    <t xml:space="preserve">PERFIL ESPECIAL PU 35,2 X 30 UH 1000MM</t>
  </si>
  <si>
    <t xml:space="preserve">PERFIL ESPECIAL PU 30 X 35 UH 1000MM</t>
  </si>
  <si>
    <t xml:space="preserve">'PERFIL PU 35-30 UH'</t>
  </si>
  <si>
    <t xml:space="preserve">PERFIL ESPECIAL PU 26 X 10 UH 1000MM</t>
  </si>
  <si>
    <t xml:space="preserve">'PERFIL PU 25-10 UH'</t>
  </si>
  <si>
    <t xml:space="preserve">PERFIL ESPECIAL PU 55 X 17 UH 1000MM</t>
  </si>
  <si>
    <t xml:space="preserve">PERFIL ESPECIAL PU 80 X 17 UH 1000MM</t>
  </si>
  <si>
    <t xml:space="preserve">PERFIL ESPECIAL PU 15-15E UH 1000MM</t>
  </si>
  <si>
    <t xml:space="preserve">'40241003'</t>
  </si>
  <si>
    <t xml:space="preserve">'PERFIL PU 15-15E UH'</t>
  </si>
  <si>
    <t xml:space="preserve">PERFIL ESPECIAL PU 18 X 24 UH 1000MM</t>
  </si>
  <si>
    <t xml:space="preserve">20101049</t>
  </si>
  <si>
    <t xml:space="preserve">PERFIL ESPECIAL PU 60 X 25 UH 1000MM</t>
  </si>
  <si>
    <t xml:space="preserve">PERFIL ESPECIAL PU 60 X 76 X 306 MM UH BRANCO PEÇA</t>
  </si>
  <si>
    <t xml:space="preserve">BARRA UHMW  60X80X310 MM BRANCO</t>
  </si>
  <si>
    <t xml:space="preserve">PERFIL ESPECIAL PU 81 X 20UH 1000MM</t>
  </si>
  <si>
    <t xml:space="preserve">PERFIL ESPECIAL PU 45X30 UH 1000MM</t>
  </si>
  <si>
    <t xml:space="preserve">PERFIL ESPECIAL PU 20-16 UH 1000MM</t>
  </si>
  <si>
    <t xml:space="preserve">'40241007'</t>
  </si>
  <si>
    <t xml:space="preserve">'PERFIL PU 20-16 UH'</t>
  </si>
  <si>
    <t xml:space="preserve">PERFIL ESPECIAL PU 28 X 26 UH 1000MM</t>
  </si>
  <si>
    <t xml:space="preserve">PERFIL ESPECIAL PU 34 X 25 UH 1000MM</t>
  </si>
  <si>
    <t xml:space="preserve">PERFIL ESPECIAL PU 81 X 20 UH 1000MM</t>
  </si>
  <si>
    <t xml:space="preserve">PERFIL ESPECIAL PU 25 X 18 UH 1000MM</t>
  </si>
  <si>
    <t xml:space="preserve">20101059</t>
  </si>
  <si>
    <t xml:space="preserve">'CHAPA UHMW 25X500X1000 PRETO'</t>
  </si>
  <si>
    <t xml:space="preserve">'PERFIL ESPECIAL PU 50-25 UH 1000MM'</t>
  </si>
  <si>
    <t xml:space="preserve">'40241034'</t>
  </si>
  <si>
    <t xml:space="preserve">'PERFIL PU 50-25 UH'</t>
  </si>
  <si>
    <t xml:space="preserve">PERFIL ESPECIAL PU 40-30 UH 1000MM</t>
  </si>
  <si>
    <t xml:space="preserve">'40241019'</t>
  </si>
  <si>
    <t xml:space="preserve">'PERFIL PU 40-30 UH'</t>
  </si>
  <si>
    <t xml:space="preserve">PERFIL ESPECIAL PU 116 X 20 UH 1000MM</t>
  </si>
  <si>
    <t xml:space="preserve">PERFIL ESPECIAL PU 30-35 UH 1000MM</t>
  </si>
  <si>
    <t xml:space="preserve">'PERFIL PU 30-35 UH'</t>
  </si>
  <si>
    <t xml:space="preserve">PERFIL ESPECIAL PU 25 X 10 UH 1000MM</t>
  </si>
  <si>
    <t xml:space="preserve">'40228007'</t>
  </si>
  <si>
    <t xml:space="preserve">'PERFIL PR 45-10 UH'</t>
  </si>
  <si>
    <t xml:space="preserve">PERFIL ESPECIAL PU 38 X 22 UH 1000MM</t>
  </si>
  <si>
    <t xml:space="preserve">'CHAPA UHMW 22X500X1000 PRETO'</t>
  </si>
  <si>
    <t xml:space="preserve">PERFIL ESPECIAL PU 32,5 X 11,2 UH 1000MM</t>
  </si>
  <si>
    <t xml:space="preserve">PERFIL ESPECIAL PU 30 X 14 UH 1000MM</t>
  </si>
  <si>
    <t xml:space="preserve">PERFIL ESPECIAL PU 30 X 16 UH 1000MM</t>
  </si>
  <si>
    <t xml:space="preserve">PERFIL ESPECIAL PU 49 X 24,8 UH 1000MM</t>
  </si>
  <si>
    <t xml:space="preserve">PERFIL ESPECIAL PU 20-20D UH 1000MM</t>
  </si>
  <si>
    <t xml:space="preserve">PERFIL ESPECIAL PZC 24-10 UH 1000MM</t>
  </si>
  <si>
    <t xml:space="preserve">'40245006'</t>
  </si>
  <si>
    <t xml:space="preserve">'PERFIL PZC 27-10 UH'</t>
  </si>
  <si>
    <t xml:space="preserve">PERFIL ESPECIAL PZC 15-10E UH 1000MM</t>
  </si>
  <si>
    <t xml:space="preserve">'40245001'</t>
  </si>
  <si>
    <t xml:space="preserve">'PERFIL PZC 15-10E UH'</t>
  </si>
  <si>
    <t xml:space="preserve">PERFIL ESPECIAL ROLETE Ø80 X 4 MM UH BRANCO PEÇA</t>
  </si>
  <si>
    <t xml:space="preserve">PERFIL UHMW ROLETE Ø80 X 4 MM BRANCO</t>
  </si>
  <si>
    <t xml:space="preserve">PERFIL ESPECIAL ROLETE Ø65 X 20 UH BRANCO PEÇA</t>
  </si>
  <si>
    <t xml:space="preserve">'41044001'</t>
  </si>
  <si>
    <t xml:space="preserve">'PERFIL ESPECIAL PZ 15 X 16 UH 1000MM'</t>
  </si>
  <si>
    <t xml:space="preserve">CHAPA UHMW 15X500X1000 (GENÉRICA)</t>
  </si>
  <si>
    <t xml:space="preserve">PERFIL ESPECIAL PT 28 X 20 UH</t>
  </si>
  <si>
    <t xml:space="preserve">CHAPA UHMW 20X500X1000 (GENÉRICA)</t>
  </si>
  <si>
    <t xml:space="preserve">PERFIL ESPECIAL PR 40-8 UH</t>
  </si>
  <si>
    <t xml:space="preserve">PERFIL ESPECIAL PU 49 X 13 UH</t>
  </si>
  <si>
    <t xml:space="preserve">PERFIL PU 49-42 UH</t>
  </si>
  <si>
    <t xml:space="preserve">PERFIL ESPECIAL PC 40 X 26,7 UH</t>
  </si>
  <si>
    <t xml:space="preserve">CHAPA UHMW 30X500X1000 (GENÉRICA)</t>
  </si>
  <si>
    <t xml:space="preserve">PERFIL ESPECIAL PCA 57,9 X 11,5 UH</t>
  </si>
  <si>
    <t xml:space="preserve">PERFIL PCA 58-21 UH</t>
  </si>
  <si>
    <t xml:space="preserve">PERFIL ESPECIAL PGR 38 X 15 UH</t>
  </si>
  <si>
    <t xml:space="preserve">PERFIL ESPECIAL PT 73 X 40 X 400 UH BRANCO PEÇA</t>
  </si>
  <si>
    <t xml:space="preserve">BARRA UHMW 78X40X405 MM BRANCO</t>
  </si>
  <si>
    <t xml:space="preserve">PERFIL ESPECIAL PR 30 X 10 UH</t>
  </si>
  <si>
    <t xml:space="preserve">PERFIL ESPECIAL PT 25 X 15 UH</t>
  </si>
  <si>
    <t xml:space="preserve">PERFIL ESPECIAL PR 60 X 8 UH</t>
  </si>
  <si>
    <t xml:space="preserve">PERFIL PR 130-8 UH</t>
  </si>
  <si>
    <t xml:space="preserve">PERFIL ESPECIAL PL 45 X 25 UH</t>
  </si>
  <si>
    <t xml:space="preserve">CHAPA UHMW 25X500X1000 (GENÉRICA)</t>
  </si>
  <si>
    <t xml:space="preserve">PERFIL ESPECIAL PR 40 X 15 UH</t>
  </si>
  <si>
    <t xml:space="preserve">PERFIL ESPECIAL PR 53 X 15 X 582,4 UH VERDE PEÇA</t>
  </si>
  <si>
    <t xml:space="preserve">PERFIL ESPECIAL PR 35 X 15 X 441,6 UH VERDE PEÇA</t>
  </si>
  <si>
    <t xml:space="preserve">PERFIL ESPECIAL PR 15 X 12,5 UH</t>
  </si>
  <si>
    <t xml:space="preserve">PERFIL ESPECIAL PR 30 X 5 UH</t>
  </si>
  <si>
    <t xml:space="preserve">'40228018'</t>
  </si>
  <si>
    <t xml:space="preserve">'PERFIL PR 40-5 UH'</t>
  </si>
  <si>
    <t xml:space="preserve">PERFIL ESPECIAL PTA 45 X 25 UH</t>
  </si>
  <si>
    <t xml:space="preserve">'40231007'</t>
  </si>
  <si>
    <t xml:space="preserve">'PERFIL PTA 45-25 UH'</t>
  </si>
  <si>
    <t xml:space="preserve">PERFIL ESPECIAL PC 41 X 15 UH</t>
  </si>
  <si>
    <t xml:space="preserve">PERFIL ESPECIAL PU 20 X 30 UH</t>
  </si>
  <si>
    <t xml:space="preserve">PERFIL ESPECIAL PG 43,5 X 14,5 UH</t>
  </si>
  <si>
    <t xml:space="preserve">PERFIL ESPECIAL PEM 39,6 X 20,5 UH</t>
  </si>
  <si>
    <t xml:space="preserve">PERFIL PEM 40-21 UH</t>
  </si>
  <si>
    <t xml:space="preserve">PERFIL ESPECIAL PEM 21 X 30 E UH</t>
  </si>
  <si>
    <t xml:space="preserve">'40209002'</t>
  </si>
  <si>
    <t xml:space="preserve">'PERFIL PEM 21-30E UH'</t>
  </si>
  <si>
    <t xml:space="preserve">PERFIL ESPECIAL PR 25 X 12,5 UH</t>
  </si>
  <si>
    <t xml:space="preserve">PERFIL ESPECIAL PU 30 X 20 UH</t>
  </si>
  <si>
    <t xml:space="preserve">PERFIL ESPECIAL PC 20 X 17E UH</t>
  </si>
  <si>
    <t xml:space="preserve">'40201001'</t>
  </si>
  <si>
    <t xml:space="preserve">PERFIL PC 20-17 UH</t>
  </si>
  <si>
    <t xml:space="preserve">PERFIL ESPECIAL PT 32 X 10 UH</t>
  </si>
  <si>
    <t xml:space="preserve">PERFIL ESPECIAL PR 75 X 7 UH</t>
  </si>
  <si>
    <t xml:space="preserve">PERFIL PR 120-6,5 UH</t>
  </si>
  <si>
    <t xml:space="preserve">PERFIL ESPECIAL PG 23,8 X 29,7 UH</t>
  </si>
  <si>
    <t xml:space="preserve">PERFIL ESPECIAL PC 20 X 11 UH</t>
  </si>
  <si>
    <t xml:space="preserve">PERFIL ESPECIAL PR 79,75 X 6,5 X 284,76 UH VERDE PEÇA</t>
  </si>
  <si>
    <t xml:space="preserve">PERFIL ESPECIAL PL 28 X 17 UH</t>
  </si>
  <si>
    <t xml:space="preserve">PERFIL ESPECIAL PL 35 X 10 UH</t>
  </si>
  <si>
    <t xml:space="preserve">PERFIL ESPECIAL PU 50 X 26 UH</t>
  </si>
  <si>
    <t xml:space="preserve">PERFIL ESPECIAL PR 70 X 10 UH</t>
  </si>
  <si>
    <t xml:space="preserve">'40228024'</t>
  </si>
  <si>
    <t xml:space="preserve">'PERFIL PR 75-10 UH'</t>
  </si>
  <si>
    <t xml:space="preserve">PERFIL ESPECIAL PC 28 X 5 UH</t>
  </si>
  <si>
    <t xml:space="preserve">PERFIL ESPECIAL PT 14 X 8 UH</t>
  </si>
  <si>
    <t xml:space="preserve">PERFIL ESPECIAL PL 31 X 4 UH</t>
  </si>
  <si>
    <t xml:space="preserve">'40124008'</t>
  </si>
  <si>
    <t xml:space="preserve">'PERFIL PL 31-4'</t>
  </si>
  <si>
    <t xml:space="preserve">PERFIL ESPECIAL PR 42 X 32 UH</t>
  </si>
  <si>
    <t xml:space="preserve">PERFIL ESPECIAL ROLETE Ø45 X 10 UH BRANCO PEÇA</t>
  </si>
  <si>
    <t xml:space="preserve">CHAPA UHMW 10X500X1000 (GENÉRICA)</t>
  </si>
  <si>
    <t xml:space="preserve">PERFIL ESPECIAL ROLETE Ø205,5 X 24 UH BRANCO PEÇA</t>
  </si>
  <si>
    <t xml:space="preserve">PERFIL ESPECIAL PC 36 X 28 UH</t>
  </si>
  <si>
    <t xml:space="preserve">PERFIL ESPECIAL PR 22 X 34 UH</t>
  </si>
  <si>
    <t xml:space="preserve">'40228021'</t>
  </si>
  <si>
    <t xml:space="preserve">'PERFIL PR 22-34 UH'</t>
  </si>
  <si>
    <t xml:space="preserve">PERFIL ESPECIAL PU 37 X 23 UH</t>
  </si>
  <si>
    <t xml:space="preserve">PERFIL ESPECIAL PT 28 X 21 UH</t>
  </si>
  <si>
    <t xml:space="preserve">PERFIL ESPECIAL PU 100 X 25 UH</t>
  </si>
  <si>
    <t xml:space="preserve">PERFIL ESPECIAL PU 39 X 39 UH</t>
  </si>
  <si>
    <t xml:space="preserve">'CHAPA UHMW 40X500X1000 (GENÉRICA)'</t>
  </si>
  <si>
    <t xml:space="preserve">PERFIL ESPECIAL PGE 100 X 25</t>
  </si>
  <si>
    <t xml:space="preserve">PERFIL PGE 100-25</t>
  </si>
  <si>
    <t xml:space="preserve">PERFIL ESPECIAL PR 75 X 38 UH</t>
  </si>
  <si>
    <t xml:space="preserve">PERFIL ESPECIAL PR 85 X 54 UH COR BRANCO 225 MM C/ USINAGEM  C/CHANFRO</t>
  </si>
  <si>
    <t xml:space="preserve">BARRA UHMW 90X60X230MM BRANCO</t>
  </si>
  <si>
    <t xml:space="preserve">PERFIL ESPECIAL PR 80 X 55 X 260 UH BRANCO PEÇA</t>
  </si>
  <si>
    <t xml:space="preserve">BARRA UHMW 80X60X265 MM BRANCO</t>
  </si>
  <si>
    <t xml:space="preserve">PERFIL ESPECIAL PR 105 X 15 UH</t>
  </si>
  <si>
    <t xml:space="preserve">'CHAPA UHMW 15X500X1000 (GENÉRICA)'</t>
  </si>
  <si>
    <t xml:space="preserve">PERFIL ESPECIAL PR 30 X 12 UH</t>
  </si>
  <si>
    <t xml:space="preserve">PERFIL ESPECIAL PG 90 X 17 UH</t>
  </si>
  <si>
    <t xml:space="preserve">PERFIL PGL 90-17 UH</t>
  </si>
  <si>
    <t xml:space="preserve">PERFIL ESPECIAL PGI 25 X 13 UH</t>
  </si>
  <si>
    <t xml:space="preserve">PERFIL PGI 25-13 UH</t>
  </si>
  <si>
    <t xml:space="preserve">PERFIL ESPECIAL PGL 120 X 19 UH</t>
  </si>
  <si>
    <t xml:space="preserve">PERFIL PGL 120-19 UH</t>
  </si>
  <si>
    <t xml:space="preserve">PERFIL ESPECIAL PGL 90 X 19 UH</t>
  </si>
  <si>
    <t xml:space="preserve">PERFIL PGL 90-19 UH</t>
  </si>
  <si>
    <t xml:space="preserve">PERFIL ESPECIAL PGL 115 X 20 UH</t>
  </si>
  <si>
    <t xml:space="preserve">PERFIL PGL 115-20 UH</t>
  </si>
  <si>
    <t xml:space="preserve">PERFIL ESPECIAL PGL 140 X 20X UH</t>
  </si>
  <si>
    <t xml:space="preserve">'40218007'</t>
  </si>
  <si>
    <t xml:space="preserve">'PERFIL PGL 140-20 UH'</t>
  </si>
  <si>
    <t xml:space="preserve">PERFIL ESPECIAL PGL 138 X 16 UH</t>
  </si>
  <si>
    <t xml:space="preserve">PERFIL ESPECIAL PR 70 X 10 UH COR AZUL 90 MM 2 FUROS C/USINAGEM C/RAIO</t>
  </si>
  <si>
    <t xml:space="preserve">PERFIL ESPECIAL PC 36 X 15 UH</t>
  </si>
  <si>
    <t xml:space="preserve">PERFIL ESPECIAL PU 31 X 18,2 UH</t>
  </si>
  <si>
    <t xml:space="preserve">PERFIL ESPECIAL PR 150 X 15 UH</t>
  </si>
  <si>
    <t xml:space="preserve">PERFIL ESPECIAL PT 32 X 24 UH</t>
  </si>
  <si>
    <t xml:space="preserve">PERFIL ESPECIAL ROLETE Ø151 UH BRANCO 20 MM 1 FURO</t>
  </si>
  <si>
    <t xml:space="preserve">PERFIL ESPECIAL ROLETE Ø245,3 UH BRANCO 27 MM 1 FURO</t>
  </si>
  <si>
    <t xml:space="preserve">PERFIL ESPECIAL PG 30 X 27,5 UH</t>
  </si>
  <si>
    <t xml:space="preserve">PERFIL ESPECIAL PR 70 X 25 X 200 MM UH PEÇA</t>
  </si>
  <si>
    <t xml:space="preserve">PERFIL ESPECIAL PC 20-17E UH</t>
  </si>
  <si>
    <t xml:space="preserve">PERFIL ESPECIAL PG 30 X 14 UH</t>
  </si>
  <si>
    <t xml:space="preserve">'40212003'</t>
  </si>
  <si>
    <t xml:space="preserve">'PERFIL PG 30-14 UH'</t>
  </si>
  <si>
    <t xml:space="preserve">PADRÃO </t>
  </si>
  <si>
    <t xml:space="preserve">PERFIL ESPECIAL PR 40 X 3 UH COR PRETO 105 MM 6 FUROS C/USINAGEM C/CHANFRO</t>
  </si>
  <si>
    <t xml:space="preserve">PERFIL ESPECIAL PR 185 X 8 UH 1000MM</t>
  </si>
  <si>
    <t xml:space="preserve">'20101037'</t>
  </si>
  <si>
    <t xml:space="preserve">'CHAPA UHMW 10X500X1000 BRANCO'</t>
  </si>
  <si>
    <t xml:space="preserve">PERFIL ESPECIAL PR 200 X 8 UH 1000MM</t>
  </si>
  <si>
    <t xml:space="preserve">20101037</t>
  </si>
  <si>
    <t xml:space="preserve">PERFIL ESPECIAL PR 235 X 8 UH 1000MM</t>
  </si>
  <si>
    <t xml:space="preserve">DESCRIÇÃO</t>
  </si>
  <si>
    <t xml:space="preserve">CONSUMO (PP510)</t>
  </si>
  <si>
    <t xml:space="preserve">TEMPO (PP514)</t>
  </si>
  <si>
    <t xml:space="preserve">tempo para produzir</t>
  </si>
  <si>
    <t xml:space="preserve">qtd</t>
  </si>
  <si>
    <t xml:space="preserve">PERFIL ESPECIAL PR 40 X 37 UH COR VERDE 189 MM 1 FUROS C/USINAGEM</t>
  </si>
  <si>
    <t xml:space="preserve">PERFIL ESPECIAL PR 100 X 20 UH COR AZUL 700,00 MM 18 FUROS C/USINAGEM C/CHANFRO</t>
  </si>
  <si>
    <t xml:space="preserve">PERFIL ESPECIAL PR 105 X 15 UH COR AZUL 730,00 MM 21 FUROS C/USINAGEM C/CHANFRO</t>
  </si>
  <si>
    <t xml:space="preserve">PERFIL ESPECIAL PR 40 X 37 UH COR VERDE 250 MM 1 FUROS C/USINAGEM</t>
  </si>
  <si>
    <t xml:space="preserve">PERFIL ESPECIAL PU 60 X 13 UH COR AZUL 3500 MM C/USINAGEM</t>
  </si>
  <si>
    <t xml:space="preserve">PERFIL ESPECIAL ROLETE Ø65 X 20 MM UH BRANCO 1 FURO</t>
  </si>
  <si>
    <t xml:space="preserve">PERFIL ESPECIAL PR 34 X 20 UH COR AZUL 140,00 MM 2 FUROS C/USINAGEM C/CHANFRO</t>
  </si>
  <si>
    <t xml:space="preserve">PERFIL ESPECIAL PL 120 X 65 UH COR BRANCO 190 MM 6 FUROS C/USINAGEM C/CHANFRO</t>
  </si>
  <si>
    <t xml:space="preserve">PERFIL ESPECIAL PR 40 X 45 UH COR BRANCO 300,00 MM 5 FUROS C/USINAGEM C/CHANFRO</t>
  </si>
  <si>
    <t xml:space="preserve">PERFIL ESPECIAL PEM 33X33 UH COR BRANCO 500,00 MM 5 FUROS C/USINAGEM C/CHANFRO</t>
  </si>
  <si>
    <t xml:space="preserve">PERFIL ESPECIAL PR 40 X 12 UH COR BRANCO 2500,00 MM</t>
  </si>
  <si>
    <t xml:space="preserve">PERFIL ESPECIAL PR 50 X 12 UH BRANCO 280 MM 4 FUROS C/USINAGEM</t>
  </si>
  <si>
    <t xml:space="preserve">PERFIL ESPECIAL PR 25 X 25 UH COR AZUL 7050,00 MM C/USINAGEM</t>
  </si>
  <si>
    <t xml:space="preserve">PERFIL ESPECIAL PR 50 X 10 UH COR BRANCO 280,00 MM 2 FUROS C/CHANFRO</t>
  </si>
  <si>
    <t xml:space="preserve">PERFIL ESPECIAL PR 50 X 7 UH COR BRANCO 310,00 MM 2 FUROS C/CHANFRO</t>
  </si>
  <si>
    <t xml:space="preserve">PERFIL ESPECIAL PU 26 X 20 PEAD COR BRANCO 3000,00 MM C/USINAGEM</t>
  </si>
  <si>
    <t xml:space="preserve">PERFIL ESPECIAL PR 60 X 40 UH BRANCO 100 MM 2 FUROS C/CHANFRO</t>
  </si>
  <si>
    <t xml:space="preserve">adil</t>
  </si>
  <si>
    <t xml:space="preserve">PERFIL ESPECIAL ROLETE Ø80 X 100 MM UH BRANCO 1 FURO</t>
  </si>
  <si>
    <t xml:space="preserve">30 por peça</t>
  </si>
  <si>
    <t xml:space="preserve">PERFIL ESPECIAL PR 50 X 7 UH BRANCO 1583 MM 5 FUROS C/CHANFRO</t>
  </si>
  <si>
    <t xml:space="preserve">PERFIL ESPECIAL PR 50 X 7 UH BRANCO 1740 MM 7 FUROS C/CHANFRO</t>
  </si>
  <si>
    <t xml:space="preserve">CALCULAR CONSUMO DE CHAPA</t>
  </si>
  <si>
    <t xml:space="preserve">PERFIL ESPECIAL PU 20-20A UH</t>
  </si>
  <si>
    <t xml:space="preserve">LARGURA: </t>
  </si>
  <si>
    <t xml:space="preserve">COMPRIMENTO: </t>
  </si>
  <si>
    <t xml:space="preserve">CONSUMO: </t>
  </si>
  <si>
    <t xml:space="preserve">'Produto'</t>
  </si>
  <si>
    <t xml:space="preserve">'Descricao'</t>
  </si>
  <si>
    <t xml:space="preserve">'10101001'</t>
  </si>
  <si>
    <t xml:space="preserve">'UHWM POLIETILENO DE ULTRA PESO MOLECULAR (5</t>
  </si>
  <si>
    <t xml:space="preserve">'10101002'</t>
  </si>
  <si>
    <t xml:space="preserve">'PEAD - POLIETILENO DE ALTA DENSIDADE'</t>
  </si>
  <si>
    <t xml:space="preserve">'10101003'</t>
  </si>
  <si>
    <t xml:space="preserve">'POLIACETAL'</t>
  </si>
  <si>
    <t xml:space="preserve">'10101004'</t>
  </si>
  <si>
    <t xml:space="preserve">'PBT - POLIESTER CELANEX 1600 / 1600A 2002-2 (FLUIDEZ ENTRE 9</t>
  </si>
  <si>
    <t xml:space="preserve">'10101006'</t>
  </si>
  <si>
    <t xml:space="preserve">'SILICONE'</t>
  </si>
  <si>
    <t xml:space="preserve">'10101007'</t>
  </si>
  <si>
    <t xml:space="preserve">'ESTEARATO DE ZINCO ZINCUM'</t>
  </si>
  <si>
    <t xml:space="preserve">'10101008'</t>
  </si>
  <si>
    <t xml:space="preserve">'ADITIVO ANTIESTÁTICO'</t>
  </si>
  <si>
    <t xml:space="preserve">'10101009'</t>
  </si>
  <si>
    <t xml:space="preserve">'ADITIVO ANTI UV'</t>
  </si>
  <si>
    <t xml:space="preserve">'10101010'</t>
  </si>
  <si>
    <t xml:space="preserve">'PP - POLIPROPILENO'</t>
  </si>
  <si>
    <t xml:space="preserve">'10101011'</t>
  </si>
  <si>
    <t xml:space="preserve">'ADITIVO EXPANSOR'</t>
  </si>
  <si>
    <t xml:space="preserve">'10102000'</t>
  </si>
  <si>
    <t xml:space="preserve">'UHMW REUTILIZADO (MICRONIZADO) PRETO'</t>
  </si>
  <si>
    <t xml:space="preserve">'10102001'</t>
  </si>
  <si>
    <t xml:space="preserve">'UHMW REUTILIZADO (MICRONIZADO) AZUL'</t>
  </si>
  <si>
    <t xml:space="preserve">'10102002'</t>
  </si>
  <si>
    <t xml:space="preserve">'UHMW REUTILIZADO (MICRONIZADO) VERDE'</t>
  </si>
  <si>
    <t xml:space="preserve">'10103002'</t>
  </si>
  <si>
    <t xml:space="preserve">'PIGMENTO MASTER VERDE'</t>
  </si>
  <si>
    <t xml:space="preserve">'10103003'</t>
  </si>
  <si>
    <t xml:space="preserve">'PIGMENTO MASTER AZUL MINERAL'</t>
  </si>
  <si>
    <t xml:space="preserve">'10103004'</t>
  </si>
  <si>
    <t xml:space="preserve">'PIGMENTO MASTER CINZA'</t>
  </si>
  <si>
    <t xml:space="preserve">'10103006'</t>
  </si>
  <si>
    <t xml:space="preserve">'PIGMENTO MASTER AZUL'</t>
  </si>
  <si>
    <t xml:space="preserve">'10103007'</t>
  </si>
  <si>
    <t xml:space="preserve">'PIGMENTO MASTER BEGE'</t>
  </si>
  <si>
    <t xml:space="preserve">'10103008'</t>
  </si>
  <si>
    <t xml:space="preserve">'PIGMENTO MASTER PRETO'</t>
  </si>
  <si>
    <t xml:space="preserve">'10103009'</t>
  </si>
  <si>
    <t xml:space="preserve">'PIGMENTO MASTER VERMELHO'</t>
  </si>
  <si>
    <t xml:space="preserve">'10103010'</t>
  </si>
  <si>
    <t xml:space="preserve">'PIGMENTO MASTER BRANCO'</t>
  </si>
  <si>
    <t xml:space="preserve">'10103011'</t>
  </si>
  <si>
    <t xml:space="preserve">'PIGMENTO MASTER AZUL BIC'</t>
  </si>
  <si>
    <t xml:space="preserve">'10103012'</t>
  </si>
  <si>
    <t xml:space="preserve">'PIGMENTO MASTER CINZA (ÁGUIA)'</t>
  </si>
  <si>
    <t xml:space="preserve">'10103013'</t>
  </si>
  <si>
    <t xml:space="preserve">'PIGMENTO MASTER CINZA (COBRA)'</t>
  </si>
  <si>
    <t xml:space="preserve">'10103014'</t>
  </si>
  <si>
    <t xml:space="preserve">'PIGMENTO MASTER CINZA (ROESLEIN)'</t>
  </si>
  <si>
    <t xml:space="preserve">'10104002'</t>
  </si>
  <si>
    <t xml:space="preserve">'PIGMENTO UHMW CINZA'</t>
  </si>
  <si>
    <t xml:space="preserve">'10105001'</t>
  </si>
  <si>
    <t xml:space="preserve">'UHMW VIRGEM PIGMENTADO AMARELO C/ESTEARATO'</t>
  </si>
  <si>
    <t xml:space="preserve">'10105002'</t>
  </si>
  <si>
    <t xml:space="preserve">'UHMW VIRGEM PIGMENTADO VERDE'</t>
  </si>
  <si>
    <t xml:space="preserve">'10105003'</t>
  </si>
  <si>
    <t xml:space="preserve">'UHMW VIRGEM PIGMENTADO AZUL'</t>
  </si>
  <si>
    <t xml:space="preserve">'10105004'</t>
  </si>
  <si>
    <t xml:space="preserve">'UHMW VIRGEM PIGMENTADO PRETO'</t>
  </si>
  <si>
    <t xml:space="preserve">'10105006'</t>
  </si>
  <si>
    <t xml:space="preserve">'UHMW VIRGEM PIGMENTADO AZUL SAN MARTIN C/ESTERARATO'</t>
  </si>
  <si>
    <t xml:space="preserve">'10105007'</t>
  </si>
  <si>
    <t xml:space="preserve">'UHMW VIRGEM PIGMENTADO VERMELHO C/ESTEARATO'</t>
  </si>
  <si>
    <t xml:space="preserve">'10106001'</t>
  </si>
  <si>
    <t xml:space="preserve">'UHMW RECICLADO PIGMENTADO PRETO'</t>
  </si>
  <si>
    <t xml:space="preserve">'20101036'</t>
  </si>
  <si>
    <t xml:space="preserve">'20101038'</t>
  </si>
  <si>
    <t xml:space="preserve">'CHAPA UHMW 10X500X1000 CINZA'</t>
  </si>
  <si>
    <t xml:space="preserve">'20101039'</t>
  </si>
  <si>
    <t xml:space="preserve">'20101040'</t>
  </si>
  <si>
    <t xml:space="preserve">'CHAPA UHMW 10X500X1000 VERDE'</t>
  </si>
  <si>
    <t xml:space="preserve">'20101042'</t>
  </si>
  <si>
    <t xml:space="preserve">'20101043'</t>
  </si>
  <si>
    <t xml:space="preserve">'20101046'</t>
  </si>
  <si>
    <t xml:space="preserve">'CHAPA UHMW 20X500X1000 AZUL'</t>
  </si>
  <si>
    <t xml:space="preserve">'20101047'</t>
  </si>
  <si>
    <t xml:space="preserve">'20101048'</t>
  </si>
  <si>
    <t xml:space="preserve">'CHAPA UHMW 20X500X1000 CINZA'</t>
  </si>
  <si>
    <t xml:space="preserve">'20101051'</t>
  </si>
  <si>
    <t xml:space="preserve">'CHAPA UHMW 22X500X1000 AZUL'</t>
  </si>
  <si>
    <t xml:space="preserve">'20101052'</t>
  </si>
  <si>
    <t xml:space="preserve">'CHAPA UHMW 22X500X1000 BRANCO'</t>
  </si>
  <si>
    <t xml:space="preserve">'20101053'</t>
  </si>
  <si>
    <t xml:space="preserve">'CHAPA UHMW 22X500X1000 CINZA'</t>
  </si>
  <si>
    <t xml:space="preserve">'20101054'</t>
  </si>
  <si>
    <t xml:space="preserve">'20101055'</t>
  </si>
  <si>
    <t xml:space="preserve">'CHAPA UHMW 22X500X1000 VERDE'</t>
  </si>
  <si>
    <t xml:space="preserve">'20101056'</t>
  </si>
  <si>
    <t xml:space="preserve">'CHAPA UHMW 25X500X1000 AZUL'</t>
  </si>
  <si>
    <t xml:space="preserve">'20101058'</t>
  </si>
  <si>
    <t xml:space="preserve">'CHAPA UHMW 25X500X1000 CINZA'</t>
  </si>
  <si>
    <t xml:space="preserve">'20101059'</t>
  </si>
  <si>
    <t xml:space="preserve">'20101060'</t>
  </si>
  <si>
    <t xml:space="preserve">'20101062'</t>
  </si>
  <si>
    <t xml:space="preserve">'20101063'</t>
  </si>
  <si>
    <t xml:space="preserve">'20101064'</t>
  </si>
  <si>
    <t xml:space="preserve">'CHAPA UHMW 30X500X1000 PRETO'</t>
  </si>
  <si>
    <t xml:space="preserve">'20101065'</t>
  </si>
  <si>
    <t xml:space="preserve">'20101066'</t>
  </si>
  <si>
    <t xml:space="preserve">'20101068'</t>
  </si>
  <si>
    <t xml:space="preserve">'CHAPA UHMW 40X500X1000 CINZA'</t>
  </si>
  <si>
    <t xml:space="preserve">'20101069'</t>
  </si>
  <si>
    <t xml:space="preserve">'20101070'</t>
  </si>
  <si>
    <t xml:space="preserve">'20101071'</t>
  </si>
  <si>
    <t xml:space="preserve">'CHAPA UHMW 10X500X1000 (GENÉRICA)'</t>
  </si>
  <si>
    <t xml:space="preserve">'20101072'</t>
  </si>
  <si>
    <t xml:space="preserve">'20101073'</t>
  </si>
  <si>
    <t xml:space="preserve">'20101074'</t>
  </si>
  <si>
    <t xml:space="preserve">'CHAPA UHMW 22X500X1000 (GENÉRICA)'</t>
  </si>
  <si>
    <t xml:space="preserve">'20101075'</t>
  </si>
  <si>
    <t xml:space="preserve">'20101076'</t>
  </si>
  <si>
    <t xml:space="preserve">'CHAPA UHMW 30X500X1000 (GENÉRICA)'</t>
  </si>
  <si>
    <t xml:space="preserve">'20101077'</t>
  </si>
  <si>
    <t xml:space="preserve">'20301001'</t>
  </si>
  <si>
    <t xml:space="preserve">'APARAS UHMW PRETO'</t>
  </si>
  <si>
    <t xml:space="preserve">'20301002'</t>
  </si>
  <si>
    <t xml:space="preserve">'APARAS UHMW BRANCO'</t>
  </si>
  <si>
    <t xml:space="preserve">'20301003'</t>
  </si>
  <si>
    <t xml:space="preserve">'APARAS UHMW VERDE'</t>
  </si>
  <si>
    <t xml:space="preserve">'30101000'</t>
  </si>
  <si>
    <t xml:space="preserve">'BARRA UHMW 80X75X285MM BRANCO'</t>
  </si>
  <si>
    <t xml:space="preserve">'30101001'</t>
  </si>
  <si>
    <t xml:space="preserve">'BARRA UHMW 80X105X280MM BRANCO'</t>
  </si>
  <si>
    <t xml:space="preserve">'30101002'</t>
  </si>
  <si>
    <t xml:space="preserve">'BARRA UHMW 50X55X1300MM BRANCO'</t>
  </si>
  <si>
    <t xml:space="preserve">'30101003'</t>
  </si>
  <si>
    <t xml:space="preserve">'BARRA UHMW 60X120X3000MM PRETO'</t>
  </si>
  <si>
    <t xml:space="preserve">'30101004'</t>
  </si>
  <si>
    <t xml:space="preserve">'BARRA UHMW 60X55X105MM BRANCO'</t>
  </si>
  <si>
    <t xml:space="preserve">'30101006'</t>
  </si>
  <si>
    <t xml:space="preserve">'PERFIL UHMW 78X40X385 MM BRANCO'</t>
  </si>
  <si>
    <t xml:space="preserve">'30101007'</t>
  </si>
  <si>
    <t xml:space="preserve">'BARRA UHMW 78X40X405 MM BRANCO'</t>
  </si>
  <si>
    <t xml:space="preserve">'30101008'</t>
  </si>
  <si>
    <t xml:space="preserve">'BARRA UHMW 110X45X870 MM VERDE'</t>
  </si>
  <si>
    <t xml:space="preserve">'30101009'</t>
  </si>
  <si>
    <t xml:space="preserve">'BARRA UHMW ROLETE Ø90X65 MM BRANCO'</t>
  </si>
  <si>
    <t xml:space="preserve">'30101010'</t>
  </si>
  <si>
    <t xml:space="preserve">'BARRA UHMW 80X40X455 MM PRETO'</t>
  </si>
  <si>
    <t xml:space="preserve">'30101011'</t>
  </si>
  <si>
    <t xml:space="preserve">'BARRA UHMW 60X55X85 MM BRANCO'</t>
  </si>
  <si>
    <t xml:space="preserve">'30101012'</t>
  </si>
  <si>
    <t xml:space="preserve">'BARRA UHMW ROLETE Ø80 X 4 MM BRANCO'</t>
  </si>
  <si>
    <t xml:space="preserve">'30101013'</t>
  </si>
  <si>
    <t xml:space="preserve">'BARRA UHMW  60X80X310 MM BRANCO'</t>
  </si>
  <si>
    <t xml:space="preserve">'30101016'</t>
  </si>
  <si>
    <t xml:space="preserve">'BARRA UHMW 60X55X2200MM BRANCO'</t>
  </si>
  <si>
    <t xml:space="preserve">'30101018'</t>
  </si>
  <si>
    <t xml:space="preserve">'BARRA UHMW 95X75X205 MM BRANCO'</t>
  </si>
  <si>
    <t xml:space="preserve">'30101019'</t>
  </si>
  <si>
    <t xml:space="preserve">'BARRA UHMW ROLETE Ø110X50 MM BRANCO'</t>
  </si>
  <si>
    <t xml:space="preserve">'30101020'</t>
  </si>
  <si>
    <t xml:space="preserve">'BARRA UHMW ROLETE Ø60X135 MM BRANCO'</t>
  </si>
  <si>
    <t xml:space="preserve">'30101021'</t>
  </si>
  <si>
    <t xml:space="preserve">'BARRA UHMW 40X80X385 MM BRANCO'</t>
  </si>
  <si>
    <t xml:space="preserve">'30101022'</t>
  </si>
  <si>
    <t xml:space="preserve">'BARRA UHMW ROLETE Ø80X105 MM BRANCO'</t>
  </si>
  <si>
    <t xml:space="preserve">'30101024'</t>
  </si>
  <si>
    <t xml:space="preserve">'CHAPA PP 8 X 1300 X 4000 PRETO'</t>
  </si>
  <si>
    <t xml:space="preserve">'30101025'</t>
  </si>
  <si>
    <t xml:space="preserve">'CHAPA PP 12 X 1300 X 4000 PRETO'</t>
  </si>
  <si>
    <t xml:space="preserve">'30101026'</t>
  </si>
  <si>
    <t xml:space="preserve">'BARRA UHMW 120 X 60 X 3000 MM PRETO'</t>
  </si>
  <si>
    <t xml:space="preserve">'30102001'</t>
  </si>
  <si>
    <t xml:space="preserve">'BARRA UHMW 80X105MM PRETO'</t>
  </si>
  <si>
    <t xml:space="preserve">'30102002'</t>
  </si>
  <si>
    <t xml:space="preserve">'BARRA UHMW 120X50MM BRANCO'</t>
  </si>
  <si>
    <t xml:space="preserve">'30102003'</t>
  </si>
  <si>
    <t xml:space="preserve">'BARRA UHMW 50X180MM BRANCO'</t>
  </si>
  <si>
    <t xml:space="preserve">'30103001'</t>
  </si>
  <si>
    <t xml:space="preserve">'CHAPA UHW 4X120X1000MM'</t>
  </si>
  <si>
    <t xml:space="preserve">'30501000'</t>
  </si>
  <si>
    <t xml:space="preserve">'COMPOSIÇÃO PEAD'</t>
  </si>
  <si>
    <t xml:space="preserve">'30501001'</t>
  </si>
  <si>
    <t xml:space="preserve">'COMPOSIÇÃO PEAD COM ADITIVO ANTI-ESTÁTICO'</t>
  </si>
  <si>
    <t xml:space="preserve">'30501002'</t>
  </si>
  <si>
    <t xml:space="preserve">'COMPOSIÇÃO PEAD COM ADITIVO ANTIUV'</t>
  </si>
  <si>
    <t xml:space="preserve">'30501003'</t>
  </si>
  <si>
    <t xml:space="preserve">'COMPOSIÇÃO CHAPAS'</t>
  </si>
  <si>
    <t xml:space="preserve">'30501004'</t>
  </si>
  <si>
    <t xml:space="preserve">'COMPOSIÇÃO CORDÃO BRANCO PP'</t>
  </si>
  <si>
    <t xml:space="preserve">'30501005'</t>
  </si>
  <si>
    <t xml:space="preserve">'COMPOSIÇÃO CORDÃO NATURAL PEAD'</t>
  </si>
  <si>
    <t xml:space="preserve">'30501006'</t>
  </si>
  <si>
    <t xml:space="preserve">'COMPOSIÇÃO CORDÃO POM BRANCO'</t>
  </si>
  <si>
    <t xml:space="preserve">'30501007'</t>
  </si>
  <si>
    <t xml:space="preserve">'COMPOSIÇÃO CORDÃO POM NATURAL'</t>
  </si>
  <si>
    <t xml:space="preserve">'30501008'</t>
  </si>
  <si>
    <t xml:space="preserve">'COMPOSIÇÃO CORDÃO PBT PIGMENTADO'</t>
  </si>
  <si>
    <t xml:space="preserve">'30501009'</t>
  </si>
  <si>
    <t xml:space="preserve">'COMPOSIÇÃO PERFIL UHMW'</t>
  </si>
  <si>
    <t xml:space="preserve">'30501010'</t>
  </si>
  <si>
    <t xml:space="preserve">'COMPOSIÇÃO PERFIL UHMW C/PEAD'</t>
  </si>
  <si>
    <t xml:space="preserve">'30501011'</t>
  </si>
  <si>
    <t xml:space="preserve">'COMPOSIÇÃO CHAPAS AZUL'</t>
  </si>
  <si>
    <t xml:space="preserve">'30501012'</t>
  </si>
  <si>
    <t xml:space="preserve">'COMPOSIÇÃO CHAPAS PRETA'</t>
  </si>
  <si>
    <t xml:space="preserve">'30501013'</t>
  </si>
  <si>
    <t xml:space="preserve">'COMPOSIÇÃO CHAPAS VERDE'</t>
  </si>
  <si>
    <t xml:space="preserve">'30501014'</t>
  </si>
  <si>
    <t xml:space="preserve">'COMPOSIÇÃO CHAPAS BRANCA'</t>
  </si>
  <si>
    <t xml:space="preserve">'30501015'</t>
  </si>
  <si>
    <t xml:space="preserve">'COMPOSIÇÃO CHAPAS CINZA'</t>
  </si>
  <si>
    <t xml:space="preserve">'40101001'</t>
  </si>
  <si>
    <t xml:space="preserve">'PERFIL PC 14-6'</t>
  </si>
  <si>
    <t xml:space="preserve">'40101002'</t>
  </si>
  <si>
    <t xml:space="preserve">'PERFIL PC 14-6X'</t>
  </si>
  <si>
    <t xml:space="preserve">'40101003'</t>
  </si>
  <si>
    <t xml:space="preserve">'PERFIL PC 23-7'</t>
  </si>
  <si>
    <t xml:space="preserve">'40101006'</t>
  </si>
  <si>
    <t xml:space="preserve">'PERFIL PC 14-10'</t>
  </si>
  <si>
    <t xml:space="preserve">'40101007'</t>
  </si>
  <si>
    <t xml:space="preserve">'PERFIL PC 19-7'</t>
  </si>
  <si>
    <t xml:space="preserve">'40102001'</t>
  </si>
  <si>
    <t xml:space="preserve">'PERFIL PCA 43-4'</t>
  </si>
  <si>
    <t xml:space="preserve">'40102002'</t>
  </si>
  <si>
    <t xml:space="preserve">'PERFIL PCA 45-5'</t>
  </si>
  <si>
    <t xml:space="preserve">'40102003'</t>
  </si>
  <si>
    <t xml:space="preserve">'PERFIL PCA 53-26'</t>
  </si>
  <si>
    <t xml:space="preserve">'40102004'</t>
  </si>
  <si>
    <t xml:space="preserve">'PERFIL PCA 43-4 (COM ANTIESTATICO)'</t>
  </si>
  <si>
    <t xml:space="preserve">'40103001'</t>
  </si>
  <si>
    <t xml:space="preserve">'PERFIL PCC 37-11'</t>
  </si>
  <si>
    <t xml:space="preserve">'40103002'</t>
  </si>
  <si>
    <t xml:space="preserve">'PERFIL PCC 40-11'</t>
  </si>
  <si>
    <t xml:space="preserve">'40103003'</t>
  </si>
  <si>
    <t xml:space="preserve">'PERFIL PCC 20-11'</t>
  </si>
  <si>
    <t xml:space="preserve">'40103004'</t>
  </si>
  <si>
    <t xml:space="preserve">'PERFIL PCC 30-11'</t>
  </si>
  <si>
    <t xml:space="preserve">'40103005'</t>
  </si>
  <si>
    <t xml:space="preserve">'PERFIL PCC 20-10'</t>
  </si>
  <si>
    <t xml:space="preserve">'40105001'</t>
  </si>
  <si>
    <t xml:space="preserve">'PERFIL PCR 14-8'</t>
  </si>
  <si>
    <t xml:space="preserve">'40106001'</t>
  </si>
  <si>
    <t xml:space="preserve">'PERFIL PCS 40-4'</t>
  </si>
  <si>
    <t xml:space="preserve">'40106002'</t>
  </si>
  <si>
    <t xml:space="preserve">'PERFIL PCS 51-15'</t>
  </si>
  <si>
    <t xml:space="preserve">'40106003'</t>
  </si>
  <si>
    <t xml:space="preserve">'PERFIL PCS 52-12'</t>
  </si>
  <si>
    <t xml:space="preserve">'40106004'</t>
  </si>
  <si>
    <t xml:space="preserve">'PERFIL PCS 64-18'</t>
  </si>
  <si>
    <t xml:space="preserve">'40106005'</t>
  </si>
  <si>
    <t xml:space="preserve">'PERFIL PCA 62-20'</t>
  </si>
  <si>
    <t xml:space="preserve">'40106006'</t>
  </si>
  <si>
    <t xml:space="preserve">'PERFIL PCS 26-10'</t>
  </si>
  <si>
    <t xml:space="preserve">'40112001'</t>
  </si>
  <si>
    <t xml:space="preserve">'PERFIL PG 23-17'</t>
  </si>
  <si>
    <t xml:space="preserve">'40112002'</t>
  </si>
  <si>
    <t xml:space="preserve">'PERFIL PG 25-20'</t>
  </si>
  <si>
    <t xml:space="preserve">'40112003'</t>
  </si>
  <si>
    <t xml:space="preserve">'PERFIL PG 26-14'</t>
  </si>
  <si>
    <t xml:space="preserve">'40112004'</t>
  </si>
  <si>
    <t xml:space="preserve">'PERFIL PG 28-17'</t>
  </si>
  <si>
    <t xml:space="preserve">'40112005'</t>
  </si>
  <si>
    <t xml:space="preserve">'PERFIL PG 31-16'</t>
  </si>
  <si>
    <t xml:space="preserve">'40112006'</t>
  </si>
  <si>
    <t xml:space="preserve">'PERFIL PG 31-16E'</t>
  </si>
  <si>
    <t xml:space="preserve">'40112007'</t>
  </si>
  <si>
    <t xml:space="preserve">'PERFIL PG 38-25'</t>
  </si>
  <si>
    <t xml:space="preserve">'40112008'</t>
  </si>
  <si>
    <t xml:space="preserve">'PERFIL PG 40-27'</t>
  </si>
  <si>
    <t xml:space="preserve">'40112009'</t>
  </si>
  <si>
    <t xml:space="preserve">'PERFIL PG 41-20'</t>
  </si>
  <si>
    <t xml:space="preserve">'40112010'</t>
  </si>
  <si>
    <t xml:space="preserve">'PERFIL PG 43-34'</t>
  </si>
  <si>
    <t xml:space="preserve">'40112011'</t>
  </si>
  <si>
    <t xml:space="preserve">'PERFIL PG 43-34E'</t>
  </si>
  <si>
    <t xml:space="preserve">'40112012'</t>
  </si>
  <si>
    <t xml:space="preserve">'PERFIL PG 45-28'</t>
  </si>
  <si>
    <t xml:space="preserve">'40112013'</t>
  </si>
  <si>
    <t xml:space="preserve">'PERFIL PG 45-32'</t>
  </si>
  <si>
    <t xml:space="preserve">'40112014'</t>
  </si>
  <si>
    <t xml:space="preserve">'PERFIL PG 46-31'</t>
  </si>
  <si>
    <t xml:space="preserve">'40112015'</t>
  </si>
  <si>
    <t xml:space="preserve">'PERFIL PG 50-33'</t>
  </si>
  <si>
    <t xml:space="preserve">'40112016'</t>
  </si>
  <si>
    <t xml:space="preserve">'PERFIL PG 56-42'</t>
  </si>
  <si>
    <t xml:space="preserve">'40112017'</t>
  </si>
  <si>
    <t xml:space="preserve">'PERFIL PG 60-37'</t>
  </si>
  <si>
    <t xml:space="preserve">'40112018'</t>
  </si>
  <si>
    <t xml:space="preserve">'PERFIL PG 64-40'</t>
  </si>
  <si>
    <t xml:space="preserve">'40112019'</t>
  </si>
  <si>
    <t xml:space="preserve">'PERFIL PG 90-60'</t>
  </si>
  <si>
    <t xml:space="preserve">'40112020'</t>
  </si>
  <si>
    <t xml:space="preserve">'PERFIL PG 16-14'</t>
  </si>
  <si>
    <t xml:space="preserve">'40112021'</t>
  </si>
  <si>
    <t xml:space="preserve">'PERFIL PG 40-27 (COM ANTIESTATICO)'</t>
  </si>
  <si>
    <t xml:space="preserve">'40112022'</t>
  </si>
  <si>
    <t xml:space="preserve">'PERFIL PG 46-52'</t>
  </si>
  <si>
    <t xml:space="preserve">'40112023'</t>
  </si>
  <si>
    <t xml:space="preserve">'PERFIL PG 40-29'</t>
  </si>
  <si>
    <t xml:space="preserve">'40113001'</t>
  </si>
  <si>
    <t xml:space="preserve">'PERFIL PGA 79-32'</t>
  </si>
  <si>
    <t xml:space="preserve">'40114001'</t>
  </si>
  <si>
    <t xml:space="preserve">'PERFIL PGC 16-14'</t>
  </si>
  <si>
    <t xml:space="preserve">'40116001'</t>
  </si>
  <si>
    <t xml:space="preserve">'PERFIL PGE 80-25'</t>
  </si>
  <si>
    <t xml:space="preserve">'40116002'</t>
  </si>
  <si>
    <t xml:space="preserve">'PERFIL PGE 80-25E'</t>
  </si>
  <si>
    <t xml:space="preserve">'40116003'</t>
  </si>
  <si>
    <t xml:space="preserve">'PERFIL PGE 100-25'</t>
  </si>
  <si>
    <t xml:space="preserve">'40119001'</t>
  </si>
  <si>
    <t xml:space="preserve">'PERFIL PGO 78-44'</t>
  </si>
  <si>
    <t xml:space="preserve">'40120001'</t>
  </si>
  <si>
    <t xml:space="preserve">'PERFIL PGR 40-27'</t>
  </si>
  <si>
    <t xml:space="preserve">'40120002'</t>
  </si>
  <si>
    <t xml:space="preserve">'PERFIL PGR 45-28'</t>
  </si>
  <si>
    <t xml:space="preserve">'40120003'</t>
  </si>
  <si>
    <t xml:space="preserve">'PERFIL PGR 50-25'</t>
  </si>
  <si>
    <t xml:space="preserve">'40120004'</t>
  </si>
  <si>
    <t xml:space="preserve">'PERFIL PGR 62-41'</t>
  </si>
  <si>
    <t xml:space="preserve">'40120005'</t>
  </si>
  <si>
    <t xml:space="preserve">'PERFIL PGR 90-60'</t>
  </si>
  <si>
    <t xml:space="preserve">'40120006'</t>
  </si>
  <si>
    <t xml:space="preserve">'PERFIL PGR 50-29'</t>
  </si>
  <si>
    <t xml:space="preserve">'40120007'</t>
  </si>
  <si>
    <t xml:space="preserve">'PERFIL PGR 43-34'</t>
  </si>
  <si>
    <t xml:space="preserve">'40121001'</t>
  </si>
  <si>
    <t xml:space="preserve">'PERFIL PGS 43-29'</t>
  </si>
  <si>
    <t xml:space="preserve">'40121002'</t>
  </si>
  <si>
    <t xml:space="preserve">'PERFIL PGS 43-39'</t>
  </si>
  <si>
    <t xml:space="preserve">'40121003'</t>
  </si>
  <si>
    <t xml:space="preserve">'PERFIL PGS 39-29'</t>
  </si>
  <si>
    <t xml:space="preserve">'40124001'</t>
  </si>
  <si>
    <t xml:space="preserve">'PERFIL PL 18-3'</t>
  </si>
  <si>
    <t xml:space="preserve">'40124002'</t>
  </si>
  <si>
    <t xml:space="preserve">'PERFIL PL 26-5'</t>
  </si>
  <si>
    <t xml:space="preserve">'40124003'</t>
  </si>
  <si>
    <t xml:space="preserve">'PERFIL PL 26-5E'</t>
  </si>
  <si>
    <t xml:space="preserve">'40124004'</t>
  </si>
  <si>
    <t xml:space="preserve">'PERFIL PL 30-30'</t>
  </si>
  <si>
    <t xml:space="preserve">'40124005'</t>
  </si>
  <si>
    <t xml:space="preserve">'PERFIL PL 40-2'</t>
  </si>
  <si>
    <t xml:space="preserve">'40124006'</t>
  </si>
  <si>
    <t xml:space="preserve">'PERFIL PL 45-5'</t>
  </si>
  <si>
    <t xml:space="preserve">'40124007'</t>
  </si>
  <si>
    <t xml:space="preserve">'PERFIL PL 18-3E'</t>
  </si>
  <si>
    <t xml:space="preserve">'40124009'</t>
  </si>
  <si>
    <t xml:space="preserve">'PERFIL PL 25-3 E'</t>
  </si>
  <si>
    <t xml:space="preserve">'40125001'</t>
  </si>
  <si>
    <t xml:space="preserve">'PERFIL PLA 23-10'</t>
  </si>
  <si>
    <t xml:space="preserve">'40126001'</t>
  </si>
  <si>
    <t xml:space="preserve">'PERFIL PLC 20-10'</t>
  </si>
  <si>
    <t xml:space="preserve">'40126002'</t>
  </si>
  <si>
    <t xml:space="preserve">'PERFIL PLC 25-10'</t>
  </si>
  <si>
    <t xml:space="preserve">'40126003'</t>
  </si>
  <si>
    <t xml:space="preserve">'PERFIL PLC 40-10'</t>
  </si>
  <si>
    <t xml:space="preserve">'40126004'</t>
  </si>
  <si>
    <t xml:space="preserve">'PERFIL PLC 50-10'</t>
  </si>
  <si>
    <t xml:space="preserve">'40126005'</t>
  </si>
  <si>
    <t xml:space="preserve">'PERFIL PLC 20-10 (COM ANTIESTATICO)'</t>
  </si>
  <si>
    <t xml:space="preserve">'40128001'</t>
  </si>
  <si>
    <t xml:space="preserve">'PERFIL PR 12-3'</t>
  </si>
  <si>
    <t xml:space="preserve">'40128002'</t>
  </si>
  <si>
    <t xml:space="preserve">'PERFIL PR 15-3'</t>
  </si>
  <si>
    <t xml:space="preserve">'40128003'</t>
  </si>
  <si>
    <t xml:space="preserve">'PERFIL PR 19-3'</t>
  </si>
  <si>
    <t xml:space="preserve">'40128004'</t>
  </si>
  <si>
    <t xml:space="preserve">'PERFIL PR 20-4'</t>
  </si>
  <si>
    <t xml:space="preserve">'40128005'</t>
  </si>
  <si>
    <t xml:space="preserve">'PERFIL PR 20-5'</t>
  </si>
  <si>
    <t xml:space="preserve">'40128006'</t>
  </si>
  <si>
    <t xml:space="preserve">'PERFIL PR 22-3'</t>
  </si>
  <si>
    <t xml:space="preserve">'40128007'</t>
  </si>
  <si>
    <t xml:space="preserve">'PERFIL PR 25-3'</t>
  </si>
  <si>
    <t xml:space="preserve">'40128008'</t>
  </si>
  <si>
    <t xml:space="preserve">'PERFIL PR 25-4'</t>
  </si>
  <si>
    <t xml:space="preserve">'40128009'</t>
  </si>
  <si>
    <t xml:space="preserve">'PERFIL PR 30-3'</t>
  </si>
  <si>
    <t xml:space="preserve">'40128010'</t>
  </si>
  <si>
    <t xml:space="preserve">'PERFIL PR 38-4'</t>
  </si>
  <si>
    <t xml:space="preserve">'40128011'</t>
  </si>
  <si>
    <t xml:space="preserve">'PERFIL PR 38-5'</t>
  </si>
  <si>
    <t xml:space="preserve">'40128012'</t>
  </si>
  <si>
    <t xml:space="preserve">'PERFIL PR 40-3'</t>
  </si>
  <si>
    <t xml:space="preserve">'40128013'</t>
  </si>
  <si>
    <t xml:space="preserve">'PERFIL PR 40-4'</t>
  </si>
  <si>
    <t xml:space="preserve">'40128014'</t>
  </si>
  <si>
    <t xml:space="preserve">'PERFIL PR 40-5'</t>
  </si>
  <si>
    <t xml:space="preserve">'40128015'</t>
  </si>
  <si>
    <t xml:space="preserve">'PERFIL PR 45-3'</t>
  </si>
  <si>
    <t xml:space="preserve">'40128016'</t>
  </si>
  <si>
    <t xml:space="preserve">'PERFIL PR 45-5'</t>
  </si>
  <si>
    <t xml:space="preserve">'40128017'</t>
  </si>
  <si>
    <t xml:space="preserve">'PERFIL PR 50-3'</t>
  </si>
  <si>
    <t xml:space="preserve">'40128018'</t>
  </si>
  <si>
    <t xml:space="preserve">'PERFIL PR 50-4'</t>
  </si>
  <si>
    <t xml:space="preserve">'40128019'</t>
  </si>
  <si>
    <t xml:space="preserve">'PERFIL PR 50-5'</t>
  </si>
  <si>
    <t xml:space="preserve">'40128020'</t>
  </si>
  <si>
    <t xml:space="preserve">'PERFIL PR 35-3'</t>
  </si>
  <si>
    <t xml:space="preserve">'40128021'</t>
  </si>
  <si>
    <t xml:space="preserve">'PERFIL PR 42-3'</t>
  </si>
  <si>
    <t xml:space="preserve">'40128022'</t>
  </si>
  <si>
    <t xml:space="preserve">'PERFIL PR 40-6'</t>
  </si>
  <si>
    <t xml:space="preserve">'40128023'</t>
  </si>
  <si>
    <t xml:space="preserve">'PERFIL PR 90-7'</t>
  </si>
  <si>
    <t xml:space="preserve">'40128024'</t>
  </si>
  <si>
    <t xml:space="preserve">'PERFIL PR 19-5'</t>
  </si>
  <si>
    <t xml:space="preserve">'40128025'</t>
  </si>
  <si>
    <t xml:space="preserve">'PERFIL PR 60-3'</t>
  </si>
  <si>
    <t xml:space="preserve">'40128026'</t>
  </si>
  <si>
    <t xml:space="preserve">'40129001'</t>
  </si>
  <si>
    <t xml:space="preserve">'PERFIL PRC 20-6'</t>
  </si>
  <si>
    <t xml:space="preserve">'40129002'</t>
  </si>
  <si>
    <t xml:space="preserve">'PERFIL PRC 20-6 (COM ANTIESTATICO)'</t>
  </si>
  <si>
    <t xml:space="preserve">'40131001'</t>
  </si>
  <si>
    <t xml:space="preserve">'PERFIL PTA 30-13'</t>
  </si>
  <si>
    <t xml:space="preserve">'40131002'</t>
  </si>
  <si>
    <t xml:space="preserve">'PERFIL PTA 15-9'</t>
  </si>
  <si>
    <t xml:space="preserve">'40131003'</t>
  </si>
  <si>
    <t xml:space="preserve">'PERFIL PTA 32-12'</t>
  </si>
  <si>
    <t xml:space="preserve">'40132001'</t>
  </si>
  <si>
    <t xml:space="preserve">'PERFIL PT 12-14'</t>
  </si>
  <si>
    <t xml:space="preserve">'40132002'</t>
  </si>
  <si>
    <t xml:space="preserve">'PERFIL PT 20-10'</t>
  </si>
  <si>
    <t xml:space="preserve">'40132003'</t>
  </si>
  <si>
    <t xml:space="preserve">'PERFIL PT 20-11'</t>
  </si>
  <si>
    <t xml:space="preserve">'40132004'</t>
  </si>
  <si>
    <t xml:space="preserve">'PERFIL PT 30-11'</t>
  </si>
  <si>
    <t xml:space="preserve">'40133001'</t>
  </si>
  <si>
    <t xml:space="preserve">'PERFIL PTD 18-12E'</t>
  </si>
  <si>
    <t xml:space="preserve">'40133002'</t>
  </si>
  <si>
    <t xml:space="preserve">'PERFIL PTD 18-16'</t>
  </si>
  <si>
    <t xml:space="preserve">'40133003'</t>
  </si>
  <si>
    <t xml:space="preserve">'PERFIL PTD 21-15'</t>
  </si>
  <si>
    <t xml:space="preserve">'40133004'</t>
  </si>
  <si>
    <t xml:space="preserve">'PERFIL PTD 36-30'</t>
  </si>
  <si>
    <t xml:space="preserve">'40133005'</t>
  </si>
  <si>
    <t xml:space="preserve">'PERFIL PTD 42-15'</t>
  </si>
  <si>
    <t xml:space="preserve">'40133006'</t>
  </si>
  <si>
    <t xml:space="preserve">'PERFIL PTD 45-31'</t>
  </si>
  <si>
    <t xml:space="preserve">'40133007'</t>
  </si>
  <si>
    <t xml:space="preserve">'PERFIL PTD 45-31E'</t>
  </si>
  <si>
    <t xml:space="preserve">'40133009'</t>
  </si>
  <si>
    <t xml:space="preserve">'PERFIL PTD 45-31X'</t>
  </si>
  <si>
    <t xml:space="preserve">'40133010'</t>
  </si>
  <si>
    <t xml:space="preserve">'PERFIL PTD 46-20'</t>
  </si>
  <si>
    <t xml:space="preserve">'40133011'</t>
  </si>
  <si>
    <t xml:space="preserve">'PERFIL PTD 55-11'</t>
  </si>
  <si>
    <t xml:space="preserve">'40133012'</t>
  </si>
  <si>
    <t xml:space="preserve">'PERFIL PTD 30-36'</t>
  </si>
  <si>
    <t xml:space="preserve">'40133013'</t>
  </si>
  <si>
    <t xml:space="preserve">'PERFIL PTD 17-6'</t>
  </si>
  <si>
    <t xml:space="preserve">'40133014'</t>
  </si>
  <si>
    <t xml:space="preserve">'PERFIL PTD 16-6'</t>
  </si>
  <si>
    <t xml:space="preserve">'40136001'</t>
  </si>
  <si>
    <t xml:space="preserve">'PERFIL PTI 20-15'</t>
  </si>
  <si>
    <t xml:space="preserve">'40136002'</t>
  </si>
  <si>
    <t xml:space="preserve">'PERFIL PTI 20-13'</t>
  </si>
  <si>
    <t xml:space="preserve">'40137001'</t>
  </si>
  <si>
    <t xml:space="preserve">'PERFIL PTL 45-20'</t>
  </si>
  <si>
    <t xml:space="preserve">'40137002'</t>
  </si>
  <si>
    <t xml:space="preserve">'PERFIL PTL 64-20'</t>
  </si>
  <si>
    <t xml:space="preserve">'40141001'</t>
  </si>
  <si>
    <t xml:space="preserve">'PERFIL PU 40-30E'</t>
  </si>
  <si>
    <t xml:space="preserve">'40141002'</t>
  </si>
  <si>
    <t xml:space="preserve">'PERFIL PU 13-9'</t>
  </si>
  <si>
    <t xml:space="preserve">'40141003'</t>
  </si>
  <si>
    <t xml:space="preserve">'PERFIL PU 14-6'</t>
  </si>
  <si>
    <t xml:space="preserve">'40141004'</t>
  </si>
  <si>
    <t xml:space="preserve">'PERFIL PU 15-15'</t>
  </si>
  <si>
    <t xml:space="preserve">'40141005'</t>
  </si>
  <si>
    <t xml:space="preserve">'PERFIL PU 15-15E'</t>
  </si>
  <si>
    <t xml:space="preserve">'40141006'</t>
  </si>
  <si>
    <t xml:space="preserve">'PERFIL PU 18-18'</t>
  </si>
  <si>
    <t xml:space="preserve">'40141007'</t>
  </si>
  <si>
    <t xml:space="preserve">'PERFIL PU 20-20E'</t>
  </si>
  <si>
    <t xml:space="preserve">'40141008'</t>
  </si>
  <si>
    <t xml:space="preserve">'PERFIL PU 20-20R'</t>
  </si>
  <si>
    <t xml:space="preserve">'40141009'</t>
  </si>
  <si>
    <t xml:space="preserve">'PERFIL PU 26-20'</t>
  </si>
  <si>
    <t xml:space="preserve">'40141010'</t>
  </si>
  <si>
    <t xml:space="preserve">'PERFIL PU 31-23'</t>
  </si>
  <si>
    <t xml:space="preserve">'40141011'</t>
  </si>
  <si>
    <t xml:space="preserve">'PERFIL PU 31-23E'</t>
  </si>
  <si>
    <t xml:space="preserve">'40141012'</t>
  </si>
  <si>
    <t xml:space="preserve">'PERFIL PU 34-28'</t>
  </si>
  <si>
    <t xml:space="preserve">'40141013'</t>
  </si>
  <si>
    <t xml:space="preserve">'PERFIL PU 38-32'</t>
  </si>
  <si>
    <t xml:space="preserve">'40141014'</t>
  </si>
  <si>
    <t xml:space="preserve">'PERFIL PU 40-30'</t>
  </si>
  <si>
    <t xml:space="preserve">'40141015'</t>
  </si>
  <si>
    <t xml:space="preserve">'PERFIL PU 41-34'</t>
  </si>
  <si>
    <t xml:space="preserve">'40141016'</t>
  </si>
  <si>
    <t xml:space="preserve">'PERFIL PU 41-38'</t>
  </si>
  <si>
    <t xml:space="preserve">'40141017'</t>
  </si>
  <si>
    <t xml:space="preserve">'PERFIL PU 42-31'</t>
  </si>
  <si>
    <t xml:space="preserve">'40141018'</t>
  </si>
  <si>
    <t xml:space="preserve">'PERFIL PU 42-31R'</t>
  </si>
  <si>
    <t xml:space="preserve">'40141019'</t>
  </si>
  <si>
    <t xml:space="preserve">'PERFIL PU 46-40E'</t>
  </si>
  <si>
    <t xml:space="preserve">'40141021'</t>
  </si>
  <si>
    <t xml:space="preserve">'PERFIL PU 58-52'</t>
  </si>
  <si>
    <t xml:space="preserve">'40141022'</t>
  </si>
  <si>
    <t xml:space="preserve">'PERFIL PU 42-38'</t>
  </si>
  <si>
    <t xml:space="preserve">'40141023'</t>
  </si>
  <si>
    <t xml:space="preserve">'PERFIL PU 58-51'</t>
  </si>
  <si>
    <t xml:space="preserve">'40141024'</t>
  </si>
  <si>
    <t xml:space="preserve">'PERFIL PU 52-46'</t>
  </si>
  <si>
    <t xml:space="preserve">'40141025'</t>
  </si>
  <si>
    <t xml:space="preserve">'PERFIL PU 62-54'</t>
  </si>
  <si>
    <t xml:space="preserve">'40141026'</t>
  </si>
  <si>
    <t xml:space="preserve">'PERFIL PU 67-59'</t>
  </si>
  <si>
    <t xml:space="preserve">'40141027'</t>
  </si>
  <si>
    <t xml:space="preserve">'40142001'</t>
  </si>
  <si>
    <t xml:space="preserve">'PERFIL PUD 39-31'</t>
  </si>
  <si>
    <t xml:space="preserve">'40142002'</t>
  </si>
  <si>
    <t xml:space="preserve">'PERFIL PUD 39-21'</t>
  </si>
  <si>
    <t xml:space="preserve">'40143001'</t>
  </si>
  <si>
    <t xml:space="preserve">'PERFIL PVL 22-8'</t>
  </si>
  <si>
    <t xml:space="preserve">'40144001'</t>
  </si>
  <si>
    <t xml:space="preserve">'PERFIL PZ 18-3'</t>
  </si>
  <si>
    <t xml:space="preserve">'40144002'</t>
  </si>
  <si>
    <t xml:space="preserve">'PERFIL PZ 21-3'</t>
  </si>
  <si>
    <t xml:space="preserve">'40144003'</t>
  </si>
  <si>
    <t xml:space="preserve">'PERFIL PZ 22-3'</t>
  </si>
  <si>
    <t xml:space="preserve">'40144004'</t>
  </si>
  <si>
    <t xml:space="preserve">'PERFIL PZ 40-3'</t>
  </si>
  <si>
    <t xml:space="preserve">'40144005'</t>
  </si>
  <si>
    <t xml:space="preserve">'PERFIL PZ 57-3'</t>
  </si>
  <si>
    <t xml:space="preserve">'40145001'</t>
  </si>
  <si>
    <t xml:space="preserve">'PERFIL PZC 18-7'</t>
  </si>
  <si>
    <t xml:space="preserve">'40145002'</t>
  </si>
  <si>
    <t xml:space="preserve">'PERFIL PZC 20-10'</t>
  </si>
  <si>
    <t xml:space="preserve">'40145003'</t>
  </si>
  <si>
    <t xml:space="preserve">'PERFIL PZC 20-10E'</t>
  </si>
  <si>
    <t xml:space="preserve">'40145004'</t>
  </si>
  <si>
    <t xml:space="preserve">'PERFIL PZC 20-10 (COM ANTIESTATICO)'</t>
  </si>
  <si>
    <t xml:space="preserve">'PERFIL PC 20-17 UH'</t>
  </si>
  <si>
    <t xml:space="preserve">'40201003'</t>
  </si>
  <si>
    <t xml:space="preserve">'PERFIL PC 32-18 UH'</t>
  </si>
  <si>
    <t xml:space="preserve">'40201004'</t>
  </si>
  <si>
    <t xml:space="preserve">'PERFIL PC 20-17E UH'</t>
  </si>
  <si>
    <t xml:space="preserve">'40201005'</t>
  </si>
  <si>
    <t xml:space="preserve">'PERFIL PC 20-20 UH'</t>
  </si>
  <si>
    <t xml:space="preserve">'40201006'</t>
  </si>
  <si>
    <t xml:space="preserve">'PERFIL PC 35-15 UH'</t>
  </si>
  <si>
    <t xml:space="preserve">'40202001'</t>
  </si>
  <si>
    <t xml:space="preserve">'PERFIL PCA 72-20 UH'</t>
  </si>
  <si>
    <t xml:space="preserve">'40202002'</t>
  </si>
  <si>
    <t xml:space="preserve">'PERFIL PCA 33-12 UH'</t>
  </si>
  <si>
    <t xml:space="preserve">'40202004'</t>
  </si>
  <si>
    <t xml:space="preserve">'40202007'</t>
  </si>
  <si>
    <t xml:space="preserve">'PERFIL PCA 58-21 UH'</t>
  </si>
  <si>
    <t xml:space="preserve">'40202008'</t>
  </si>
  <si>
    <t xml:space="preserve">'PERFIL PCA 43-4 UH'</t>
  </si>
  <si>
    <t xml:space="preserve">'40203001'</t>
  </si>
  <si>
    <t xml:space="preserve">'PERFIL PCC 26-11 UH'</t>
  </si>
  <si>
    <t xml:space="preserve">'40203002'</t>
  </si>
  <si>
    <t xml:space="preserve">'PERFIL PCC 20-10 UH'</t>
  </si>
  <si>
    <t xml:space="preserve">'40203003'</t>
  </si>
  <si>
    <t xml:space="preserve">'PERFIL PCC 20-11 UH'</t>
  </si>
  <si>
    <t xml:space="preserve">'40203004'</t>
  </si>
  <si>
    <t xml:space="preserve">'PERFIL PCC 37-11 UH'</t>
  </si>
  <si>
    <t xml:space="preserve">'40206001'</t>
  </si>
  <si>
    <t xml:space="preserve">'PERFIL PCS 40-2E UH'</t>
  </si>
  <si>
    <t xml:space="preserve">'40208001'</t>
  </si>
  <si>
    <t xml:space="preserve">'PERFIL PED 12-13 UH'</t>
  </si>
  <si>
    <t xml:space="preserve">'40208002'</t>
  </si>
  <si>
    <t xml:space="preserve">'PERFIL PED 20-20 UH'</t>
  </si>
  <si>
    <t xml:space="preserve">'40209001'</t>
  </si>
  <si>
    <t xml:space="preserve">'PERFIL PEM 21-30 UH'</t>
  </si>
  <si>
    <t xml:space="preserve">'40209004'</t>
  </si>
  <si>
    <t xml:space="preserve">'PERFIL PEM 43-27 UH'</t>
  </si>
  <si>
    <t xml:space="preserve">'40209005'</t>
  </si>
  <si>
    <t xml:space="preserve">'PERFIL PEM 60-30 UH'</t>
  </si>
  <si>
    <t xml:space="preserve">'40209006'</t>
  </si>
  <si>
    <t xml:space="preserve">'PERFIL PEM 40-30E UH'</t>
  </si>
  <si>
    <t xml:space="preserve">'40209007'</t>
  </si>
  <si>
    <t xml:space="preserve">'PERFIL PEM 27-25 UH'</t>
  </si>
  <si>
    <t xml:space="preserve">'40209008'</t>
  </si>
  <si>
    <t xml:space="preserve">'PERFIL PEM 40-21 UH'</t>
  </si>
  <si>
    <t xml:space="preserve">'40210001'</t>
  </si>
  <si>
    <t xml:space="preserve">'PERFIL PET 15-7 UH'</t>
  </si>
  <si>
    <t xml:space="preserve">'40210002'</t>
  </si>
  <si>
    <t xml:space="preserve">'PERFIL PET 20-7 UH'</t>
  </si>
  <si>
    <t xml:space="preserve">'40210003'</t>
  </si>
  <si>
    <t xml:space="preserve">'PERFIL PET 20-7E UH'</t>
  </si>
  <si>
    <t xml:space="preserve">'40210004'</t>
  </si>
  <si>
    <t xml:space="preserve">'PERFIL PET 7-2 UH'</t>
  </si>
  <si>
    <t xml:space="preserve">'40210005'</t>
  </si>
  <si>
    <t xml:space="preserve">'PERFIL PET 12-6 UH'</t>
  </si>
  <si>
    <t xml:space="preserve">'40212001'</t>
  </si>
  <si>
    <t xml:space="preserve">'PERFIL PG 110-11 UH'</t>
  </si>
  <si>
    <t xml:space="preserve">'40212002'</t>
  </si>
  <si>
    <t xml:space="preserve">'PERFIL PG 25-13 UH'</t>
  </si>
  <si>
    <t xml:space="preserve">'40212005'</t>
  </si>
  <si>
    <t xml:space="preserve">'PERFIL PG 32-20 UH'</t>
  </si>
  <si>
    <t xml:space="preserve">'40212006'</t>
  </si>
  <si>
    <t xml:space="preserve">'PERFIL PG 35-21 UH'</t>
  </si>
  <si>
    <t xml:space="preserve">'40212007'</t>
  </si>
  <si>
    <t xml:space="preserve">'PERFIL PG 36-24 UH'</t>
  </si>
  <si>
    <t xml:space="preserve">'40212008'</t>
  </si>
  <si>
    <t xml:space="preserve">'PERFIL PG 38-26 UH'</t>
  </si>
  <si>
    <t xml:space="preserve">'40212009'</t>
  </si>
  <si>
    <t xml:space="preserve">'PERFIL PG 40-27 UH'</t>
  </si>
  <si>
    <t xml:space="preserve">'40212010'</t>
  </si>
  <si>
    <t xml:space="preserve">'PERFIL PG 40-29 UH'</t>
  </si>
  <si>
    <t xml:space="preserve">'40212011'</t>
  </si>
  <si>
    <t xml:space="preserve">'PERFIL PG 45-28 UH'</t>
  </si>
  <si>
    <t xml:space="preserve">'40212012'</t>
  </si>
  <si>
    <t xml:space="preserve">'PERFIL PG 45-32 UH'</t>
  </si>
  <si>
    <t xml:space="preserve">'40212013'</t>
  </si>
  <si>
    <t xml:space="preserve">'PERFIL PG 49-41 UH'</t>
  </si>
  <si>
    <t xml:space="preserve">'40212014'</t>
  </si>
  <si>
    <t xml:space="preserve">'PERFIL PG 50-29 UH'</t>
  </si>
  <si>
    <t xml:space="preserve">'40212015'</t>
  </si>
  <si>
    <t xml:space="preserve">'PERFIL PG 50-33 UH'</t>
  </si>
  <si>
    <t xml:space="preserve">'40212016'</t>
  </si>
  <si>
    <t xml:space="preserve">'PERFIL PG 61-41 UH'</t>
  </si>
  <si>
    <t xml:space="preserve">'40212017'</t>
  </si>
  <si>
    <t xml:space="preserve">'PERFIL PG 61-41E UH'</t>
  </si>
  <si>
    <t xml:space="preserve">'40212018'</t>
  </si>
  <si>
    <t xml:space="preserve">'PERFIL PG 80-39 UH'</t>
  </si>
  <si>
    <t xml:space="preserve">'40212019'</t>
  </si>
  <si>
    <t xml:space="preserve">'PERFIL PG 47-41 UH'</t>
  </si>
  <si>
    <t xml:space="preserve">'40212020'</t>
  </si>
  <si>
    <t xml:space="preserve">'PERFIL PG 70-40 UH'</t>
  </si>
  <si>
    <t xml:space="preserve">'40212021'</t>
  </si>
  <si>
    <t xml:space="preserve">'PERFIL PG 42-16 UH'</t>
  </si>
  <si>
    <t xml:space="preserve">'40212022'</t>
  </si>
  <si>
    <t xml:space="preserve">'PERFIL PG 25-6 UH'</t>
  </si>
  <si>
    <t xml:space="preserve">'40212023'</t>
  </si>
  <si>
    <t xml:space="preserve">'PERFIL PG 50-26 UH'</t>
  </si>
  <si>
    <t xml:space="preserve">'40212025'</t>
  </si>
  <si>
    <t xml:space="preserve">'PERFIL PG 20-6 UH'</t>
  </si>
  <si>
    <t xml:space="preserve">'40212026'</t>
  </si>
  <si>
    <t xml:space="preserve">'PERFIL PG 32-12 UH'</t>
  </si>
  <si>
    <t xml:space="preserve">'40212027'</t>
  </si>
  <si>
    <t xml:space="preserve">'PERFIL PG 40-26 UH'</t>
  </si>
  <si>
    <t xml:space="preserve">'40212028'</t>
  </si>
  <si>
    <t xml:space="preserve">'PERFIL PG 37-28 UH'</t>
  </si>
  <si>
    <t xml:space="preserve">'40212029'</t>
  </si>
  <si>
    <t xml:space="preserve">'40214001'</t>
  </si>
  <si>
    <t xml:space="preserve">'PERFIL PGC 12-15 UH'</t>
  </si>
  <si>
    <t xml:space="preserve">'40214002'</t>
  </si>
  <si>
    <t xml:space="preserve">'PERFIL PGC 120-14 UH'</t>
  </si>
  <si>
    <t xml:space="preserve">'40214003'</t>
  </si>
  <si>
    <t xml:space="preserve">'PERFIL PGC 120-30 UH'</t>
  </si>
  <si>
    <t xml:space="preserve">'40215001'</t>
  </si>
  <si>
    <t xml:space="preserve">'PERFIL PGD 20-15 UH'</t>
  </si>
  <si>
    <t xml:space="preserve">'40217001'</t>
  </si>
  <si>
    <t xml:space="preserve">'PERFIL PGI 21-13 UH'</t>
  </si>
  <si>
    <t xml:space="preserve">'40217002'</t>
  </si>
  <si>
    <t xml:space="preserve">'PERFIL PGI 25-13 UH'</t>
  </si>
  <si>
    <t xml:space="preserve">'40218001'</t>
  </si>
  <si>
    <t xml:space="preserve">'PERFIL PGL 120-16 UH'</t>
  </si>
  <si>
    <t xml:space="preserve">'40218002'</t>
  </si>
  <si>
    <t xml:space="preserve">'PERFIL PGL 20-6 UH'</t>
  </si>
  <si>
    <t xml:space="preserve">'40218003'</t>
  </si>
  <si>
    <t xml:space="preserve">'PERFIL PGL 20-7R UH'</t>
  </si>
  <si>
    <t xml:space="preserve">'40218004'</t>
  </si>
  <si>
    <t xml:space="preserve">'PERFIL PGL 20-8 UH'</t>
  </si>
  <si>
    <t xml:space="preserve">'40218005'</t>
  </si>
  <si>
    <t xml:space="preserve">'PERFIL PGL 79-15 UH'</t>
  </si>
  <si>
    <t xml:space="preserve">'40218008'</t>
  </si>
  <si>
    <t xml:space="preserve">'PERFIL PGL 137-21 UH'</t>
  </si>
  <si>
    <t xml:space="preserve">'40218010'</t>
  </si>
  <si>
    <t xml:space="preserve">'PERFIL PGL 135-20E UH'</t>
  </si>
  <si>
    <t xml:space="preserve">'40218011'</t>
  </si>
  <si>
    <t xml:space="preserve">'PERFIL PGL 90-17 UH'</t>
  </si>
  <si>
    <t xml:space="preserve">'40218012'</t>
  </si>
  <si>
    <t xml:space="preserve">'PERFIL PGL 135-20 UH'</t>
  </si>
  <si>
    <t xml:space="preserve">'40218013'</t>
  </si>
  <si>
    <t xml:space="preserve">'PERFIL PGL 120-19 UH'</t>
  </si>
  <si>
    <t xml:space="preserve">'40218014'</t>
  </si>
  <si>
    <t xml:space="preserve">'PERFIL PGL 120-30 UH'</t>
  </si>
  <si>
    <t xml:space="preserve">'40218015'</t>
  </si>
  <si>
    <t xml:space="preserve">'PERFIL PGL 90-19 UH'</t>
  </si>
  <si>
    <t xml:space="preserve">'40218016'</t>
  </si>
  <si>
    <t xml:space="preserve">'40218017'</t>
  </si>
  <si>
    <t xml:space="preserve">'PERFIL PGL 135-17 UH'</t>
  </si>
  <si>
    <t xml:space="preserve">'40218018'</t>
  </si>
  <si>
    <t xml:space="preserve">'PERFIL PGL 120-14 UH'</t>
  </si>
  <si>
    <t xml:space="preserve">'40218019'</t>
  </si>
  <si>
    <t xml:space="preserve">'PERFIL PGL 137-21E UH'</t>
  </si>
  <si>
    <t xml:space="preserve">'40218020'</t>
  </si>
  <si>
    <t xml:space="preserve">'40218021'</t>
  </si>
  <si>
    <t xml:space="preserve">'PERFIL PGL 115-20 UH'</t>
  </si>
  <si>
    <t xml:space="preserve">'40218022'</t>
  </si>
  <si>
    <t xml:space="preserve">'PERFIL PGL 173-21 UH'</t>
  </si>
  <si>
    <t xml:space="preserve">'40220001'</t>
  </si>
  <si>
    <t xml:space="preserve">'PERFIL PGR 50-26 UH'</t>
  </si>
  <si>
    <t xml:space="preserve">'40220002'</t>
  </si>
  <si>
    <t xml:space="preserve">'PERFIL PGR 80-39 UH'</t>
  </si>
  <si>
    <t xml:space="preserve">'40220003'</t>
  </si>
  <si>
    <t xml:space="preserve">'PERFIL PGR 47-41 UH'</t>
  </si>
  <si>
    <t xml:space="preserve">'40222001'</t>
  </si>
  <si>
    <t xml:space="preserve">'PERFIL PH 40-30 UH'</t>
  </si>
  <si>
    <t xml:space="preserve">'40224001'</t>
  </si>
  <si>
    <t xml:space="preserve">'PERFIL PL 19-11 UH'</t>
  </si>
  <si>
    <t xml:space="preserve">'40224002'</t>
  </si>
  <si>
    <t xml:space="preserve">'PERFIL PL 25-26 UH'</t>
  </si>
  <si>
    <t xml:space="preserve">'40224003'</t>
  </si>
  <si>
    <t xml:space="preserve">'PERFIL PL 40-10 UH'</t>
  </si>
  <si>
    <t xml:space="preserve">'40224004'</t>
  </si>
  <si>
    <t xml:space="preserve">'PERFIL PL 35-35 UH'</t>
  </si>
  <si>
    <t xml:space="preserve">'40224005'</t>
  </si>
  <si>
    <t xml:space="preserve">'PERFIL PL 69-6 UH'</t>
  </si>
  <si>
    <t xml:space="preserve">'40225001'</t>
  </si>
  <si>
    <t xml:space="preserve">'PERFIL PLA 23-10 UH'</t>
  </si>
  <si>
    <t xml:space="preserve">'40226001'</t>
  </si>
  <si>
    <t xml:space="preserve">'PERFIL PLC 20-10 UH'</t>
  </si>
  <si>
    <t xml:space="preserve">'40227001'</t>
  </si>
  <si>
    <t xml:space="preserve">'PERFIL PMC 30-15B UH'</t>
  </si>
  <si>
    <t xml:space="preserve">'40227002'</t>
  </si>
  <si>
    <t xml:space="preserve">'PERFIL PMC 30-15C UH'</t>
  </si>
  <si>
    <t xml:space="preserve">'40228003'</t>
  </si>
  <si>
    <t xml:space="preserve">'PERFIL PR 25-3 UH'</t>
  </si>
  <si>
    <t xml:space="preserve">'40228004'</t>
  </si>
  <si>
    <t xml:space="preserve">'PERFIL PR 25-25 UH'</t>
  </si>
  <si>
    <t xml:space="preserve">'40228006'</t>
  </si>
  <si>
    <t xml:space="preserve">'PERFIL PR 43-3 UH'</t>
  </si>
  <si>
    <t xml:space="preserve">'40228011'</t>
  </si>
  <si>
    <t xml:space="preserve">'PERFIL PR 50-7 UH'</t>
  </si>
  <si>
    <t xml:space="preserve">'40228013'</t>
  </si>
  <si>
    <t xml:space="preserve">'PERFIL PR 7-4 UH'</t>
  </si>
  <si>
    <t xml:space="preserve">'40228016'</t>
  </si>
  <si>
    <t xml:space="preserve">'PERFIL PR 25-20 UH'</t>
  </si>
  <si>
    <t xml:space="preserve">'40228017'</t>
  </si>
  <si>
    <t xml:space="preserve">'PERFIL PR 40-38 UH'</t>
  </si>
  <si>
    <t xml:space="preserve">'40228019'</t>
  </si>
  <si>
    <t xml:space="preserve">'PERFIL PR 45-25 UH'</t>
  </si>
  <si>
    <t xml:space="preserve">'40228020'</t>
  </si>
  <si>
    <t xml:space="preserve">'PERFIL PR 8-4 UH'</t>
  </si>
  <si>
    <t xml:space="preserve">'40228022'</t>
  </si>
  <si>
    <t xml:space="preserve">'PERFIL PR 22-3 UH'</t>
  </si>
  <si>
    <t xml:space="preserve">'40228025'</t>
  </si>
  <si>
    <t xml:space="preserve">'PERFIL PR 45-8 UH'</t>
  </si>
  <si>
    <t xml:space="preserve">'40228026'</t>
  </si>
  <si>
    <t xml:space="preserve">'PERFIL PR 120-6</t>
  </si>
  <si>
    <t xml:space="preserve">'40229001'</t>
  </si>
  <si>
    <t xml:space="preserve">'PERFIL PRC 15-15 UH'</t>
  </si>
  <si>
    <t xml:space="preserve">'40229002'</t>
  </si>
  <si>
    <t xml:space="preserve">'PERFIL PRR 50-10 UH'</t>
  </si>
  <si>
    <t xml:space="preserve">'40229003'</t>
  </si>
  <si>
    <t xml:space="preserve">'PERFIL PRC 20-6 UH'</t>
  </si>
  <si>
    <t xml:space="preserve">'40229004'</t>
  </si>
  <si>
    <t xml:space="preserve">'PERFIL PRR 89-20 UH'</t>
  </si>
  <si>
    <t xml:space="preserve">'40229005'</t>
  </si>
  <si>
    <t xml:space="preserve">'PERFIL PRC 22</t>
  </si>
  <si>
    <t xml:space="preserve">'40229006'</t>
  </si>
  <si>
    <t xml:space="preserve">'PERFIL PRC 80-15 UH'</t>
  </si>
  <si>
    <t xml:space="preserve">'40231001'</t>
  </si>
  <si>
    <t xml:space="preserve">'PERFIL PTA 24-11 UH'</t>
  </si>
  <si>
    <t xml:space="preserve">'40231002'</t>
  </si>
  <si>
    <t xml:space="preserve">'PERFIL PTA 32-10 UH'</t>
  </si>
  <si>
    <t xml:space="preserve">'40231003'</t>
  </si>
  <si>
    <t xml:space="preserve">'PERFIL PTA 36-10 UH'</t>
  </si>
  <si>
    <t xml:space="preserve">'40231004'</t>
  </si>
  <si>
    <t xml:space="preserve">'PERFIL PTA 30-13 UH'</t>
  </si>
  <si>
    <t xml:space="preserve">'40231005'</t>
  </si>
  <si>
    <t xml:space="preserve">'PERFIL PTA 22-10 UH'</t>
  </si>
  <si>
    <t xml:space="preserve">'40231006'</t>
  </si>
  <si>
    <t xml:space="preserve">'PERFIL PTA 32-12 UH'</t>
  </si>
  <si>
    <t xml:space="preserve">'40232001'</t>
  </si>
  <si>
    <t xml:space="preserve">'PERFIL PT 20-10 UH'</t>
  </si>
  <si>
    <t xml:space="preserve">'40232003'</t>
  </si>
  <si>
    <t xml:space="preserve">'PERFIL PT 20-12 UH'</t>
  </si>
  <si>
    <t xml:space="preserve">'40232004'</t>
  </si>
  <si>
    <t xml:space="preserve">'PERFIL PT 25-35 UH'</t>
  </si>
  <si>
    <t xml:space="preserve">'40232005'</t>
  </si>
  <si>
    <t xml:space="preserve">'PERFIL PT 38-12 UH'</t>
  </si>
  <si>
    <t xml:space="preserve">'40232006'</t>
  </si>
  <si>
    <t xml:space="preserve">'PERFIL PT 23-20 UH'</t>
  </si>
  <si>
    <t xml:space="preserve">'40232007'</t>
  </si>
  <si>
    <t xml:space="preserve">'PERFIL PT 30-11 UH'</t>
  </si>
  <si>
    <t xml:space="preserve">'40232008'</t>
  </si>
  <si>
    <t xml:space="preserve">'PERFIL PT 89-31 UH'</t>
  </si>
  <si>
    <t xml:space="preserve">'40232009'</t>
  </si>
  <si>
    <t xml:space="preserve">'PERFIL PT 14</t>
  </si>
  <si>
    <t xml:space="preserve">'40232010'</t>
  </si>
  <si>
    <t xml:space="preserve">'PERFIL PT 20-14 UH'</t>
  </si>
  <si>
    <t xml:space="preserve">'40233001'</t>
  </si>
  <si>
    <t xml:space="preserve">'PERFIL PTD 23-20 UH'</t>
  </si>
  <si>
    <t xml:space="preserve">'40233002'</t>
  </si>
  <si>
    <t xml:space="preserve">'PERFIL PTD 25-9 UH'</t>
  </si>
  <si>
    <t xml:space="preserve">'40233003'</t>
  </si>
  <si>
    <t xml:space="preserve">'PERFIL PTD 32-13 UH'</t>
  </si>
  <si>
    <t xml:space="preserve">'40233004'</t>
  </si>
  <si>
    <t xml:space="preserve">'PERFIL PTD 38-38 UH'</t>
  </si>
  <si>
    <t xml:space="preserve">'40233005'</t>
  </si>
  <si>
    <t xml:space="preserve">'PERFIL PTD 40-21 UH'</t>
  </si>
  <si>
    <t xml:space="preserve">'40233006'</t>
  </si>
  <si>
    <t xml:space="preserve">'PERFIL PTD 45-38R UH'</t>
  </si>
  <si>
    <t xml:space="preserve">'40233007'</t>
  </si>
  <si>
    <t xml:space="preserve">'PERFIL PTD 35-17 UH'</t>
  </si>
  <si>
    <t xml:space="preserve">'40233008'</t>
  </si>
  <si>
    <t xml:space="preserve">'PERFIL PTD 33-23 UH'</t>
  </si>
  <si>
    <t xml:space="preserve">'40233009'</t>
  </si>
  <si>
    <t xml:space="preserve">'PERFIL PTD 43-10 UH'</t>
  </si>
  <si>
    <t xml:space="preserve">'40233010'</t>
  </si>
  <si>
    <t xml:space="preserve">'PERFIL PTD 45-20 UH'</t>
  </si>
  <si>
    <t xml:space="preserve">'40233011'</t>
  </si>
  <si>
    <t xml:space="preserve">'PERFIL PTD 93-26 UH'</t>
  </si>
  <si>
    <t xml:space="preserve">'40233012'</t>
  </si>
  <si>
    <t xml:space="preserve">'PERFIL PTD 38-33 UH'</t>
  </si>
  <si>
    <t xml:space="preserve">'40234001'</t>
  </si>
  <si>
    <t xml:space="preserve">'PERFIL PTDR 45-30 UH'</t>
  </si>
  <si>
    <t xml:space="preserve">'40234002'</t>
  </si>
  <si>
    <t xml:space="preserve">'PERFIL PTDR 38-38 UH'</t>
  </si>
  <si>
    <t xml:space="preserve">'40237001'</t>
  </si>
  <si>
    <t xml:space="preserve">'PERFIL PTL 45-20 UH'</t>
  </si>
  <si>
    <t xml:space="preserve">'40237002'</t>
  </si>
  <si>
    <t xml:space="preserve">'PERFIL PTL 64-20 UH'</t>
  </si>
  <si>
    <t xml:space="preserve">'40240001'</t>
  </si>
  <si>
    <t xml:space="preserve">'PERFIL PTZ 35-24 UH'</t>
  </si>
  <si>
    <t xml:space="preserve">'40241001'</t>
  </si>
  <si>
    <t xml:space="preserve">'PERFIL PU 12-7 UH'</t>
  </si>
  <si>
    <t xml:space="preserve">'40241002'</t>
  </si>
  <si>
    <t xml:space="preserve">'PERFIL PU 15-15 UH'</t>
  </si>
  <si>
    <t xml:space="preserve">'40241004'</t>
  </si>
  <si>
    <t xml:space="preserve">'PERFIL PU 15-4 UH'</t>
  </si>
  <si>
    <t xml:space="preserve">'40241005'</t>
  </si>
  <si>
    <t xml:space="preserve">'PERFIL PU 15-5 UH'</t>
  </si>
  <si>
    <t xml:space="preserve">'40241006'</t>
  </si>
  <si>
    <t xml:space="preserve">'PERFIL PU 18-7 UH'</t>
  </si>
  <si>
    <t xml:space="preserve">'40241008'</t>
  </si>
  <si>
    <t xml:space="preserve">'PERFIL PU 23-13 UH'</t>
  </si>
  <si>
    <t xml:space="preserve">'40241009'</t>
  </si>
  <si>
    <t xml:space="preserve">'40241010'</t>
  </si>
  <si>
    <t xml:space="preserve">'PERFIL PU 28-16 UH'</t>
  </si>
  <si>
    <t xml:space="preserve">'40241011'</t>
  </si>
  <si>
    <t xml:space="preserve">'PERFIL PU 33-25 UH'</t>
  </si>
  <si>
    <t xml:space="preserve">'40241012'</t>
  </si>
  <si>
    <t xml:space="preserve">'PERFIL PU 33-31 UH'</t>
  </si>
  <si>
    <t xml:space="preserve">'40241013'</t>
  </si>
  <si>
    <t xml:space="preserve">'PERFIL PU 43-28 UH'</t>
  </si>
  <si>
    <t xml:space="preserve">'40241014'</t>
  </si>
  <si>
    <t xml:space="preserve">'PERFIL PU 36-25 UH'</t>
  </si>
  <si>
    <t xml:space="preserve">'40241015'</t>
  </si>
  <si>
    <t xml:space="preserve">'PERFIL PU 36-29 UH'</t>
  </si>
  <si>
    <t xml:space="preserve">'40241016'</t>
  </si>
  <si>
    <t xml:space="preserve">'PERFIL PU 38-32 UH'</t>
  </si>
  <si>
    <t xml:space="preserve">'40241017'</t>
  </si>
  <si>
    <t xml:space="preserve">'PERFIL PU 40-20 UH'</t>
  </si>
  <si>
    <t xml:space="preserve">'40241018'</t>
  </si>
  <si>
    <t xml:space="preserve">'PERFIL PU 40-25 UH'</t>
  </si>
  <si>
    <t xml:space="preserve">'40241020'</t>
  </si>
  <si>
    <t xml:space="preserve">'PERFIL PU 40-30E UH'</t>
  </si>
  <si>
    <t xml:space="preserve">'40241021'</t>
  </si>
  <si>
    <t xml:space="preserve">'PERFIL PU 41-34 UH'</t>
  </si>
  <si>
    <t xml:space="preserve">'40241022'</t>
  </si>
  <si>
    <t xml:space="preserve">'PERFIL PU 42-31 UH'</t>
  </si>
  <si>
    <t xml:space="preserve">'40241023'</t>
  </si>
  <si>
    <t xml:space="preserve">'PERFIL PU 43-39 UH'</t>
  </si>
  <si>
    <t xml:space="preserve">'40241024'</t>
  </si>
  <si>
    <t xml:space="preserve">'PERFIL PU 49-42 UH'</t>
  </si>
  <si>
    <t xml:space="preserve">'40241025'</t>
  </si>
  <si>
    <t xml:space="preserve">'PERFIL PU 52-45 UH'</t>
  </si>
  <si>
    <t xml:space="preserve">'40241026'</t>
  </si>
  <si>
    <t xml:space="preserve">'PERFIL PU 55-40 UH'</t>
  </si>
  <si>
    <t xml:space="preserve">'40241028'</t>
  </si>
  <si>
    <t xml:space="preserve">'PERFIL PU 63-52 UH'</t>
  </si>
  <si>
    <t xml:space="preserve">'40241029'</t>
  </si>
  <si>
    <t xml:space="preserve">'PERFIL PU 79-28 UH'</t>
  </si>
  <si>
    <t xml:space="preserve">'40241030'</t>
  </si>
  <si>
    <t xml:space="preserve">'PERFIL PU 9-9 UH'</t>
  </si>
  <si>
    <t xml:space="preserve">'40241031'</t>
  </si>
  <si>
    <t xml:space="preserve">'40241033'</t>
  </si>
  <si>
    <t xml:space="preserve">'PERFIL PU 51-44 UH'</t>
  </si>
  <si>
    <t xml:space="preserve">'40241035'</t>
  </si>
  <si>
    <t xml:space="preserve">'PERFIL PU 35-28 UH'</t>
  </si>
  <si>
    <t xml:space="preserve">'40241036'</t>
  </si>
  <si>
    <t xml:space="preserve">'PERFIL PU 50-30 UH'</t>
  </si>
  <si>
    <t xml:space="preserve">'40241037'</t>
  </si>
  <si>
    <t xml:space="preserve">'PERFIL PU 100-25 UH'</t>
  </si>
  <si>
    <t xml:space="preserve">'40241038'</t>
  </si>
  <si>
    <t xml:space="preserve">'PERFIL PU 30-25 UH'</t>
  </si>
  <si>
    <t xml:space="preserve">'40241039'</t>
  </si>
  <si>
    <t xml:space="preserve">'PERFIL PU 15-15X UH'</t>
  </si>
  <si>
    <t xml:space="preserve">'40241040'</t>
  </si>
  <si>
    <t xml:space="preserve">'PERFIL PU 42-31R UH'</t>
  </si>
  <si>
    <t xml:space="preserve">'40241041'</t>
  </si>
  <si>
    <t xml:space="preserve">'PERFIL PU 34-28 UH'</t>
  </si>
  <si>
    <t xml:space="preserve">'40241042'</t>
  </si>
  <si>
    <t xml:space="preserve">'PERFIL PU 40-30R UH'</t>
  </si>
  <si>
    <t xml:space="preserve">'40241043'</t>
  </si>
  <si>
    <t xml:space="preserve">'PERFIL PU 27-31 UH'</t>
  </si>
  <si>
    <t xml:space="preserve">'40241044'</t>
  </si>
  <si>
    <t xml:space="preserve">'40241045'</t>
  </si>
  <si>
    <t xml:space="preserve">'PERFIL PU 46-40 UH'</t>
  </si>
  <si>
    <t xml:space="preserve">'40241047'</t>
  </si>
  <si>
    <t xml:space="preserve">'PERFIL PU 60-28R UH'</t>
  </si>
  <si>
    <t xml:space="preserve">'40241048'</t>
  </si>
  <si>
    <t xml:space="preserve">'40241049'</t>
  </si>
  <si>
    <t xml:space="preserve">'PERFIL PU 19-9 UH'</t>
  </si>
  <si>
    <t xml:space="preserve">'40241050'</t>
  </si>
  <si>
    <t xml:space="preserve">'40243001'</t>
  </si>
  <si>
    <t xml:space="preserve">'PERFIL PVL 22-8 UH'</t>
  </si>
  <si>
    <t xml:space="preserve">'40244001'</t>
  </si>
  <si>
    <t xml:space="preserve">'PERFIL PZ 20-4 UH'</t>
  </si>
  <si>
    <t xml:space="preserve">'40244002'</t>
  </si>
  <si>
    <t xml:space="preserve">'PERFIL PZ 22-5 UH'</t>
  </si>
  <si>
    <t xml:space="preserve">'40244003'</t>
  </si>
  <si>
    <t xml:space="preserve">'PERFIL PZ 18-3 UH'</t>
  </si>
  <si>
    <t xml:space="preserve">'40244004'</t>
  </si>
  <si>
    <t xml:space="preserve">'PERFIL PZ 21-3 UH'</t>
  </si>
  <si>
    <t xml:space="preserve">'40245002'</t>
  </si>
  <si>
    <t xml:space="preserve">'PERFIL PZC 20-10E UH'</t>
  </si>
  <si>
    <t xml:space="preserve">'40245003'</t>
  </si>
  <si>
    <t xml:space="preserve">'PERFIL PZC 20-10 UH'</t>
  </si>
  <si>
    <t xml:space="preserve">'40245004'</t>
  </si>
  <si>
    <t xml:space="preserve">'PERFIL PZC 22-10 UH'</t>
  </si>
  <si>
    <t xml:space="preserve">'40245005'</t>
  </si>
  <si>
    <t xml:space="preserve">'PERFIL PZC 25-15 UH'</t>
  </si>
  <si>
    <t xml:space="preserve">'40245007'</t>
  </si>
  <si>
    <t xml:space="preserve">'PERFIL PZC 42-28 UH'</t>
  </si>
  <si>
    <t xml:space="preserve">'40245008'</t>
  </si>
  <si>
    <t xml:space="preserve">'PERFIL PZC 25-20 UH'</t>
  </si>
  <si>
    <t xml:space="preserve">'40301001'</t>
  </si>
  <si>
    <t xml:space="preserve">'PERFIL CEP POM 4</t>
  </si>
  <si>
    <t xml:space="preserve">'40301002'</t>
  </si>
  <si>
    <t xml:space="preserve">'40301003'</t>
  </si>
  <si>
    <t xml:space="preserve">'40301004'</t>
  </si>
  <si>
    <t xml:space="preserve">'PERFIL CEP POM 5</t>
  </si>
  <si>
    <t xml:space="preserve">'40301005'</t>
  </si>
  <si>
    <t xml:space="preserve">'PERFIL CEP POM 6</t>
  </si>
  <si>
    <t xml:space="preserve">'40301006'</t>
  </si>
  <si>
    <t xml:space="preserve">'40301007'</t>
  </si>
  <si>
    <t xml:space="preserve">'40301008'</t>
  </si>
  <si>
    <t xml:space="preserve">'40301009'</t>
  </si>
  <si>
    <t xml:space="preserve">'PERFIL CEP POM 3</t>
  </si>
  <si>
    <t xml:space="preserve">'40401001'</t>
  </si>
  <si>
    <t xml:space="preserve">'PERFIL CEP PP 4</t>
  </si>
  <si>
    <t xml:space="preserve">'40401002'</t>
  </si>
  <si>
    <t xml:space="preserve">'PERFIL CEP PP 3</t>
  </si>
  <si>
    <t xml:space="preserve">'40401003'</t>
  </si>
  <si>
    <t xml:space="preserve">'40501001'</t>
  </si>
  <si>
    <t xml:space="preserve">'PERFIL CEP PBT 4</t>
  </si>
  <si>
    <t xml:space="preserve">'41001010'</t>
  </si>
  <si>
    <t xml:space="preserve">'PERFIL ESPECIAL PC 25 X 20 UH'</t>
  </si>
  <si>
    <t xml:space="preserve">'41001013'</t>
  </si>
  <si>
    <t xml:space="preserve">'PERFIL ESPECIAL PC 20 X 15 UH'</t>
  </si>
  <si>
    <t xml:space="preserve">'41001014'</t>
  </si>
  <si>
    <t xml:space="preserve">'PERFIL ESPECIAL PC 16</t>
  </si>
  <si>
    <t xml:space="preserve">'41001015'</t>
  </si>
  <si>
    <t xml:space="preserve">'PERFIL ESPECIAL PC 23 X 5 UH'</t>
  </si>
  <si>
    <t xml:space="preserve">'41001016'</t>
  </si>
  <si>
    <t xml:space="preserve">'PERFIL ESPECIAL PC 22</t>
  </si>
  <si>
    <t xml:space="preserve">'41001017'</t>
  </si>
  <si>
    <t xml:space="preserve">'PERFIL ESPECIAL PC 66 X 15 UH'</t>
  </si>
  <si>
    <t xml:space="preserve">'41001018'</t>
  </si>
  <si>
    <t xml:space="preserve">'PERFIL ESPECIAL PC 34 X 12 UH'</t>
  </si>
  <si>
    <t xml:space="preserve">'41001019'</t>
  </si>
  <si>
    <t xml:space="preserve">'PERFIL ESPECIAL PC 18 X 15 UH'</t>
  </si>
  <si>
    <t xml:space="preserve">'41001020'</t>
  </si>
  <si>
    <t xml:space="preserve">'PERFIL ESPECIAL PC 20 X 10 UH'</t>
  </si>
  <si>
    <t xml:space="preserve">'41001021'</t>
  </si>
  <si>
    <t xml:space="preserve">'PERFIL ESPECIAL PC 40 X 26</t>
  </si>
  <si>
    <t xml:space="preserve">'41001022'</t>
  </si>
  <si>
    <t xml:space="preserve">'PERFIL ESPECIAL PC 41 X 15 UH'</t>
  </si>
  <si>
    <t xml:space="preserve">'41001023'</t>
  </si>
  <si>
    <t xml:space="preserve">'PERFIL ESPECIAL PC 20 X 17E UH'</t>
  </si>
  <si>
    <t xml:space="preserve">'41001024'</t>
  </si>
  <si>
    <t xml:space="preserve">'PERFIL ESPECIAL PC 20 X 11 UH'</t>
  </si>
  <si>
    <t xml:space="preserve">'41001025'</t>
  </si>
  <si>
    <t xml:space="preserve">'PERFIL ESPECIAL PC 28 X 5 UH'</t>
  </si>
  <si>
    <t xml:space="preserve">'41001026'</t>
  </si>
  <si>
    <t xml:space="preserve">'PERFIL ESPECIAL PC 36 X 28 UH'</t>
  </si>
  <si>
    <t xml:space="preserve">'41002021'</t>
  </si>
  <si>
    <t xml:space="preserve">'PERFIL ESPECIAL PCA 47</t>
  </si>
  <si>
    <t xml:space="preserve">'41002022'</t>
  </si>
  <si>
    <t xml:space="preserve">'PERFIL ESPECIAL PCA 48 X 11</t>
  </si>
  <si>
    <t xml:space="preserve">'41002023'</t>
  </si>
  <si>
    <t xml:space="preserve">'PERFIL ESPECIAL PCA 50 X 11</t>
  </si>
  <si>
    <t xml:space="preserve">'41002024'</t>
  </si>
  <si>
    <t xml:space="preserve">'PERFIL ESPECIAL PCA 50</t>
  </si>
  <si>
    <t xml:space="preserve">'41002025'</t>
  </si>
  <si>
    <t xml:space="preserve">'41002026'</t>
  </si>
  <si>
    <t xml:space="preserve">'PERFIL ESPECIAL PCA 53 X 11</t>
  </si>
  <si>
    <t xml:space="preserve">'41002027'</t>
  </si>
  <si>
    <t xml:space="preserve">'PERFIL ESPECIAL PCA 53 X 12 UH'</t>
  </si>
  <si>
    <t xml:space="preserve">'41002028'</t>
  </si>
  <si>
    <t xml:space="preserve">'PERFIL ESPECIAL PCA 57</t>
  </si>
  <si>
    <t xml:space="preserve">'41002029'</t>
  </si>
  <si>
    <t xml:space="preserve">'PERFIL ESPECIAL PCA 58 X 21 UH'</t>
  </si>
  <si>
    <t xml:space="preserve">'41002030'</t>
  </si>
  <si>
    <t xml:space="preserve">'PERFIL ESPECIAL PCA 58 X 20 UH'</t>
  </si>
  <si>
    <t xml:space="preserve">'41002031'</t>
  </si>
  <si>
    <t xml:space="preserve">'PERFIL ESPECIAL PCA 48 X 16 UH'</t>
  </si>
  <si>
    <t xml:space="preserve">'41002032'</t>
  </si>
  <si>
    <t xml:space="preserve">'PERFIL ESPECIAL PCA 43 X 4 UH'</t>
  </si>
  <si>
    <t xml:space="preserve">'41002033'</t>
  </si>
  <si>
    <t xml:space="preserve">'41004002'</t>
  </si>
  <si>
    <t xml:space="preserve">'PERFIL ESPECIAL PCD 32 X 25 UH'</t>
  </si>
  <si>
    <t xml:space="preserve">'41006001'</t>
  </si>
  <si>
    <t xml:space="preserve">'PERFIL ESPECIAL PCS 23 X 10 UH'</t>
  </si>
  <si>
    <t xml:space="preserve">'41006002'</t>
  </si>
  <si>
    <t xml:space="preserve">'PERFIL ESPECIAL PCS 31 X 10 UH'</t>
  </si>
  <si>
    <t xml:space="preserve">'41006003'</t>
  </si>
  <si>
    <t xml:space="preserve">'PERFIL ESPECIAL PCS 51 X 10 UH'</t>
  </si>
  <si>
    <t xml:space="preserve">'41006004'</t>
  </si>
  <si>
    <t xml:space="preserve">'PERFIL ESPECIAL PCS 28</t>
  </si>
  <si>
    <t xml:space="preserve">'41009001'</t>
  </si>
  <si>
    <t xml:space="preserve">'PERFIL ESPECIAL PEM 40 X 30E UH'</t>
  </si>
  <si>
    <t xml:space="preserve">'41009002'</t>
  </si>
  <si>
    <t xml:space="preserve">'PERFIL ESPECIAL PEM 39</t>
  </si>
  <si>
    <t xml:space="preserve">'41009003'</t>
  </si>
  <si>
    <t xml:space="preserve">'PERFIL ESPECIAL PEM 21 X 30 E UH'</t>
  </si>
  <si>
    <t xml:space="preserve">'41012045'</t>
  </si>
  <si>
    <t xml:space="preserve">'PERFIL ESPECIAL PG 10 X 12 UH'</t>
  </si>
  <si>
    <t xml:space="preserve">'41012046'</t>
  </si>
  <si>
    <t xml:space="preserve">'PERFIL ESPECIAL PG 20 X 12 UH'</t>
  </si>
  <si>
    <t xml:space="preserve">'41012047'</t>
  </si>
  <si>
    <t xml:space="preserve">'PERFIL ESPECIAL PG 20 X 13 UH'</t>
  </si>
  <si>
    <t xml:space="preserve">'41012048'</t>
  </si>
  <si>
    <t xml:space="preserve">'PERFIL ESPECIAL PG 20 X 25 UH'</t>
  </si>
  <si>
    <t xml:space="preserve">'41012049'</t>
  </si>
  <si>
    <t xml:space="preserve">'PERFIL ESPECIAL PG 40 X 15 UH'</t>
  </si>
  <si>
    <t xml:space="preserve">'41012050'</t>
  </si>
  <si>
    <t xml:space="preserve">'PERFIL ESPECIAL PG 40 X 7 UH'</t>
  </si>
  <si>
    <t xml:space="preserve">'41012051'</t>
  </si>
  <si>
    <t xml:space="preserve">'PERFIL ESPECIAL PG 50 X 29 UH'</t>
  </si>
  <si>
    <t xml:space="preserve">'41012052'</t>
  </si>
  <si>
    <t xml:space="preserve">'PERFIL ESPECIAL PG 50 X 33 UH'</t>
  </si>
  <si>
    <t xml:space="preserve">'41012053'</t>
  </si>
  <si>
    <t xml:space="preserve">'PERFIL ESPECIAL PG 25 X 13 UH'</t>
  </si>
  <si>
    <t xml:space="preserve">'41012054'</t>
  </si>
  <si>
    <t xml:space="preserve">'PERFIL ESPECIAL PG 90 X 17 UH'</t>
  </si>
  <si>
    <t xml:space="preserve">'41012055'</t>
  </si>
  <si>
    <t xml:space="preserve">'PERFIL ESPECIAL PG 35 X 20 UH'</t>
  </si>
  <si>
    <t xml:space="preserve">'41012056'</t>
  </si>
  <si>
    <t xml:space="preserve">'PERFIL ESPECIAL PG 20 X 33</t>
  </si>
  <si>
    <t xml:space="preserve">'41012058'</t>
  </si>
  <si>
    <t xml:space="preserve">'PERFIL ESPECIAL PG 110 X 30 UH'</t>
  </si>
  <si>
    <t xml:space="preserve">'41012059'</t>
  </si>
  <si>
    <t xml:space="preserve">'PERFIL ESPECIAL PG 115 X 60 UH'</t>
  </si>
  <si>
    <t xml:space="preserve">'41012060'</t>
  </si>
  <si>
    <t xml:space="preserve">'PERFIL ESPECIAL PG 24 X 48 UH'</t>
  </si>
  <si>
    <t xml:space="preserve">'41012061'</t>
  </si>
  <si>
    <t xml:space="preserve">'PERFIL ESPECIAL PG 26 X 22 UH'</t>
  </si>
  <si>
    <t xml:space="preserve">'41012062'</t>
  </si>
  <si>
    <t xml:space="preserve">'PERFIL ESPECIAL PG 30 X 24 UH'</t>
  </si>
  <si>
    <t xml:space="preserve">'41012063'</t>
  </si>
  <si>
    <t xml:space="preserve">'PERFIL ESPECIAL PG 43</t>
  </si>
  <si>
    <t xml:space="preserve">'41012064'</t>
  </si>
  <si>
    <t xml:space="preserve">'PERFIL ESPECIAL PG 23</t>
  </si>
  <si>
    <t xml:space="preserve">'41014002'</t>
  </si>
  <si>
    <t xml:space="preserve">'PERFIL ESPECIAL PGC 20 X 30 UH'</t>
  </si>
  <si>
    <t xml:space="preserve">'41015001'</t>
  </si>
  <si>
    <t xml:space="preserve">'PERFIL ESPECIAL PGD 20 X 15 UH'</t>
  </si>
  <si>
    <t xml:space="preserve">'41016001'</t>
  </si>
  <si>
    <t xml:space="preserve">'PERFIL ESPECIAL PGE 80 X 25E'</t>
  </si>
  <si>
    <t xml:space="preserve">'41017003'</t>
  </si>
  <si>
    <t xml:space="preserve">'PERFIL ESPECIAL PGI 25 X 13 UH'</t>
  </si>
  <si>
    <t xml:space="preserve">'41018012'</t>
  </si>
  <si>
    <t xml:space="preserve">'PERFIL ESPECIAL PGL 120 X 16 UH'</t>
  </si>
  <si>
    <t xml:space="preserve">'41018013'</t>
  </si>
  <si>
    <t xml:space="preserve">'PERFIL ESPECIAL PGL 130 X 16 UH'</t>
  </si>
  <si>
    <t xml:space="preserve">'41018014'</t>
  </si>
  <si>
    <t xml:space="preserve">'PERFIL ESPECIAL PGL 135 X 14 UH'</t>
  </si>
  <si>
    <t xml:space="preserve">'41018015'</t>
  </si>
  <si>
    <t xml:space="preserve">'PERFIL ESPECIAL PGL 138 X 16 UH RANHURADO'</t>
  </si>
  <si>
    <t xml:space="preserve">'41018016'</t>
  </si>
  <si>
    <t xml:space="preserve">'PERFIL ESPECIAL PGL 120 X 19 UH'</t>
  </si>
  <si>
    <t xml:space="preserve">'41018017'</t>
  </si>
  <si>
    <t xml:space="preserve">'PERFIL ESPECIAL PGL 120 X 20 UH'</t>
  </si>
  <si>
    <t xml:space="preserve">'41018019'</t>
  </si>
  <si>
    <t xml:space="preserve">'PERFIL ESPECIAL PGL 90 X 19 UH'</t>
  </si>
  <si>
    <t xml:space="preserve">'41018020'</t>
  </si>
  <si>
    <t xml:space="preserve">'PERFIL ESPECIAL PGL 115 X 20 UH'</t>
  </si>
  <si>
    <t xml:space="preserve">'41018021'</t>
  </si>
  <si>
    <t xml:space="preserve">'PERFIL ESPECIAL PGL 140 X 20X UH'</t>
  </si>
  <si>
    <t xml:space="preserve">'41018022'</t>
  </si>
  <si>
    <t xml:space="preserve">'PERFIL ESPECIAL PGL 173 X 21 UH'</t>
  </si>
  <si>
    <t xml:space="preserve">'41018023'</t>
  </si>
  <si>
    <t xml:space="preserve">'41020001'</t>
  </si>
  <si>
    <t xml:space="preserve">'PERFIL ESPECIAL PGR 38 X 15 UH'</t>
  </si>
  <si>
    <t xml:space="preserve">'41024019'</t>
  </si>
  <si>
    <t xml:space="preserve">'PERFIL ESPECIAL PL 25 X 26 UH'</t>
  </si>
  <si>
    <t xml:space="preserve">'41024020'</t>
  </si>
  <si>
    <t xml:space="preserve">'PERFIL ESPECIAL PL 19</t>
  </si>
  <si>
    <t xml:space="preserve">'41024021'</t>
  </si>
  <si>
    <t xml:space="preserve">'PERFIL ESPECIAL PL 38 X 17 UH'</t>
  </si>
  <si>
    <t xml:space="preserve">'41024022'</t>
  </si>
  <si>
    <t xml:space="preserve">'PERFIL ESPECIAL PL 40</t>
  </si>
  <si>
    <t xml:space="preserve">'41024023'</t>
  </si>
  <si>
    <t xml:space="preserve">'PERFIL ESPECIAL PL 41</t>
  </si>
  <si>
    <t xml:space="preserve">'41024024'</t>
  </si>
  <si>
    <t xml:space="preserve">'PERFIL ESPECIAL PL 48 X 15 UH'</t>
  </si>
  <si>
    <t xml:space="preserve">'41024025'</t>
  </si>
  <si>
    <t xml:space="preserve">'PERFIL ESPECIAL PL 22 X 20 UH'</t>
  </si>
  <si>
    <t xml:space="preserve">'41024026'</t>
  </si>
  <si>
    <t xml:space="preserve">'PERFIL ESPECIAL PL 50 X 50 UH'</t>
  </si>
  <si>
    <t xml:space="preserve">'41024027'</t>
  </si>
  <si>
    <t xml:space="preserve">'PERFIL ESPECIAL PL 35 X 15 UH'</t>
  </si>
  <si>
    <t xml:space="preserve">'41024028'</t>
  </si>
  <si>
    <t xml:space="preserve">'PERFIL ESPECIAL PL 27 X 22 UH'</t>
  </si>
  <si>
    <t xml:space="preserve">'41024029'</t>
  </si>
  <si>
    <t xml:space="preserve">'PERFIL ESPECIAL PL 41 X 15</t>
  </si>
  <si>
    <t xml:space="preserve">'41024030'</t>
  </si>
  <si>
    <t xml:space="preserve">'PERFIL ESPECIAL PL 20 X 12 UH'</t>
  </si>
  <si>
    <t xml:space="preserve">'41024031'</t>
  </si>
  <si>
    <t xml:space="preserve">'PERFIL ESPECIAL PL 25 X 25 UH'</t>
  </si>
  <si>
    <t xml:space="preserve">'41024032'</t>
  </si>
  <si>
    <t xml:space="preserve">'PERFIL ESPECIAL PL 30 X 36 UH'</t>
  </si>
  <si>
    <t xml:space="preserve">'41024033'</t>
  </si>
  <si>
    <t xml:space="preserve">'PERFIL ESPECIAL PL 19 X 11 UH'</t>
  </si>
  <si>
    <t xml:space="preserve">'41024034'</t>
  </si>
  <si>
    <t xml:space="preserve">'PERFIL ESPECIAL PL 45 X 25 UH'</t>
  </si>
  <si>
    <t xml:space="preserve">'41024036'</t>
  </si>
  <si>
    <t xml:space="preserve">'PERFIL ESPECIAL PL 35 X 10 UH'</t>
  </si>
  <si>
    <t xml:space="preserve">'41024037'</t>
  </si>
  <si>
    <t xml:space="preserve">'PERFIL ESPECIAL PL 28 X 17 UH'</t>
  </si>
  <si>
    <t xml:space="preserve">'41024038'</t>
  </si>
  <si>
    <t xml:space="preserve">'PERFIL ESPECIAL PL 31 X 4'</t>
  </si>
  <si>
    <t xml:space="preserve">'41026001'</t>
  </si>
  <si>
    <t xml:space="preserve">'PERFIL ESPECIAL PLC 25 X 10'</t>
  </si>
  <si>
    <t xml:space="preserve">'41028027'</t>
  </si>
  <si>
    <t xml:space="preserve">'PERFIL ESPECIAL PR 22 X 34 UH'</t>
  </si>
  <si>
    <t xml:space="preserve">'41028028'</t>
  </si>
  <si>
    <t xml:space="preserve">'PERFIL ESPECIAL PR 25 X 24</t>
  </si>
  <si>
    <t xml:space="preserve">'41028029'</t>
  </si>
  <si>
    <t xml:space="preserve">'PERFIL ESPECIAL PR 27 X 42 UH'</t>
  </si>
  <si>
    <t xml:space="preserve">'41028030'</t>
  </si>
  <si>
    <t xml:space="preserve">'PERFIL ESPECIAL PR 29 X 26 UH'</t>
  </si>
  <si>
    <t xml:space="preserve">'41028031'</t>
  </si>
  <si>
    <t xml:space="preserve">'PERFIL ESPECIAL PR 29 X 43 UH'</t>
  </si>
  <si>
    <t xml:space="preserve">'41028032'</t>
  </si>
  <si>
    <t xml:space="preserve">'PERFIL ESPECIAL PR 29 X 76 UH'</t>
  </si>
  <si>
    <t xml:space="preserve">'41028033'</t>
  </si>
  <si>
    <t xml:space="preserve">'PERFIL ESPECIAL PR 32 X 23 UH'</t>
  </si>
  <si>
    <t xml:space="preserve">'41028034'</t>
  </si>
  <si>
    <t xml:space="preserve">'PERFIL ESPECIAL PR 32</t>
  </si>
  <si>
    <t xml:space="preserve">'41028035'</t>
  </si>
  <si>
    <t xml:space="preserve">'PERFIL ESPECIAL PR 34 X 10 UH'</t>
  </si>
  <si>
    <t xml:space="preserve">'41028036'</t>
  </si>
  <si>
    <t xml:space="preserve">'PERFIL ESPECIAL PR 35 X 15 UH'</t>
  </si>
  <si>
    <t xml:space="preserve">'41028037'</t>
  </si>
  <si>
    <t xml:space="preserve">'PERFIL ESPECIAL PR 40 X 22 UH'</t>
  </si>
  <si>
    <t xml:space="preserve">'41028038'</t>
  </si>
  <si>
    <t xml:space="preserve">'PERFIL ESPECIAL PR 40 X 45 UH'</t>
  </si>
  <si>
    <t xml:space="preserve">'41028039'</t>
  </si>
  <si>
    <t xml:space="preserve">'PERFIL ESPECIAL PR 42 X 27 UH'</t>
  </si>
  <si>
    <t xml:space="preserve">'41028040'</t>
  </si>
  <si>
    <t xml:space="preserve">'PERFIL ESPECIAL PR 42 X 32 UH'</t>
  </si>
  <si>
    <t xml:space="preserve">'41028041'</t>
  </si>
  <si>
    <t xml:space="preserve">'PERFIL ESPECIAL PR 43 X 20 UH'</t>
  </si>
  <si>
    <t xml:space="preserve">'41028042'</t>
  </si>
  <si>
    <t xml:space="preserve">'PERFIL ESPECIAL PR 43 X 30 UH'</t>
  </si>
  <si>
    <t xml:space="preserve">'41028043'</t>
  </si>
  <si>
    <t xml:space="preserve">'PERFIL ESPECIAL PR 53 X 28 UH'</t>
  </si>
  <si>
    <t xml:space="preserve">'41028044'</t>
  </si>
  <si>
    <t xml:space="preserve">'PERFIL ESPECIAL PR 53 X 34</t>
  </si>
  <si>
    <t xml:space="preserve">'41028045'</t>
  </si>
  <si>
    <t xml:space="preserve">'PERFIL ESPECIAL PR 53 X 35 UH'</t>
  </si>
  <si>
    <t xml:space="preserve">'41028046'</t>
  </si>
  <si>
    <t xml:space="preserve">'PERFIL ESPECIAL PR 60 X 22 UH'</t>
  </si>
  <si>
    <t xml:space="preserve">'41028047'</t>
  </si>
  <si>
    <t xml:space="preserve">'PERFIL ESPECIAL PR 76 X 25 UH'</t>
  </si>
  <si>
    <t xml:space="preserve">'41028048'</t>
  </si>
  <si>
    <t xml:space="preserve">'PERFIL ESPECIAL PR 20 X 25 UH'</t>
  </si>
  <si>
    <t xml:space="preserve">'41028049'</t>
  </si>
  <si>
    <t xml:space="preserve">'PERFIL ESPECIAL PR 20 X 5 UH'</t>
  </si>
  <si>
    <t xml:space="preserve">'41028051'</t>
  </si>
  <si>
    <t xml:space="preserve">'PERFIL ESPECIAL PR 25 X 16 UH'</t>
  </si>
  <si>
    <t xml:space="preserve">'41028052'</t>
  </si>
  <si>
    <t xml:space="preserve">'PERFIL ESPECIAL PR 40 X 32 UH'</t>
  </si>
  <si>
    <t xml:space="preserve">'41028053'</t>
  </si>
  <si>
    <t xml:space="preserve">'PERFIL ESPECIAL PR 40 X 37 UH'</t>
  </si>
  <si>
    <t xml:space="preserve">'41028054'</t>
  </si>
  <si>
    <t xml:space="preserve">'PERFIL ESPECIAL PR 46 X 20 UH'</t>
  </si>
  <si>
    <t xml:space="preserve">'41028055'</t>
  </si>
  <si>
    <t xml:space="preserve">'PERFIL ESPECIAL PR 50 X 20 UH'</t>
  </si>
  <si>
    <t xml:space="preserve">'41028056'</t>
  </si>
  <si>
    <t xml:space="preserve">'PERFIL ESPECIAL PR 82 X 12 UH'</t>
  </si>
  <si>
    <t xml:space="preserve">'41028057'</t>
  </si>
  <si>
    <t xml:space="preserve">'PERFIL ESPECIAL PR 20 X 3 UH'</t>
  </si>
  <si>
    <t xml:space="preserve">'41028058'</t>
  </si>
  <si>
    <t xml:space="preserve">'PERFIL ESPECIAL PR 22 X 3 UH'</t>
  </si>
  <si>
    <t xml:space="preserve">'41028059'</t>
  </si>
  <si>
    <t xml:space="preserve">'PERFIL ESPECIAL PR 40 X 3 UH'</t>
  </si>
  <si>
    <t xml:space="preserve">'41028060'</t>
  </si>
  <si>
    <t xml:space="preserve">'PERFIL ESPECIAL PR 45 X 3 UH'</t>
  </si>
  <si>
    <t xml:space="preserve">'41028061'</t>
  </si>
  <si>
    <t xml:space="preserve">'PERFIL ESPECIAL PR 58 X 15 UH'</t>
  </si>
  <si>
    <t xml:space="preserve">'41028062'</t>
  </si>
  <si>
    <t xml:space="preserve">'PERFIL ESPECIAL PR 185 X 8 UH'</t>
  </si>
  <si>
    <t xml:space="preserve">'41028063'</t>
  </si>
  <si>
    <t xml:space="preserve">'PERFIL ESPECIAL PR 45 X 35</t>
  </si>
  <si>
    <t xml:space="preserve">'41028064'</t>
  </si>
  <si>
    <t xml:space="preserve">'PERFIL ESPECIAL PR 31 X 15 UH'</t>
  </si>
  <si>
    <t xml:space="preserve">'41028065'</t>
  </si>
  <si>
    <t xml:space="preserve">'PERFIL ESPECIAL PR 57 X 15 UH'</t>
  </si>
  <si>
    <t xml:space="preserve">'41028066'</t>
  </si>
  <si>
    <t xml:space="preserve">'PERFIL ESPECIAL PR 40 X 10 UH'</t>
  </si>
  <si>
    <t xml:space="preserve">'41028067'</t>
  </si>
  <si>
    <t xml:space="preserve">'PERFIL ESPECIAL PR 40 X 30 UH'</t>
  </si>
  <si>
    <t xml:space="preserve">'41028068'</t>
  </si>
  <si>
    <t xml:space="preserve">'PERFIL ESPECIAL PR 100 X 25 UH'</t>
  </si>
  <si>
    <t xml:space="preserve">'41028069'</t>
  </si>
  <si>
    <t xml:space="preserve">'PERFIL ESPECIAL PR 72 X 10 UH'</t>
  </si>
  <si>
    <t xml:space="preserve">'41028070'</t>
  </si>
  <si>
    <t xml:space="preserve">'PERFIL ESPECIAL PR 60X50</t>
  </si>
  <si>
    <t xml:space="preserve">'41028071'</t>
  </si>
  <si>
    <t xml:space="preserve">'PERFIL ESPECIAL PR 100 X 40 UH'</t>
  </si>
  <si>
    <t xml:space="preserve">'41028072'</t>
  </si>
  <si>
    <t xml:space="preserve">'PERFIL ESPECIAL PR 60 X 15 UH'</t>
  </si>
  <si>
    <t xml:space="preserve">'41028073'</t>
  </si>
  <si>
    <t xml:space="preserve">'PERFIL ESPECIAL PR 80 X 15 UH'</t>
  </si>
  <si>
    <t xml:space="preserve">'41028074'</t>
  </si>
  <si>
    <t xml:space="preserve">'PERFIL ESPECIAL PR 40 X 5 UH'</t>
  </si>
  <si>
    <t xml:space="preserve">'41028075'</t>
  </si>
  <si>
    <t xml:space="preserve">'PERFIL ESPECIAL PR 40 X 8 UH'</t>
  </si>
  <si>
    <t xml:space="preserve">'41028076'</t>
  </si>
  <si>
    <t xml:space="preserve">'PERFIL ESPECIAL PR 25 X 25 UH'</t>
  </si>
  <si>
    <t xml:space="preserve">'41028077'</t>
  </si>
  <si>
    <t xml:space="preserve">'PERFIL ESPECIAL PR 200 X 8 UH'</t>
  </si>
  <si>
    <t xml:space="preserve">'41028078'</t>
  </si>
  <si>
    <t xml:space="preserve">'PERFIL ESPECIAL PR 235 X 8 UH'</t>
  </si>
  <si>
    <t xml:space="preserve">'41028079'</t>
  </si>
  <si>
    <t xml:space="preserve">'PERFIL ESPECIAL PR 42X10 UH'</t>
  </si>
  <si>
    <t xml:space="preserve">'41028080'</t>
  </si>
  <si>
    <t xml:space="preserve">'PERFIL ESPECIAL PR 50X12 UH'</t>
  </si>
  <si>
    <t xml:space="preserve">'41028081'</t>
  </si>
  <si>
    <t xml:space="preserve">'PERFIL ESPECIAL PR 30 X 23 UH'</t>
  </si>
  <si>
    <t xml:space="preserve">'41028082'</t>
  </si>
  <si>
    <t xml:space="preserve">'PERFIL ESPECIAL PR 50X10X500 UH BRANCO PEÇA'</t>
  </si>
  <si>
    <t xml:space="preserve">'41028083'</t>
  </si>
  <si>
    <t xml:space="preserve">'PERFIL ESPECIAL PR 44 X 3 UH'</t>
  </si>
  <si>
    <t xml:space="preserve">'41028084'</t>
  </si>
  <si>
    <t xml:space="preserve">'PERFIL ESPECIAL PR 50X10X580 UH BRANCO PEÇA'</t>
  </si>
  <si>
    <t xml:space="preserve">'41028085'</t>
  </si>
  <si>
    <t xml:space="preserve">'PERFIL ESPECIAL PU 92</t>
  </si>
  <si>
    <t xml:space="preserve">'41028086'</t>
  </si>
  <si>
    <t xml:space="preserve">'PERFIL ESPECIAL PR 96 X 25 UH'</t>
  </si>
  <si>
    <t xml:space="preserve">'41028087'</t>
  </si>
  <si>
    <t xml:space="preserve">'PERFIL ESPECIAL PR 45 X 20 UH'</t>
  </si>
  <si>
    <t xml:space="preserve">'41028088'</t>
  </si>
  <si>
    <t xml:space="preserve">'PERFIL ESPECIAL PR 30 X 3 UH'</t>
  </si>
  <si>
    <t xml:space="preserve">'41028089'</t>
  </si>
  <si>
    <t xml:space="preserve">'PERFIL ESPECIAL PR 100 X 8 UH'</t>
  </si>
  <si>
    <t xml:space="preserve">'41028090'</t>
  </si>
  <si>
    <t xml:space="preserve">'PERFIL ESPECIAL PR 80 X 40 UH'</t>
  </si>
  <si>
    <t xml:space="preserve">'41028091'</t>
  </si>
  <si>
    <t xml:space="preserve">'PERFIL ESPECIAL PR 100 X 20 UH'</t>
  </si>
  <si>
    <t xml:space="preserve">'41028092'</t>
  </si>
  <si>
    <t xml:space="preserve">'PERFIL ESPECIAL PR 40 X 35 UH'</t>
  </si>
  <si>
    <t xml:space="preserve">'41028093'</t>
  </si>
  <si>
    <t xml:space="preserve">'PERFIL ESPECIAL PR 147 X 15 X 170 MM UH BRANCO PEÇA'</t>
  </si>
  <si>
    <t xml:space="preserve">'41028094'</t>
  </si>
  <si>
    <t xml:space="preserve">'PERFIL ESPECIAL PR 18 X 10 X 126 MM UH BRANCO PEÇA'</t>
  </si>
  <si>
    <t xml:space="preserve">'41028095'</t>
  </si>
  <si>
    <t xml:space="preserve">'PERFIL ESPECIAL PR 28 X 15 UH'</t>
  </si>
  <si>
    <t xml:space="preserve">'41028096'</t>
  </si>
  <si>
    <t xml:space="preserve">'PERFIL ESPECIAL PR 25 X 3 UH'</t>
  </si>
  <si>
    <t xml:space="preserve">'41028097'</t>
  </si>
  <si>
    <t xml:space="preserve">'PERFIL ESPECIAL PR 40 X 4 UH'</t>
  </si>
  <si>
    <t xml:space="preserve">'41028098'</t>
  </si>
  <si>
    <t xml:space="preserve">'PERFIL ESPECIAL PR 73 X 12</t>
  </si>
  <si>
    <t xml:space="preserve">'41028099'</t>
  </si>
  <si>
    <t xml:space="preserve">'PERFIL ESPECIAL PR 30 X 30 UH'</t>
  </si>
  <si>
    <t xml:space="preserve">'41028100'</t>
  </si>
  <si>
    <t xml:space="preserve">'PERFIL ESPECIAL PR 450 X 30 UH'</t>
  </si>
  <si>
    <t xml:space="preserve">'41028102'</t>
  </si>
  <si>
    <t xml:space="preserve">'PERFIL ESPECIAL PR 11 X 12 X 245 PP PRETO PEÇA'</t>
  </si>
  <si>
    <t xml:space="preserve">'41028103'</t>
  </si>
  <si>
    <t xml:space="preserve">'PERFIL ESPECIAL PR 11 X 12 X 226 PP PRETO PEÇA'</t>
  </si>
  <si>
    <t xml:space="preserve">'41028104'</t>
  </si>
  <si>
    <t xml:space="preserve">'PERFIL ESPECIAL PR 41 X 12 X 245 PP PRETO PEÇA'</t>
  </si>
  <si>
    <t xml:space="preserve">'41028105'</t>
  </si>
  <si>
    <t xml:space="preserve">'PERFIL ESPECIAL PR 41 X 12 X 226 PP PRETO PEÇA'</t>
  </si>
  <si>
    <t xml:space="preserve">'41028106'</t>
  </si>
  <si>
    <t xml:space="preserve">'PERFIL ESPECIAL PR 36 X 5 UH'</t>
  </si>
  <si>
    <t xml:space="preserve">'41028107'</t>
  </si>
  <si>
    <t xml:space="preserve">'PERFIL ESPECIAL PR 50 X 10 UH'</t>
  </si>
  <si>
    <t xml:space="preserve">'41028108'</t>
  </si>
  <si>
    <t xml:space="preserve">'PERFIL ESPECIAL PR 25 X 15 UH'</t>
  </si>
  <si>
    <t xml:space="preserve">'41028109'</t>
  </si>
  <si>
    <t xml:space="preserve">'PERFIL ESPECIAL PR 30 X 10 UH'</t>
  </si>
  <si>
    <t xml:space="preserve">'41028110'</t>
  </si>
  <si>
    <t xml:space="preserve">'PERFIL ESPECIAL PR 60 X 8 UH'</t>
  </si>
  <si>
    <t xml:space="preserve">'41028111'</t>
  </si>
  <si>
    <t xml:space="preserve">'PERFIL ESPECIAL PR 40 X 15 UH'</t>
  </si>
  <si>
    <t xml:space="preserve">'41028112'</t>
  </si>
  <si>
    <t xml:space="preserve">'PERFIL ESPECIAL PR 53 X 15 X 582</t>
  </si>
  <si>
    <t xml:space="preserve">'41028113'</t>
  </si>
  <si>
    <t xml:space="preserve">'PERFIL ESPECIAL PR 35 X 15 X 441</t>
  </si>
  <si>
    <t xml:space="preserve">'41028114'</t>
  </si>
  <si>
    <t xml:space="preserve">'PERFIL ESPECIAL PR 15 X 12</t>
  </si>
  <si>
    <t xml:space="preserve">'41028115'</t>
  </si>
  <si>
    <t xml:space="preserve">'PERFIL ESPECIAL PR 30 X 5 UH'</t>
  </si>
  <si>
    <t xml:space="preserve">'41028116'</t>
  </si>
  <si>
    <t xml:space="preserve">'PERFIL ESPECIAL PR 25 X 12</t>
  </si>
  <si>
    <t xml:space="preserve">'41028117'</t>
  </si>
  <si>
    <t xml:space="preserve">'PERFIL ESPECIAL PR 75 X 7 UH'</t>
  </si>
  <si>
    <t xml:space="preserve">'41028118'</t>
  </si>
  <si>
    <t xml:space="preserve">'PERFIL ESPECIAL PR 79</t>
  </si>
  <si>
    <t xml:space="preserve">'41028119'</t>
  </si>
  <si>
    <t xml:space="preserve">'PERFIL ESPECIAL PR 70 X 10 UH'</t>
  </si>
  <si>
    <t xml:space="preserve">'41029001'</t>
  </si>
  <si>
    <t xml:space="preserve">'PERFIL ESPECIAL PRC 80 X 15 UH'</t>
  </si>
  <si>
    <t xml:space="preserve">'41029002'</t>
  </si>
  <si>
    <t xml:space="preserve">'PERFIL ESPECIAL PRC 68 X 15 UH'</t>
  </si>
  <si>
    <t xml:space="preserve">'41030002'</t>
  </si>
  <si>
    <t xml:space="preserve">'PERFIL ESPECIAL PRR 25 X 18 UH'</t>
  </si>
  <si>
    <t xml:space="preserve">'41031005'</t>
  </si>
  <si>
    <t xml:space="preserve">'PERFIL ESPECIAL PTA 35 X 16</t>
  </si>
  <si>
    <t xml:space="preserve">'41031006'</t>
  </si>
  <si>
    <t xml:space="preserve">'PERFIL ESPECIAL PTA 35 X 21 UH'</t>
  </si>
  <si>
    <t xml:space="preserve">'41031007'</t>
  </si>
  <si>
    <t xml:space="preserve">'PERFIL ESPECIAL PTA 47 X 20 UH'</t>
  </si>
  <si>
    <t xml:space="preserve">'41031008'</t>
  </si>
  <si>
    <t xml:space="preserve">'PERFIL ESPECIAL PTA 48 X 20 UH'</t>
  </si>
  <si>
    <t xml:space="preserve">'41031009'</t>
  </si>
  <si>
    <t xml:space="preserve">'PERFIL ESPECIAL PTA 25 X 15 UH'</t>
  </si>
  <si>
    <t xml:space="preserve">'41031010'</t>
  </si>
  <si>
    <t xml:space="preserve">'PERFIL ESPECIAL PTA 25 X 15</t>
  </si>
  <si>
    <t xml:space="preserve">'41031011'</t>
  </si>
  <si>
    <t xml:space="preserve">'41031012'</t>
  </si>
  <si>
    <t xml:space="preserve">'PERFIL ESPECIAL PTA 45 X 25 UH'</t>
  </si>
  <si>
    <t xml:space="preserve">'41032004'</t>
  </si>
  <si>
    <t xml:space="preserve">'PERFIL ESPECIAL PT 20 X 14 UH'</t>
  </si>
  <si>
    <t xml:space="preserve">'41032007'</t>
  </si>
  <si>
    <t xml:space="preserve">'PERFIL ESPECIAL PT 10 X 11</t>
  </si>
  <si>
    <t xml:space="preserve">'41032008'</t>
  </si>
  <si>
    <t xml:space="preserve">'PERFIL ESPECIAL PT 15 X 11 UH'</t>
  </si>
  <si>
    <t xml:space="preserve">'41032009'</t>
  </si>
  <si>
    <t xml:space="preserve">'PERFIL ESPECIAL PT 20 X 14</t>
  </si>
  <si>
    <t xml:space="preserve">'41032010'</t>
  </si>
  <si>
    <t xml:space="preserve">'PERFIL ESPECIAL PT 20 X 15 UH'</t>
  </si>
  <si>
    <t xml:space="preserve">'41032011'</t>
  </si>
  <si>
    <t xml:space="preserve">'PERFIL ESPECIAL PT 25 X 12</t>
  </si>
  <si>
    <t xml:space="preserve">'41032012'</t>
  </si>
  <si>
    <t xml:space="preserve">'PERFIL ESPECIAL PT 25 X 7 UH'</t>
  </si>
  <si>
    <t xml:space="preserve">'41032013'</t>
  </si>
  <si>
    <t xml:space="preserve">'PERFIL ESPECIAL PT 25 X 13 UH'</t>
  </si>
  <si>
    <t xml:space="preserve">'41032014'</t>
  </si>
  <si>
    <t xml:space="preserve">'PERFIL ESPECIAL PT 28 X 20 UH'</t>
  </si>
  <si>
    <t xml:space="preserve">'41032015'</t>
  </si>
  <si>
    <t xml:space="preserve">'PERFIL ESPECIAL PT 30 X 15 UH'</t>
  </si>
  <si>
    <t xml:space="preserve">'41032016'</t>
  </si>
  <si>
    <t xml:space="preserve">'PERFIL ESPECIAL PT 30 X 17 UH'</t>
  </si>
  <si>
    <t xml:space="preserve">'41032017'</t>
  </si>
  <si>
    <t xml:space="preserve">'PERFIL ESPECIAL PT 47 X 10 UH'</t>
  </si>
  <si>
    <t xml:space="preserve">'41032021'</t>
  </si>
  <si>
    <t xml:space="preserve">'PERFIL ESPECIAL PT 20 X 11 UH'</t>
  </si>
  <si>
    <t xml:space="preserve">'41032022'</t>
  </si>
  <si>
    <t xml:space="preserve">'PERFIL ESPECIAL PT 75X40X450MM UH PRETO PEÇA'</t>
  </si>
  <si>
    <t xml:space="preserve">'41032023'</t>
  </si>
  <si>
    <t xml:space="preserve">'PERFIL ESPECIAL PT 73X40X380MM UH BRANCO PEÇA'</t>
  </si>
  <si>
    <t xml:space="preserve">'41032024'</t>
  </si>
  <si>
    <t xml:space="preserve">'PERFIL ESPECIAL PT 73X40X400MM UH BRANCO PEÇA'</t>
  </si>
  <si>
    <t xml:space="preserve">'41032025'</t>
  </si>
  <si>
    <t xml:space="preserve">'PERFIL ESPECIAL PT 43 X 18 UH'</t>
  </si>
  <si>
    <t xml:space="preserve">'41032026'</t>
  </si>
  <si>
    <t xml:space="preserve">'PERFIL ESPECIAL PT 8</t>
  </si>
  <si>
    <t xml:space="preserve">'41032027'</t>
  </si>
  <si>
    <t xml:space="preserve">'PERFIL ESPECIAL PT 33 X 15 UH'</t>
  </si>
  <si>
    <t xml:space="preserve">'41032028'</t>
  </si>
  <si>
    <t xml:space="preserve">'PERFIL ESPECIAL PT 53 X 26 UH'</t>
  </si>
  <si>
    <t xml:space="preserve">'41032029'</t>
  </si>
  <si>
    <t xml:space="preserve">'PERFIL ESPECIAL PT 20 X 10 UH'</t>
  </si>
  <si>
    <t xml:space="preserve">'41032031'</t>
  </si>
  <si>
    <t xml:space="preserve">'PERFIL ESPECIAL PT 73 X 40 X 400 UH BRANCO PEÇA'</t>
  </si>
  <si>
    <t xml:space="preserve">'41032032'</t>
  </si>
  <si>
    <t xml:space="preserve">'PERFIL ESPECIAL PT 25 X 15 UH'</t>
  </si>
  <si>
    <t xml:space="preserve">'41032033'</t>
  </si>
  <si>
    <t xml:space="preserve">'PERFIL ESPECIAL PT 32 X 10 UH'</t>
  </si>
  <si>
    <t xml:space="preserve">'41032034'</t>
  </si>
  <si>
    <t xml:space="preserve">'PERFIL ESPECIAL PT 14 X 8 UH'</t>
  </si>
  <si>
    <t xml:space="preserve">'41033001'</t>
  </si>
  <si>
    <t xml:space="preserve">'PERFIL ESPECIAL PTD 20 X 15 UH'</t>
  </si>
  <si>
    <t xml:space="preserve">'41033002'</t>
  </si>
  <si>
    <t xml:space="preserve">'PERFIL ESPECIAL PTD 35 X 17 UH'</t>
  </si>
  <si>
    <t xml:space="preserve">'41033003'</t>
  </si>
  <si>
    <t xml:space="preserve">'PERFIL ESPECIAL PTD 51 X 17</t>
  </si>
  <si>
    <t xml:space="preserve">'41034001'</t>
  </si>
  <si>
    <t xml:space="preserve">'PERFIL ESPECIAL PTDR 45 X 30 UH'</t>
  </si>
  <si>
    <t xml:space="preserve">'41038002'</t>
  </si>
  <si>
    <t xml:space="preserve">'PERFIL ESPECIAL PTR 15 X 11 UH'</t>
  </si>
  <si>
    <t xml:space="preserve">'41041008'</t>
  </si>
  <si>
    <t xml:space="preserve">'PERFIL ESPECIAL PU 20 X 50 UH'</t>
  </si>
  <si>
    <t xml:space="preserve">'41041009'</t>
  </si>
  <si>
    <t xml:space="preserve">'PERFIL ESPECIAL PU 40 X 25 UH'</t>
  </si>
  <si>
    <t xml:space="preserve">'41041010'</t>
  </si>
  <si>
    <t xml:space="preserve">'PERFIL ESPECIAL PU 40</t>
  </si>
  <si>
    <t xml:space="preserve">'41041011'</t>
  </si>
  <si>
    <t xml:space="preserve">'PERFIL ESPECIAL PU 45 X 18 UH'</t>
  </si>
  <si>
    <t xml:space="preserve">'41041012'</t>
  </si>
  <si>
    <t xml:space="preserve">'PERFIL ESPECIAL PU 45 X 28 UH'</t>
  </si>
  <si>
    <t xml:space="preserve">'41041013'</t>
  </si>
  <si>
    <t xml:space="preserve">'PERFIL ESPECIAL PU 50 X 10 UH'</t>
  </si>
  <si>
    <t xml:space="preserve">'41041014'</t>
  </si>
  <si>
    <t xml:space="preserve">'PERFIL ESPECIAL PU 50 X 35 UH'</t>
  </si>
  <si>
    <t xml:space="preserve">'41041015'</t>
  </si>
  <si>
    <t xml:space="preserve">'PERFIL ESPECIAL PU 100 X 24</t>
  </si>
  <si>
    <t xml:space="preserve">'41041017'</t>
  </si>
  <si>
    <t xml:space="preserve">'PERFIL ESPECIAL PU 20 X 10 UH'</t>
  </si>
  <si>
    <t xml:space="preserve">'41041018'</t>
  </si>
  <si>
    <t xml:space="preserve">'PERFIL ESPECIAL PU 20 X 11 UH'</t>
  </si>
  <si>
    <t xml:space="preserve">'41041019'</t>
  </si>
  <si>
    <t xml:space="preserve">'PERFIL ESPECIAL PU 20 X 15</t>
  </si>
  <si>
    <t xml:space="preserve">'41041020'</t>
  </si>
  <si>
    <t xml:space="preserve">'PERFIL ESPECIAL PU 20 X 6 UH'</t>
  </si>
  <si>
    <t xml:space="preserve">'41041021'</t>
  </si>
  <si>
    <t xml:space="preserve">'PERFIL ESPECIAL PU 20 X 20A UH'</t>
  </si>
  <si>
    <t xml:space="preserve">'41041022'</t>
  </si>
  <si>
    <t xml:space="preserve">'PERFIL ESPECIAL PU 20 X 20C UH'</t>
  </si>
  <si>
    <t xml:space="preserve">'41041023'</t>
  </si>
  <si>
    <t xml:space="preserve">'PERFIL ESPECIAL PU 21 X 10 UH'</t>
  </si>
  <si>
    <t xml:space="preserve">'41041024'</t>
  </si>
  <si>
    <t xml:space="preserve">'PERFIL ESPECIAL PU 25 X 32 UH'</t>
  </si>
  <si>
    <t xml:space="preserve">'41041025'</t>
  </si>
  <si>
    <t xml:space="preserve">'PERFIL ESPECIAL PU 40 X 12 UH'</t>
  </si>
  <si>
    <t xml:space="preserve">'41041026'</t>
  </si>
  <si>
    <t xml:space="preserve">'PERFIL ESPECIAL PU 41 X 12 UH'</t>
  </si>
  <si>
    <t xml:space="preserve">'41041027'</t>
  </si>
  <si>
    <t xml:space="preserve">'PERFIL ESPECIAL PU 44 X 12 UH'</t>
  </si>
  <si>
    <t xml:space="preserve">'41041028'</t>
  </si>
  <si>
    <t xml:space="preserve">'PERFIL ESPECIAL PU 46 X 40 UH'</t>
  </si>
  <si>
    <t xml:space="preserve">'41041029'</t>
  </si>
  <si>
    <t xml:space="preserve">'PERFIL ESPECIAL PU 47 X 41 UH'</t>
  </si>
  <si>
    <t xml:space="preserve">'41041030'</t>
  </si>
  <si>
    <t xml:space="preserve">'PERFIL ESPECIAL PU 75 X 28</t>
  </si>
  <si>
    <t xml:space="preserve">'41041031'</t>
  </si>
  <si>
    <t xml:space="preserve">'PERFIL ESPECIAL PU 20 X 20E UH'</t>
  </si>
  <si>
    <t xml:space="preserve">'41041032'</t>
  </si>
  <si>
    <t xml:space="preserve">'PERFIL ESPECIAL PU 36 X 29 UH'</t>
  </si>
  <si>
    <t xml:space="preserve">'41041033'</t>
  </si>
  <si>
    <t xml:space="preserve">'PERFIL ESPECIAL PU 41 X 38'</t>
  </si>
  <si>
    <t xml:space="preserve">'41041034'</t>
  </si>
  <si>
    <t xml:space="preserve">'PERFIL ESPECIAL PU 42 X 31 UH'</t>
  </si>
  <si>
    <t xml:space="preserve">'41041035'</t>
  </si>
  <si>
    <t xml:space="preserve">'PERFIL ESPECIAL PU 60 X 28 UH'</t>
  </si>
  <si>
    <t xml:space="preserve">'41041036'</t>
  </si>
  <si>
    <t xml:space="preserve">'PERFIL ESPECIAL PU 60 X 28R UH'</t>
  </si>
  <si>
    <t xml:space="preserve">'41041037'</t>
  </si>
  <si>
    <t xml:space="preserve">'PERFIL ESPECIAL PU 79 X 28 UH'</t>
  </si>
  <si>
    <t xml:space="preserve">'41041038'</t>
  </si>
  <si>
    <t xml:space="preserve">'PERFIL ESPECIAL PU 110 X 45 X 865MM UH VERDE PEÇA'</t>
  </si>
  <si>
    <t xml:space="preserve">'41041039'</t>
  </si>
  <si>
    <t xml:space="preserve">'PERFIL ESPECIAL PU 30 X 15 UH'</t>
  </si>
  <si>
    <t xml:space="preserve">'41041040'</t>
  </si>
  <si>
    <t xml:space="preserve">'PERFIL ESPECIAL PU 60 X 13 UH'</t>
  </si>
  <si>
    <t xml:space="preserve">'41041041'</t>
  </si>
  <si>
    <t xml:space="preserve">'PERFIL ESPECIAL PU 35</t>
  </si>
  <si>
    <t xml:space="preserve">'41041042'</t>
  </si>
  <si>
    <t xml:space="preserve">'PERFIL ESPECIAL PU 30 X 35 UH'</t>
  </si>
  <si>
    <t xml:space="preserve">'41041043'</t>
  </si>
  <si>
    <t xml:space="preserve">'PERFIL ESPECIAL PU 26 X 10 UH'</t>
  </si>
  <si>
    <t xml:space="preserve">'41041044'</t>
  </si>
  <si>
    <t xml:space="preserve">'PERFIL ESPECIAL PU 55 X 17 UH'</t>
  </si>
  <si>
    <t xml:space="preserve">'41041045'</t>
  </si>
  <si>
    <t xml:space="preserve">'PERFIL ESPECIAL PU 80 X 17 UH'</t>
  </si>
  <si>
    <t xml:space="preserve">'41041046'</t>
  </si>
  <si>
    <t xml:space="preserve">'PERFIL ESPECIAL PU 15 X 15E UH'</t>
  </si>
  <si>
    <t xml:space="preserve">'41041047'</t>
  </si>
  <si>
    <t xml:space="preserve">'PERFIL ESPECIAL PU 18 X 24 UH'</t>
  </si>
  <si>
    <t xml:space="preserve">'41041048'</t>
  </si>
  <si>
    <t xml:space="preserve">'PERFIL ESPECIAL PU 60 X 25 UH'</t>
  </si>
  <si>
    <t xml:space="preserve">'41041049'</t>
  </si>
  <si>
    <t xml:space="preserve">'PERFIL ESPECIAL PU 60 X 76 X 306 MM UH BRANCO PEÇA'</t>
  </si>
  <si>
    <t xml:space="preserve">'41041050'</t>
  </si>
  <si>
    <t xml:space="preserve">'PERFIL ESPECIAL PU 81 X 20UH'</t>
  </si>
  <si>
    <t xml:space="preserve">'41041051'</t>
  </si>
  <si>
    <t xml:space="preserve">'PERFIL ESPECIAL PU 45 X 30 UH'</t>
  </si>
  <si>
    <t xml:space="preserve">'41041052'</t>
  </si>
  <si>
    <t xml:space="preserve">'PERFIL ESPECIAL PU 20 X 16 UH'</t>
  </si>
  <si>
    <t xml:space="preserve">'41041053'</t>
  </si>
  <si>
    <t xml:space="preserve">'PERFIL ESPECIAL PU 28 X 26 UH'</t>
  </si>
  <si>
    <t xml:space="preserve">'41041054'</t>
  </si>
  <si>
    <t xml:space="preserve">'PERFIL ESPECIAL PU 34 X 25 UH'</t>
  </si>
  <si>
    <t xml:space="preserve">'41041055'</t>
  </si>
  <si>
    <t xml:space="preserve">'PERFIL ESPECIAL PU 81 X 20 UH'</t>
  </si>
  <si>
    <t xml:space="preserve">'41041056'</t>
  </si>
  <si>
    <t xml:space="preserve">'PERFIL ESPECIAL PU 25 X 18 UH'</t>
  </si>
  <si>
    <t xml:space="preserve">'41041057'</t>
  </si>
  <si>
    <t xml:space="preserve">'PERFIL ESPECIAL PU 50 X 25 UH'</t>
  </si>
  <si>
    <t xml:space="preserve">'41041058'</t>
  </si>
  <si>
    <t xml:space="preserve">'PERFIL ESPECIAL PU 40 X 30 UH'</t>
  </si>
  <si>
    <t xml:space="preserve">'41041059'</t>
  </si>
  <si>
    <t xml:space="preserve">'PERFIL ESPECIAL PU 116 X 20 UH'</t>
  </si>
  <si>
    <t xml:space="preserve">'41041060'</t>
  </si>
  <si>
    <t xml:space="preserve">'41041061'</t>
  </si>
  <si>
    <t xml:space="preserve">'PERFIL ESPECIAL PU 25 X 10 UH'</t>
  </si>
  <si>
    <t xml:space="preserve">'41041062'</t>
  </si>
  <si>
    <t xml:space="preserve">'PERFIL ESPECIAL PU 38 X 22 UH'</t>
  </si>
  <si>
    <t xml:space="preserve">'41041063'</t>
  </si>
  <si>
    <t xml:space="preserve">'PERFIL ESPECIAL PU 32</t>
  </si>
  <si>
    <t xml:space="preserve">'41041064'</t>
  </si>
  <si>
    <t xml:space="preserve">'PERFIL ESPECIAL PU 30 X 14 UH'</t>
  </si>
  <si>
    <t xml:space="preserve">'41041065'</t>
  </si>
  <si>
    <t xml:space="preserve">'PERFIL ESPECIAL PU 30 X 16 UH'</t>
  </si>
  <si>
    <t xml:space="preserve">'41041066'</t>
  </si>
  <si>
    <t xml:space="preserve">'PERFIL ESPECIAL PU 49 X 24</t>
  </si>
  <si>
    <t xml:space="preserve">'41041067'</t>
  </si>
  <si>
    <t xml:space="preserve">'PERFIL ESPECIAL PU 20 X 20D UH'</t>
  </si>
  <si>
    <t xml:space="preserve">'41041068'</t>
  </si>
  <si>
    <t xml:space="preserve">'PERFIL ESPECIAL PU 49 X 13 UH'</t>
  </si>
  <si>
    <t xml:space="preserve">'41041069'</t>
  </si>
  <si>
    <t xml:space="preserve">'PERFIL ESPECIAL PU 20 X 30 UH'</t>
  </si>
  <si>
    <t xml:space="preserve">'41041070'</t>
  </si>
  <si>
    <t xml:space="preserve">'PERFIL ESPECIAL PU 30 X 20 UH'</t>
  </si>
  <si>
    <t xml:space="preserve">'41041071'</t>
  </si>
  <si>
    <t xml:space="preserve">'PERFIL ESPECIAL PU 50 X 26 UH'</t>
  </si>
  <si>
    <t xml:space="preserve">'41041072'</t>
  </si>
  <si>
    <t xml:space="preserve">'PERFIL ESPECIAL PU 37 X 23 UH'</t>
  </si>
  <si>
    <t xml:space="preserve">'41043001'</t>
  </si>
  <si>
    <t xml:space="preserve">'PERFIL ESPECIAL PVL 22 X 8 UH'</t>
  </si>
  <si>
    <t xml:space="preserve">'PERFIL ESPECIAL PZ 15 X 16 UH'</t>
  </si>
  <si>
    <t xml:space="preserve">'41044002'</t>
  </si>
  <si>
    <t xml:space="preserve">'PERFIL ESPECIAL PZ 25 X 15 UH'</t>
  </si>
  <si>
    <t xml:space="preserve">'41044003'</t>
  </si>
  <si>
    <t xml:space="preserve">'PERFIL ESPECIAL PZ 34 X 11</t>
  </si>
  <si>
    <t xml:space="preserve">'41044004'</t>
  </si>
  <si>
    <t xml:space="preserve">'PERFIL ESPECIAL PZ 18 X 3 UH'</t>
  </si>
  <si>
    <t xml:space="preserve">'41044005'</t>
  </si>
  <si>
    <t xml:space="preserve">'PERFIL ESPECIAL PZ 21 X 3 UH'</t>
  </si>
  <si>
    <t xml:space="preserve">'41044006'</t>
  </si>
  <si>
    <t xml:space="preserve">'PERFIL ESPECIAL PZ 22 X 5 UH'</t>
  </si>
  <si>
    <t xml:space="preserve">'41044007'</t>
  </si>
  <si>
    <t xml:space="preserve">'PERFIL ESPECIAL PZ 40 X 3 UH'</t>
  </si>
  <si>
    <t xml:space="preserve">'41045001'</t>
  </si>
  <si>
    <t xml:space="preserve">'PERFIL ESPECIAL PZC 27 X 14 UH'</t>
  </si>
  <si>
    <t xml:space="preserve">'41045002'</t>
  </si>
  <si>
    <t xml:space="preserve">'PERFIL ESPECIAL PZC 22 X 10 UH'</t>
  </si>
  <si>
    <t xml:space="preserve">'41045003'</t>
  </si>
  <si>
    <t xml:space="preserve">'PERFIL ESPECIAL PZC 24 X 10 UH'</t>
  </si>
  <si>
    <t xml:space="preserve">'41045004'</t>
  </si>
  <si>
    <t xml:space="preserve">'PERFIL ESPECIAL PZC 15 X 10E UH'</t>
  </si>
  <si>
    <t xml:space="preserve">'410500002'</t>
  </si>
  <si>
    <t xml:space="preserve">'PERFIL ESPECIAL ROLETE Ø86 X 60MM UH BRANCO PEÇA'</t>
  </si>
  <si>
    <t xml:space="preserve">'410500003'</t>
  </si>
  <si>
    <t xml:space="preserve">'PERFIL ESPECIAL ROLETE Ø80 X 4 MM UH BRANCO PEÇA'</t>
  </si>
  <si>
    <t xml:space="preserve">'410500004'</t>
  </si>
  <si>
    <t xml:space="preserve">'PERFIL ESPECIAL ROLETE Ø65 X 20 UH BRANCO PEÇA'</t>
  </si>
  <si>
    <t xml:space="preserve">'410500005'</t>
  </si>
  <si>
    <t xml:space="preserve">'PERFIL ESPECIAL ROLETE Ø45 X 10 UH BRANCO PEÇA'</t>
  </si>
  <si>
    <t xml:space="preserve">'410500006'</t>
  </si>
  <si>
    <t xml:space="preserve">'PERFIL ESPECIAL ROLETE Ø205</t>
  </si>
  <si>
    <t xml:space="preserve">20101040</t>
  </si>
  <si>
    <t xml:space="preserve">20101045</t>
  </si>
  <si>
    <t xml:space="preserve">XX</t>
  </si>
  <si>
    <t xml:space="preserve">XXX</t>
  </si>
  <si>
    <t xml:space="preserve">GRUPO</t>
  </si>
  <si>
    <t xml:space="preserve">CATEGORIA </t>
  </si>
  <si>
    <t xml:space="preserve">ACAB.</t>
  </si>
  <si>
    <t xml:space="preserve">pp</t>
  </si>
  <si>
    <t xml:space="preserve">Produto Pronto </t>
  </si>
  <si>
    <t xml:space="preserve">PEAD</t>
  </si>
  <si>
    <t xml:space="preserve">CEP</t>
  </si>
  <si>
    <t xml:space="preserve">VE</t>
  </si>
  <si>
    <t xml:space="preserve">VERDE</t>
  </si>
  <si>
    <t xml:space="preserve">pigmento</t>
  </si>
  <si>
    <t xml:space="preserve">UHMW</t>
  </si>
  <si>
    <t xml:space="preserve">PC</t>
  </si>
  <si>
    <t xml:space="preserve">PR</t>
  </si>
  <si>
    <t xml:space="preserve">PRETO</t>
  </si>
  <si>
    <t xml:space="preserve">antiuv</t>
  </si>
  <si>
    <t xml:space="preserve">POM</t>
  </si>
  <si>
    <t xml:space="preserve">PCA</t>
  </si>
  <si>
    <t xml:space="preserve">AZ</t>
  </si>
  <si>
    <t xml:space="preserve">AZUL</t>
  </si>
  <si>
    <t xml:space="preserve">PP</t>
  </si>
  <si>
    <t xml:space="preserve">PCC</t>
  </si>
  <si>
    <t xml:space="preserve">CI</t>
  </si>
  <si>
    <t xml:space="preserve">CINZA</t>
  </si>
  <si>
    <t xml:space="preserve">PBT</t>
  </si>
  <si>
    <t xml:space="preserve">PCD</t>
  </si>
  <si>
    <t xml:space="preserve">BR</t>
  </si>
  <si>
    <t xml:space="preserve">BRANCO </t>
  </si>
  <si>
    <t xml:space="preserve">ESPECIAL (USINADO)</t>
  </si>
  <si>
    <t xml:space="preserve">PCR</t>
  </si>
  <si>
    <t xml:space="preserve">VR</t>
  </si>
  <si>
    <t xml:space="preserve">VERMELHO</t>
  </si>
  <si>
    <t xml:space="preserve">PCS</t>
  </si>
  <si>
    <t xml:space="preserve">AM</t>
  </si>
  <si>
    <t xml:space="preserve">AMARELO</t>
  </si>
  <si>
    <t xml:space="preserve">PE</t>
  </si>
  <si>
    <t xml:space="preserve">AZSM</t>
  </si>
  <si>
    <t xml:space="preserve">AZUL SAN MARTIN</t>
  </si>
  <si>
    <t xml:space="preserve">PED</t>
  </si>
  <si>
    <t xml:space="preserve">MA</t>
  </si>
  <si>
    <t xml:space="preserve">MARROM </t>
  </si>
  <si>
    <t xml:space="preserve">PEM</t>
  </si>
  <si>
    <t xml:space="preserve">RX</t>
  </si>
  <si>
    <t xml:space="preserve">ROXO</t>
  </si>
  <si>
    <t xml:space="preserve">PET</t>
  </si>
  <si>
    <t xml:space="preserve">BG</t>
  </si>
  <si>
    <t xml:space="preserve">BEGE </t>
  </si>
  <si>
    <t xml:space="preserve">PF</t>
  </si>
  <si>
    <t xml:space="preserve">PG</t>
  </si>
  <si>
    <t xml:space="preserve">aditivo</t>
  </si>
  <si>
    <t xml:space="preserve">PGA</t>
  </si>
  <si>
    <t xml:space="preserve">pig</t>
  </si>
  <si>
    <t xml:space="preserve">PGC</t>
  </si>
  <si>
    <t xml:space="preserve">PGD</t>
  </si>
  <si>
    <t xml:space="preserve">PGE</t>
  </si>
  <si>
    <t xml:space="preserve">PGI</t>
  </si>
  <si>
    <t xml:space="preserve">PGL</t>
  </si>
  <si>
    <t xml:space="preserve">PGO</t>
  </si>
  <si>
    <t xml:space="preserve">PGR</t>
  </si>
  <si>
    <t xml:space="preserve">PGS</t>
  </si>
  <si>
    <t xml:space="preserve">PH</t>
  </si>
  <si>
    <t xml:space="preserve">PI</t>
  </si>
  <si>
    <t xml:space="preserve">PL</t>
  </si>
  <si>
    <t xml:space="preserve">PLA</t>
  </si>
  <si>
    <t xml:space="preserve">PLC</t>
  </si>
  <si>
    <t xml:space="preserve">PMC</t>
  </si>
  <si>
    <t xml:space="preserve">PRC</t>
  </si>
  <si>
    <t xml:space="preserve">PRR</t>
  </si>
  <si>
    <t xml:space="preserve">PTA</t>
  </si>
  <si>
    <t xml:space="preserve">PT</t>
  </si>
  <si>
    <t xml:space="preserve">PTD</t>
  </si>
  <si>
    <t xml:space="preserve">PTDR</t>
  </si>
  <si>
    <t xml:space="preserve">PTF</t>
  </si>
  <si>
    <t xml:space="preserve">PTI</t>
  </si>
  <si>
    <t xml:space="preserve">PTL</t>
  </si>
  <si>
    <t xml:space="preserve">PTR</t>
  </si>
  <si>
    <t xml:space="preserve">PTRR</t>
  </si>
  <si>
    <t xml:space="preserve">PTZ</t>
  </si>
  <si>
    <t xml:space="preserve">PU</t>
  </si>
  <si>
    <t xml:space="preserve">PUD</t>
  </si>
  <si>
    <t xml:space="preserve">PVL</t>
  </si>
  <si>
    <t xml:space="preserve">PZ</t>
  </si>
  <si>
    <t xml:space="preserve">PZC</t>
  </si>
  <si>
    <t xml:space="preserve">PTLA</t>
  </si>
  <si>
    <t xml:space="preserve">LARGURA DA PEÇA</t>
  </si>
  <si>
    <t xml:space="preserve">LARGURA DA CHAPA</t>
  </si>
  <si>
    <t xml:space="preserve">COMPRIMENTO DA PEÇA</t>
  </si>
  <si>
    <t xml:space="preserve">COMPRIMENTO DA CHAPA</t>
  </si>
  <si>
    <t xml:space="preserve">ESTRUTURA</t>
  </si>
  <si>
    <t xml:space="preserve">ROTEIRO</t>
  </si>
  <si>
    <t xml:space="preserve"> M/H</t>
  </si>
  <si>
    <t xml:space="preserve">PESO MT</t>
  </si>
  <si>
    <t xml:space="preserve">PERFIL PC 32-18 UH</t>
  </si>
  <si>
    <t xml:space="preserve">PERFIL PCA 48-16 UH</t>
  </si>
  <si>
    <t xml:space="preserve">PERFIL PCA 72-20 UH</t>
  </si>
  <si>
    <t xml:space="preserve">PERFIL PCA 33-12 UH</t>
  </si>
  <si>
    <t xml:space="preserve">PERFIL PC 23-7</t>
  </si>
  <si>
    <t xml:space="preserve">PERFIL PCS 40-2E UH</t>
  </si>
  <si>
    <t xml:space="preserve">PERFIL PC 14-10</t>
  </si>
  <si>
    <t xml:space="preserve">PERFIL PG 70-40 UH</t>
  </si>
  <si>
    <t xml:space="preserve">PERFIL PED 20-20 UH</t>
  </si>
  <si>
    <t xml:space="preserve">PERFIL PCA 45-5</t>
  </si>
  <si>
    <t xml:space="preserve">PERFIL PG 37-28 UH</t>
  </si>
  <si>
    <t xml:space="preserve">PERFIL PEM 60-30 UH</t>
  </si>
  <si>
    <t xml:space="preserve">PERFIL PCA 53-26</t>
  </si>
  <si>
    <t xml:space="preserve">PERFIL PCC 40-11</t>
  </si>
  <si>
    <t xml:space="preserve">PERFIL PGL 20-7R UH</t>
  </si>
  <si>
    <t xml:space="preserve">PERFIL PG 50-29 UH</t>
  </si>
  <si>
    <t xml:space="preserve">PERFIL PCC 20-11</t>
  </si>
  <si>
    <t xml:space="preserve">PERFIL PGL 140-20 UH</t>
  </si>
  <si>
    <t xml:space="preserve">PERFIL PG 47-41 UH</t>
  </si>
  <si>
    <t xml:space="preserve">PERFIL PCC 30-11</t>
  </si>
  <si>
    <t xml:space="preserve">PERFIL PGL 135-20E UH</t>
  </si>
  <si>
    <t xml:space="preserve">PERFIL PCC 20-10</t>
  </si>
  <si>
    <t xml:space="preserve">PERFIL PG 42-16 UH</t>
  </si>
  <si>
    <t xml:space="preserve">PERFIL PCS 52-12</t>
  </si>
  <si>
    <t xml:space="preserve">PERFIL PGL 135-20 UH</t>
  </si>
  <si>
    <t xml:space="preserve">PERFIL PG 20-6 UH</t>
  </si>
  <si>
    <t xml:space="preserve">PERFIL PCS 64-18</t>
  </si>
  <si>
    <t xml:space="preserve">PERFIL PG 32-12 UH</t>
  </si>
  <si>
    <t xml:space="preserve">PERFIL PCA 62-20</t>
  </si>
  <si>
    <t xml:space="preserve">PERFIL PGL 120-30 UH</t>
  </si>
  <si>
    <t xml:space="preserve">PERFIL PGC 12-15 UH</t>
  </si>
  <si>
    <t xml:space="preserve">PERFIL PCS 26-10</t>
  </si>
  <si>
    <t xml:space="preserve">PERFIL PG 23-17</t>
  </si>
  <si>
    <t xml:space="preserve">PERFIL PGL 135-17 UH</t>
  </si>
  <si>
    <t xml:space="preserve">PERFIL PG 25-20</t>
  </si>
  <si>
    <t xml:space="preserve">PERFIL PGL 135-16E UH</t>
  </si>
  <si>
    <t xml:space="preserve">PERFIL PGL 20-8 UH</t>
  </si>
  <si>
    <t xml:space="preserve">PERFIL PG 28-17</t>
  </si>
  <si>
    <t xml:space="preserve">PERFIL PGL 173-21 UH</t>
  </si>
  <si>
    <t xml:space="preserve">PERFIL PG 31-16E</t>
  </si>
  <si>
    <t xml:space="preserve">PERFIL PR 40-5 UH</t>
  </si>
  <si>
    <t xml:space="preserve">PERFIL PG 60-37</t>
  </si>
  <si>
    <t xml:space="preserve">PERFIL PR 75-10 UH</t>
  </si>
  <si>
    <t xml:space="preserve">PERFIL PG 40-27 (COM ANTIESTATICO)</t>
  </si>
  <si>
    <t xml:space="preserve">PERFIL PT 20-14 UH</t>
  </si>
  <si>
    <t xml:space="preserve">PERFIL PG 40-29</t>
  </si>
  <si>
    <t xml:space="preserve">PERFIL PTD 93-26 UH</t>
  </si>
  <si>
    <t xml:space="preserve">PERFIL PGR 40-27</t>
  </si>
  <si>
    <t xml:space="preserve">PERFIL PTL 64-20 UH</t>
  </si>
  <si>
    <t xml:space="preserve">PERFIL PGR 45-28</t>
  </si>
  <si>
    <t xml:space="preserve">PERFIL PU 50-30 UH</t>
  </si>
  <si>
    <t xml:space="preserve">PERFIL PGR 50-25</t>
  </si>
  <si>
    <t xml:space="preserve">PERFIL PU 60-28R UH</t>
  </si>
  <si>
    <t xml:space="preserve">PERFIL PGR 62-41</t>
  </si>
  <si>
    <t xml:space="preserve">PERFIL PZ 21-3 UH</t>
  </si>
  <si>
    <t xml:space="preserve">PERFIL PGR 90-60</t>
  </si>
  <si>
    <t xml:space="preserve">PERFIL PR 45-25 UH</t>
  </si>
  <si>
    <t xml:space="preserve">PERFIL PGR 50-29</t>
  </si>
  <si>
    <t xml:space="preserve">PERFIL PGR 43-34</t>
  </si>
  <si>
    <t xml:space="preserve">PERFIL PGR 80-39 UH</t>
  </si>
  <si>
    <t xml:space="preserve">PERFIL PGS 43-29</t>
  </si>
  <si>
    <t xml:space="preserve">PERFIL PL 19-11 UH</t>
  </si>
  <si>
    <t xml:space="preserve">PERFIL PGS 39-29</t>
  </si>
  <si>
    <t xml:space="preserve">0.182</t>
  </si>
  <si>
    <t xml:space="preserve">PERFIL PL 40-10 UH</t>
  </si>
  <si>
    <t xml:space="preserve">PERFIL PL 26-5</t>
  </si>
  <si>
    <t xml:space="preserve">PERFIL PL 35-35 UH</t>
  </si>
  <si>
    <t xml:space="preserve">PERFIL PL 26-5E</t>
  </si>
  <si>
    <t xml:space="preserve">PERFIL PMC 30-15B UH</t>
  </si>
  <si>
    <t xml:space="preserve">PERFIL PL 40-2</t>
  </si>
  <si>
    <t xml:space="preserve">PERFIL PR 25-3 UH</t>
  </si>
  <si>
    <t xml:space="preserve">PERFIL PL 45-5</t>
  </si>
  <si>
    <t xml:space="preserve">PERFIL PR 25-20 UH</t>
  </si>
  <si>
    <t xml:space="preserve">PERFIL PL 18-3E</t>
  </si>
  <si>
    <t xml:space="preserve">PERFIL PL 25-3 E</t>
  </si>
  <si>
    <t xml:space="preserve">PERFIL PR 22-3 UH</t>
  </si>
  <si>
    <t xml:space="preserve">PERFIL PLA 23-10</t>
  </si>
  <si>
    <t xml:space="preserve">PERFIL PR 20-4</t>
  </si>
  <si>
    <t xml:space="preserve">PERFIL PRC 15-15 UH</t>
  </si>
  <si>
    <t xml:space="preserve">PERFIL PR 22-3</t>
  </si>
  <si>
    <t xml:space="preserve">PERFIL PRC 20-6 UH</t>
  </si>
  <si>
    <t xml:space="preserve">PERFIL PR 25-4</t>
  </si>
  <si>
    <t xml:space="preserve">PERFIL PTA 24-11 UH</t>
  </si>
  <si>
    <t xml:space="preserve">PERFIL PR 30-3</t>
  </si>
  <si>
    <t xml:space="preserve">PERFIL PTA 30-13 UH</t>
  </si>
  <si>
    <t xml:space="preserve">PERFIL PR 38-5</t>
  </si>
  <si>
    <t xml:space="preserve">PERFIL PTA 22-10 UH</t>
  </si>
  <si>
    <t xml:space="preserve">PERFIL PR 45-5</t>
  </si>
  <si>
    <t xml:space="preserve">PERFIL PT 20-12 UH</t>
  </si>
  <si>
    <t xml:space="preserve">PERFIL PR 50-4</t>
  </si>
  <si>
    <t xml:space="preserve">PERFIL PT 38-12 UH</t>
  </si>
  <si>
    <t xml:space="preserve">PERFIL PR 50-5</t>
  </si>
  <si>
    <t xml:space="preserve">PERFIL PR 35-3</t>
  </si>
  <si>
    <t xml:space="preserve">PERFIL PTD 40-21 UH</t>
  </si>
  <si>
    <t xml:space="preserve">PERFIL PR 42-3</t>
  </si>
  <si>
    <t xml:space="preserve">PERFIL PTD 35-17 UH</t>
  </si>
  <si>
    <t xml:space="preserve">PERFIL PR 19-5</t>
  </si>
  <si>
    <t xml:space="preserve">PERFIL PTD 45-38R UH</t>
  </si>
  <si>
    <t xml:space="preserve">PERFIL PTA 30-13</t>
  </si>
  <si>
    <t xml:space="preserve">PERFIL PTA 15-9</t>
  </si>
  <si>
    <t xml:space="preserve">PERFIL PTZ 35-24 UH</t>
  </si>
  <si>
    <t xml:space="preserve">PERFIL PT 12-14</t>
  </si>
  <si>
    <t xml:space="preserve">PERFIL PU 12-7 UH</t>
  </si>
  <si>
    <t xml:space="preserve">PERFIL PTD 18-16</t>
  </si>
  <si>
    <t xml:space="preserve">PERFIL PU 15-5 UH</t>
  </si>
  <si>
    <t xml:space="preserve">PERFIL PTD 42-15</t>
  </si>
  <si>
    <t xml:space="preserve">PERFIL PU 18-7 UH</t>
  </si>
  <si>
    <t xml:space="preserve">PERFIL PTD 55-11</t>
  </si>
  <si>
    <t xml:space="preserve">PERFIL PU 28-16 UH</t>
  </si>
  <si>
    <t xml:space="preserve">PERFIL PTD 30-36</t>
  </si>
  <si>
    <t xml:space="preserve">PERFIL PU 36-25 UH</t>
  </si>
  <si>
    <t xml:space="preserve">PERFIL PTD 17-6</t>
  </si>
  <si>
    <t xml:space="preserve">PERFIL PU 43-39 UH</t>
  </si>
  <si>
    <t xml:space="preserve">PERFIL PTI 20-15</t>
  </si>
  <si>
    <t xml:space="preserve">PERFIL PTI 20-13</t>
  </si>
  <si>
    <t xml:space="preserve">PERFIL PU 55-40 UH</t>
  </si>
  <si>
    <t xml:space="preserve">PERFIL PTL 64-20</t>
  </si>
  <si>
    <t xml:space="preserve">PERFIL PU 63-52 UH</t>
  </si>
  <si>
    <t xml:space="preserve">PERFIL PU 13-9</t>
  </si>
  <si>
    <t xml:space="preserve">PERFIL PU 47-41 UH</t>
  </si>
  <si>
    <t xml:space="preserve">PERFIL PU 14-6</t>
  </si>
  <si>
    <t xml:space="preserve">PERFIL PU 50-25 UH</t>
  </si>
  <si>
    <t xml:space="preserve">PERFIL PU 15-15E</t>
  </si>
  <si>
    <t xml:space="preserve">PERFIL PU 51-44 UH</t>
  </si>
  <si>
    <t xml:space="preserve">PERFIL PU 18-18</t>
  </si>
  <si>
    <t xml:space="preserve">PERFIL PU 26-20</t>
  </si>
  <si>
    <t xml:space="preserve">PERFIL PU 34-28 UH</t>
  </si>
  <si>
    <t xml:space="preserve">PERFIL PU 31-23E</t>
  </si>
  <si>
    <t xml:space="preserve">PERFIL PU 27-31 UH</t>
  </si>
  <si>
    <t xml:space="preserve">PERFIL PU 34-28</t>
  </si>
  <si>
    <t xml:space="preserve">PERFIL PU 38-32</t>
  </si>
  <si>
    <t xml:space="preserve">PERFIL PU 30-35 UH</t>
  </si>
  <si>
    <t xml:space="preserve">PERFIL PU 41-34</t>
  </si>
  <si>
    <t xml:space="preserve">PERFIL PU 42-38</t>
  </si>
  <si>
    <t xml:space="preserve">PERFIL PZC 27-10 UH</t>
  </si>
  <si>
    <t xml:space="preserve">PERFIL PU 58-51</t>
  </si>
  <si>
    <t xml:space="preserve">PERFIL PZC 25-20 UH</t>
  </si>
  <si>
    <t xml:space="preserve">PERFIL PU 52-46</t>
  </si>
  <si>
    <t xml:space="preserve">PERFIL PU 67-59</t>
  </si>
  <si>
    <t xml:space="preserve">PERFIL PUD 39-21</t>
  </si>
  <si>
    <t xml:space="preserve">PERFIL PZ 22-3</t>
  </si>
  <si>
    <t xml:space="preserve">PERFIL PZ 40-3</t>
  </si>
  <si>
    <t xml:space="preserve">PERFIL PZ 57-3</t>
  </si>
  <si>
    <t xml:space="preserve">PERFIL PZC 18-7</t>
  </si>
  <si>
    <t xml:space="preserve">PR 90-7PP</t>
  </si>
  <si>
    <t xml:space="preserve">PU 62-54 PP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</si>
</sst>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(&quot;R$ &quot;* #,##0.00_);_(&quot;R$ &quot;* \(#,##0.00\);_(&quot;R$ &quot;* \-??_);_(@_)"/>
    <numFmt numFmtId="166" formatCode="d/m/yyyy"/>
    <numFmt numFmtId="167" formatCode="0.0000"/>
    <numFmt numFmtId="168" formatCode="h:mm:ss;@"/>
    <numFmt numFmtId="169" formatCode="0.00000"/>
    <numFmt numFmtId="170" formatCode="0.000000"/>
    <numFmt numFmtId="171" formatCode="General"/>
    <numFmt numFmtId="172" formatCode="0.00%"/>
    <numFmt numFmtId="173" formatCode="00"/>
    <numFmt numFmtId="174" formatCode="000"/>
    <numFmt numFmtId="175" formatCode="0000"/>
    <numFmt numFmtId="176" formatCode="0.000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A933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i val="true"/>
      <u val="single"/>
      <sz val="11"/>
      <name val="Calibri"/>
      <family val="2"/>
      <charset val="1"/>
    </font>
    <font>
      <i val="true"/>
      <sz val="11"/>
      <name val="Calibri"/>
      <family val="2"/>
      <charset val="1"/>
    </font>
    <font>
      <b val="true"/>
      <i val="true"/>
      <u val="single"/>
      <sz val="11"/>
      <color rgb="FFC9211E"/>
      <name val="Calibri"/>
      <family val="2"/>
      <charset val="1"/>
    </font>
    <font>
      <i val="true"/>
      <sz val="11"/>
      <color rgb="FFC9211E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 val="true"/>
      <sz val="10"/>
      <color rgb="FF00B0F0"/>
      <name val="Tahoma"/>
      <family val="2"/>
      <charset val="1"/>
    </font>
    <font>
      <b val="true"/>
      <i val="true"/>
      <sz val="10"/>
      <color rgb="FF00B0F0"/>
      <name val="Tahoma"/>
      <family val="2"/>
      <charset val="1"/>
    </font>
    <font>
      <i val="true"/>
      <sz val="10"/>
      <color rgb="FF000000"/>
      <name val="Tahoma"/>
      <family val="2"/>
      <charset val="1"/>
    </font>
    <font>
      <b val="true"/>
      <i val="true"/>
      <sz val="10"/>
      <color rgb="FF7030A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sz val="10"/>
      <name val="Tahoma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8CBAD"/>
        <bgColor rgb="FFDEE7E5"/>
      </patternFill>
    </fill>
    <fill>
      <patternFill patternType="solid">
        <fgColor rgb="FFFFFF00"/>
        <bgColor rgb="FFFFFF00"/>
      </patternFill>
    </fill>
    <fill>
      <patternFill patternType="solid">
        <fgColor rgb="FFDEE7E5"/>
        <bgColor rgb="FFCCFFFF"/>
      </patternFill>
    </fill>
    <fill>
      <patternFill patternType="solid">
        <fgColor rgb="FFB3CAC7"/>
        <bgColor rgb="FFCCCCFF"/>
      </patternFill>
    </fill>
    <fill>
      <patternFill patternType="solid">
        <fgColor rgb="FF729FCF"/>
        <bgColor rgb="FF969696"/>
      </patternFill>
    </fill>
    <fill>
      <patternFill patternType="solid">
        <fgColor rgb="FF99CCFF"/>
        <bgColor rgb="FFB3CAC7"/>
      </patternFill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2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2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3" fontId="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73" fontId="2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3" fontId="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5" fontId="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4" fontId="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2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7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8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0"/>
  </cellStyles>
  <dxfs count="6">
    <dxf>
      <fill>
        <patternFill patternType="solid">
          <fgColor rgb="FFF8CBAD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DEE7E5"/>
        </patternFill>
      </fill>
    </dxf>
    <dxf>
      <fill>
        <patternFill patternType="solid">
          <fgColor rgb="FFB3CAC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EE7E5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09" activePane="bottomLeft" state="frozen"/>
      <selection pane="topLeft" activeCell="A1" activeCellId="0" sqref="A1"/>
      <selection pane="bottomLeft" activeCell="H221" activeCellId="0" sqref="H221"/>
    </sheetView>
  </sheetViews>
  <sheetFormatPr defaultColWidth="8.71484375" defaultRowHeight="13.8" zeroHeight="false" outlineLevelRow="0" outlineLevelCol="0"/>
  <cols>
    <col collapsed="false" customWidth="true" hidden="false" outlineLevel="0" max="3" min="1" style="1" width="5.09"/>
    <col collapsed="false" customWidth="true" hidden="false" outlineLevel="0" max="4" min="4" style="1" width="12.93"/>
    <col collapsed="false" customWidth="true" hidden="false" outlineLevel="0" max="5" min="5" style="1" width="72.15"/>
    <col collapsed="false" customWidth="true" hidden="false" outlineLevel="0" max="6" min="6" style="1" width="6.57"/>
    <col collapsed="false" customWidth="true" hidden="false" outlineLevel="0" max="7" min="7" style="1" width="12.57"/>
    <col collapsed="false" customWidth="true" hidden="false" outlineLevel="0" max="8" min="8" style="1" width="38.57"/>
    <col collapsed="false" customWidth="true" hidden="false" outlineLevel="0" max="9" min="9" style="1" width="6.57"/>
    <col collapsed="false" customWidth="true" hidden="false" outlineLevel="0" max="10" min="10" style="1" width="10.71"/>
    <col collapsed="false" customWidth="true" hidden="false" outlineLevel="0" max="11" min="11" style="2" width="15.71"/>
    <col collapsed="false" customWidth="true" hidden="false" outlineLevel="0" max="12" min="12" style="1" width="18"/>
    <col collapsed="false" customWidth="true" hidden="false" outlineLevel="0" max="13" min="13" style="1" width="24.29"/>
    <col collapsed="false" customWidth="true" hidden="false" outlineLevel="0" max="14" min="14" style="1" width="4.57"/>
    <col collapsed="false" customWidth="false" hidden="false" outlineLevel="0" max="16378" min="25" style="1" width="8.71"/>
    <col collapsed="false" customWidth="true" hidden="false" outlineLevel="0" max="16379" min="16379" style="1" width="11.57"/>
    <col collapsed="false" customWidth="true" hidden="false" outlineLevel="0" max="16381" min="16380" style="3" width="11.57"/>
    <col collapsed="false" customWidth="true" hidden="false" outlineLevel="0" max="16384" min="16382" style="1" width="11.57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4" t="s">
        <v>6</v>
      </c>
      <c r="H1" s="4" t="s">
        <v>7</v>
      </c>
      <c r="I1" s="7" t="s">
        <v>5</v>
      </c>
      <c r="J1" s="4" t="s">
        <v>8</v>
      </c>
      <c r="K1" s="8" t="s">
        <v>9</v>
      </c>
      <c r="L1" s="9" t="s">
        <v>10</v>
      </c>
      <c r="M1" s="10" t="s">
        <v>11</v>
      </c>
    </row>
    <row r="2" customFormat="false" ht="13.8" hidden="false" customHeight="false" outlineLevel="0" collapsed="false">
      <c r="A2" s="1" t="s">
        <v>12</v>
      </c>
      <c r="B2" s="1" t="s">
        <v>12</v>
      </c>
      <c r="C2" s="1" t="s">
        <v>13</v>
      </c>
      <c r="D2" s="1" t="n">
        <v>41001010</v>
      </c>
      <c r="E2" s="11" t="s">
        <v>14</v>
      </c>
      <c r="F2" s="12" t="n">
        <v>31</v>
      </c>
      <c r="G2" s="1" t="s">
        <v>15</v>
      </c>
      <c r="H2" s="1" t="s">
        <v>16</v>
      </c>
      <c r="I2" s="12" t="n">
        <v>500</v>
      </c>
      <c r="J2" s="13" t="n">
        <f aca="false">1/(((I2/F2)))</f>
        <v>0.062</v>
      </c>
      <c r="K2" s="14" t="n">
        <f aca="false">((M2/60)/24)/L2</f>
        <v>0.0075702519379845</v>
      </c>
      <c r="L2" s="15" t="n">
        <v>6.88</v>
      </c>
      <c r="M2" s="15" t="n">
        <v>75</v>
      </c>
    </row>
    <row r="3" customFormat="false" ht="13.8" hidden="false" customHeight="false" outlineLevel="0" collapsed="false">
      <c r="A3" s="1" t="s">
        <v>12</v>
      </c>
      <c r="B3" s="1" t="s">
        <v>12</v>
      </c>
      <c r="C3" s="1" t="s">
        <v>13</v>
      </c>
      <c r="D3" s="1" t="n">
        <v>41001013</v>
      </c>
      <c r="E3" s="11" t="s">
        <v>17</v>
      </c>
      <c r="F3" s="12" t="n">
        <v>26</v>
      </c>
      <c r="G3" s="1" t="s">
        <v>18</v>
      </c>
      <c r="H3" s="1" t="s">
        <v>19</v>
      </c>
      <c r="I3" s="12" t="n">
        <v>500</v>
      </c>
      <c r="J3" s="13" t="n">
        <f aca="false">1/(((I3/F3)))</f>
        <v>0.052</v>
      </c>
      <c r="K3" s="14" t="n">
        <f aca="false">((M3/60)/24)/L3</f>
        <v>0.00201288244766506</v>
      </c>
      <c r="L3" s="15" t="n">
        <v>8.28</v>
      </c>
      <c r="M3" s="15" t="n">
        <v>24</v>
      </c>
    </row>
    <row r="4" customFormat="false" ht="13.8" hidden="false" customHeight="false" outlineLevel="0" collapsed="false">
      <c r="A4" s="1" t="s">
        <v>12</v>
      </c>
      <c r="B4" s="1" t="s">
        <v>12</v>
      </c>
      <c r="C4" s="1" t="s">
        <v>13</v>
      </c>
      <c r="D4" s="1" t="n">
        <v>41001014</v>
      </c>
      <c r="E4" s="11" t="s">
        <v>20</v>
      </c>
      <c r="F4" s="12" t="n">
        <v>25</v>
      </c>
      <c r="G4" s="1" t="s">
        <v>21</v>
      </c>
      <c r="H4" s="1" t="s">
        <v>22</v>
      </c>
      <c r="I4" s="12" t="n">
        <v>50</v>
      </c>
      <c r="J4" s="13" t="n">
        <f aca="false">1/(((I4/F4)))</f>
        <v>0.5</v>
      </c>
      <c r="K4" s="14" t="n">
        <f aca="false">((M4/60)/24)/L4</f>
        <v>0.00972222222222222</v>
      </c>
      <c r="L4" s="15" t="n">
        <v>1</v>
      </c>
      <c r="M4" s="15" t="n">
        <v>14</v>
      </c>
    </row>
    <row r="5" customFormat="false" ht="13.8" hidden="false" customHeight="false" outlineLevel="0" collapsed="false">
      <c r="A5" s="1" t="s">
        <v>12</v>
      </c>
      <c r="B5" s="1" t="s">
        <v>12</v>
      </c>
      <c r="C5" s="1" t="s">
        <v>13</v>
      </c>
      <c r="D5" s="1" t="n">
        <v>41001015</v>
      </c>
      <c r="E5" s="11" t="s">
        <v>23</v>
      </c>
      <c r="F5" s="12" t="n">
        <v>25</v>
      </c>
      <c r="G5" s="1" t="s">
        <v>24</v>
      </c>
      <c r="H5" s="1" t="s">
        <v>25</v>
      </c>
      <c r="I5" s="12" t="n">
        <v>50</v>
      </c>
      <c r="J5" s="13" t="n">
        <f aca="false">1/(((I5/F5)))</f>
        <v>0.5</v>
      </c>
      <c r="K5" s="14" t="n">
        <f aca="false">((M5/60)/24)/L5</f>
        <v>0.00066638608305275</v>
      </c>
      <c r="L5" s="15" t="n">
        <v>99</v>
      </c>
      <c r="M5" s="15" t="n">
        <v>95</v>
      </c>
    </row>
    <row r="6" customFormat="false" ht="13.8" hidden="false" customHeight="false" outlineLevel="0" collapsed="false">
      <c r="A6" s="1" t="s">
        <v>12</v>
      </c>
      <c r="B6" s="1" t="s">
        <v>12</v>
      </c>
      <c r="C6" s="1" t="s">
        <v>13</v>
      </c>
      <c r="D6" s="1" t="n">
        <v>41001016</v>
      </c>
      <c r="E6" s="11" t="s">
        <v>26</v>
      </c>
      <c r="F6" s="12" t="n">
        <v>22.5</v>
      </c>
      <c r="G6" s="1" t="n">
        <v>40229005</v>
      </c>
      <c r="H6" s="1" t="s">
        <v>27</v>
      </c>
      <c r="I6" s="12" t="n">
        <v>22.5</v>
      </c>
      <c r="J6" s="13" t="n">
        <f aca="false">1/(((I6/F6)))</f>
        <v>1</v>
      </c>
      <c r="K6" s="14" t="n">
        <f aca="false">((M6/60)/24)/L6</f>
        <v>0.001875</v>
      </c>
      <c r="L6" s="15" t="n">
        <v>60</v>
      </c>
      <c r="M6" s="15" t="n">
        <v>162</v>
      </c>
    </row>
    <row r="7" customFormat="false" ht="13.8" hidden="false" customHeight="false" outlineLevel="0" collapsed="false">
      <c r="A7" s="1" t="s">
        <v>12</v>
      </c>
      <c r="B7" s="1" t="s">
        <v>12</v>
      </c>
      <c r="C7" s="1" t="s">
        <v>13</v>
      </c>
      <c r="D7" s="1" t="n">
        <v>41001017</v>
      </c>
      <c r="E7" s="11" t="s">
        <v>28</v>
      </c>
      <c r="F7" s="12" t="n">
        <v>72</v>
      </c>
      <c r="G7" s="1" t="n">
        <v>20101042</v>
      </c>
      <c r="H7" s="1" t="s">
        <v>29</v>
      </c>
      <c r="I7" s="12" t="n">
        <v>500</v>
      </c>
      <c r="J7" s="13" t="n">
        <f aca="false">1/(((I7/F7)))</f>
        <v>0.144</v>
      </c>
      <c r="K7" s="14" t="n">
        <f aca="false">((M7/60)/24)/L7</f>
        <v>0.00569444444444445</v>
      </c>
      <c r="L7" s="15" t="n">
        <v>10</v>
      </c>
      <c r="M7" s="15" t="n">
        <v>82</v>
      </c>
    </row>
    <row r="8" customFormat="false" ht="13.8" hidden="false" customHeight="false" outlineLevel="0" collapsed="false">
      <c r="A8" s="1" t="s">
        <v>12</v>
      </c>
      <c r="B8" s="1" t="s">
        <v>12</v>
      </c>
      <c r="C8" s="1" t="s">
        <v>13</v>
      </c>
      <c r="D8" s="1" t="n">
        <v>41001018</v>
      </c>
      <c r="E8" s="11" t="s">
        <v>30</v>
      </c>
      <c r="F8" s="12" t="n">
        <v>40</v>
      </c>
      <c r="G8" s="1" t="n">
        <v>20101041</v>
      </c>
      <c r="H8" s="1" t="s">
        <v>31</v>
      </c>
      <c r="I8" s="12" t="n">
        <v>500</v>
      </c>
      <c r="J8" s="13" t="n">
        <f aca="false">1/(((I8/F8)))</f>
        <v>0.08</v>
      </c>
      <c r="K8" s="14" t="n">
        <f aca="false">((M8/60)/24)/L8</f>
        <v>0.00371360665478313</v>
      </c>
      <c r="L8" s="15" t="n">
        <v>22.44</v>
      </c>
      <c r="M8" s="15" t="n">
        <v>120</v>
      </c>
    </row>
    <row r="9" customFormat="false" ht="13.8" hidden="false" customHeight="false" outlineLevel="0" collapsed="false">
      <c r="A9" s="1" t="s">
        <v>12</v>
      </c>
      <c r="B9" s="1" t="s">
        <v>12</v>
      </c>
      <c r="C9" s="1" t="s">
        <v>13</v>
      </c>
      <c r="D9" s="1" t="n">
        <v>41001019</v>
      </c>
      <c r="E9" s="11" t="s">
        <v>32</v>
      </c>
      <c r="F9" s="12" t="n">
        <v>22</v>
      </c>
      <c r="G9" s="1" t="n">
        <v>20101065</v>
      </c>
      <c r="H9" s="1" t="s">
        <v>33</v>
      </c>
      <c r="I9" s="12" t="n">
        <v>500</v>
      </c>
      <c r="J9" s="13" t="n">
        <f aca="false">1/(((I9/F9)))</f>
        <v>0.044</v>
      </c>
      <c r="K9" s="14" t="n">
        <f aca="false">((M9/60)/24)/L9</f>
        <v>0.00478395061728395</v>
      </c>
      <c r="L9" s="15" t="n">
        <v>4.5</v>
      </c>
      <c r="M9" s="15" t="n">
        <v>31</v>
      </c>
    </row>
    <row r="10" customFormat="false" ht="13.8" hidden="false" customHeight="false" outlineLevel="0" collapsed="false">
      <c r="A10" s="1" t="s">
        <v>12</v>
      </c>
      <c r="B10" s="1" t="s">
        <v>12</v>
      </c>
      <c r="C10" s="1" t="s">
        <v>13</v>
      </c>
      <c r="D10" s="1" t="n">
        <v>41001019</v>
      </c>
      <c r="E10" s="11" t="s">
        <v>34</v>
      </c>
      <c r="F10" s="12" t="n">
        <v>24</v>
      </c>
      <c r="G10" s="1" t="n">
        <v>20101045</v>
      </c>
      <c r="H10" s="1" t="s">
        <v>19</v>
      </c>
      <c r="I10" s="12" t="n">
        <v>500</v>
      </c>
      <c r="J10" s="13" t="n">
        <f aca="false">1/(((I10/F10)))</f>
        <v>0.048</v>
      </c>
      <c r="K10" s="14" t="n">
        <f aca="false">((M10/60)/24)/L10</f>
        <v>0.00843253968253968</v>
      </c>
      <c r="L10" s="15" t="n">
        <v>2.8</v>
      </c>
      <c r="M10" s="15" t="n">
        <v>34</v>
      </c>
    </row>
    <row r="11" customFormat="false" ht="13.8" hidden="false" customHeight="false" outlineLevel="0" collapsed="false">
      <c r="A11" s="1" t="s">
        <v>12</v>
      </c>
      <c r="B11" s="1" t="s">
        <v>12</v>
      </c>
      <c r="C11" s="1" t="s">
        <v>13</v>
      </c>
      <c r="D11" s="1" t="n">
        <v>41001020</v>
      </c>
      <c r="E11" s="11" t="s">
        <v>35</v>
      </c>
      <c r="F11" s="12" t="n">
        <v>20</v>
      </c>
      <c r="G11" s="1" t="s">
        <v>36</v>
      </c>
      <c r="H11" s="1" t="s">
        <v>37</v>
      </c>
      <c r="I11" s="12" t="n">
        <v>20</v>
      </c>
      <c r="J11" s="13" t="n">
        <f aca="false">1/(((I11/F11)))</f>
        <v>1</v>
      </c>
      <c r="K11" s="14" t="n">
        <f aca="false">((M11/60)/24)/L11</f>
        <v>0.000833333333333333</v>
      </c>
      <c r="L11" s="15" t="n">
        <v>30</v>
      </c>
      <c r="M11" s="15" t="n">
        <v>36</v>
      </c>
    </row>
    <row r="12" customFormat="false" ht="13.8" hidden="false" customHeight="false" outlineLevel="0" collapsed="false">
      <c r="A12" s="1" t="s">
        <v>12</v>
      </c>
      <c r="B12" s="1" t="s">
        <v>12</v>
      </c>
      <c r="C12" s="1" t="s">
        <v>13</v>
      </c>
      <c r="D12" s="1" t="n">
        <v>41002021</v>
      </c>
      <c r="E12" s="11" t="s">
        <v>38</v>
      </c>
      <c r="F12" s="12" t="n">
        <v>47</v>
      </c>
      <c r="G12" s="1" t="s">
        <v>39</v>
      </c>
      <c r="H12" s="1" t="s">
        <v>40</v>
      </c>
      <c r="I12" s="12" t="n">
        <v>47</v>
      </c>
      <c r="J12" s="13" t="n">
        <f aca="false">1/(((I12/F12)))</f>
        <v>1</v>
      </c>
      <c r="K12" s="14" t="n">
        <f aca="false">((M12/60)/24)/L12</f>
        <v>0.00131689844079225</v>
      </c>
      <c r="L12" s="15" t="n">
        <v>71.19</v>
      </c>
      <c r="M12" s="15" t="n">
        <v>135</v>
      </c>
    </row>
    <row r="13" customFormat="false" ht="13.8" hidden="false" customHeight="false" outlineLevel="0" collapsed="false">
      <c r="A13" s="1" t="s">
        <v>12</v>
      </c>
      <c r="B13" s="1" t="s">
        <v>12</v>
      </c>
      <c r="C13" s="1" t="s">
        <v>13</v>
      </c>
      <c r="D13" s="1" t="n">
        <v>41002022</v>
      </c>
      <c r="E13" s="11" t="s">
        <v>41</v>
      </c>
      <c r="F13" s="12" t="n">
        <v>60</v>
      </c>
      <c r="G13" s="11" t="n">
        <v>40241027</v>
      </c>
      <c r="H13" s="1" t="s">
        <v>40</v>
      </c>
      <c r="I13" s="12" t="n">
        <v>60</v>
      </c>
      <c r="J13" s="13" t="n">
        <f aca="false">1/(((I13/F13)))</f>
        <v>1</v>
      </c>
      <c r="K13" s="14" t="n">
        <f aca="false">((M13/60)/24)/L13</f>
        <v>0.00288018433179724</v>
      </c>
      <c r="L13" s="15" t="n">
        <v>43.4</v>
      </c>
      <c r="M13" s="15" t="n">
        <v>180</v>
      </c>
    </row>
    <row r="14" customFormat="false" ht="13.8" hidden="false" customHeight="false" outlineLevel="0" collapsed="false">
      <c r="A14" s="1" t="s">
        <v>12</v>
      </c>
      <c r="B14" s="1" t="s">
        <v>12</v>
      </c>
      <c r="C14" s="1" t="s">
        <v>13</v>
      </c>
      <c r="D14" s="1" t="n">
        <v>41002030</v>
      </c>
      <c r="E14" s="11" t="s">
        <v>42</v>
      </c>
      <c r="F14" s="12" t="n">
        <v>58</v>
      </c>
      <c r="G14" s="11" t="n">
        <v>40202004</v>
      </c>
      <c r="H14" s="16" t="s">
        <v>43</v>
      </c>
      <c r="I14" s="12" t="n">
        <v>58</v>
      </c>
      <c r="J14" s="13" t="n">
        <f aca="false">1/(((I14/F14)))</f>
        <v>1</v>
      </c>
      <c r="K14" s="14" t="n">
        <f aca="false">((M14/60)/24)/L14</f>
        <v>0.00116586564838589</v>
      </c>
      <c r="L14" s="15" t="n">
        <v>50.63</v>
      </c>
      <c r="M14" s="15" t="n">
        <v>85</v>
      </c>
    </row>
    <row r="15" customFormat="false" ht="13.8" hidden="false" customHeight="false" outlineLevel="0" collapsed="false">
      <c r="A15" s="1" t="s">
        <v>12</v>
      </c>
      <c r="B15" s="1" t="s">
        <v>12</v>
      </c>
      <c r="C15" s="1" t="s">
        <v>13</v>
      </c>
      <c r="D15" s="1" t="n">
        <v>41002031</v>
      </c>
      <c r="E15" s="11" t="s">
        <v>44</v>
      </c>
      <c r="F15" s="12" t="n">
        <v>48</v>
      </c>
      <c r="G15" s="1" t="s">
        <v>45</v>
      </c>
      <c r="H15" s="1" t="s">
        <v>46</v>
      </c>
      <c r="I15" s="12" t="n">
        <v>48</v>
      </c>
      <c r="J15" s="13" t="n">
        <f aca="false">1/(((I15/F15)))</f>
        <v>1</v>
      </c>
      <c r="K15" s="14" t="n">
        <f aca="false">((M15/60)/24)/L15</f>
        <v>0.00275848123924834</v>
      </c>
      <c r="L15" s="15" t="n">
        <v>54.126</v>
      </c>
      <c r="M15" s="15" t="n">
        <v>215</v>
      </c>
    </row>
    <row r="16" customFormat="false" ht="13.8" hidden="false" customHeight="false" outlineLevel="0" collapsed="false">
      <c r="A16" s="1" t="s">
        <v>12</v>
      </c>
      <c r="B16" s="1" t="s">
        <v>12</v>
      </c>
      <c r="C16" s="1" t="s">
        <v>13</v>
      </c>
      <c r="D16" s="1" t="n">
        <v>41002032</v>
      </c>
      <c r="E16" s="11" t="s">
        <v>47</v>
      </c>
      <c r="F16" s="12" t="n">
        <v>43</v>
      </c>
      <c r="G16" s="1" t="n">
        <v>40202008</v>
      </c>
      <c r="H16" s="1" t="s">
        <v>48</v>
      </c>
      <c r="I16" s="12" t="n">
        <v>43</v>
      </c>
      <c r="J16" s="13" t="n">
        <f aca="false">1/(((I16/F16)))</f>
        <v>1</v>
      </c>
      <c r="K16" s="14" t="n">
        <f aca="false">((M16/60)/24)/L16</f>
        <v>0.00021043771043771</v>
      </c>
      <c r="L16" s="15" t="n">
        <v>66</v>
      </c>
      <c r="M16" s="15" t="n">
        <v>20</v>
      </c>
    </row>
    <row r="17" customFormat="false" ht="13.8" hidden="false" customHeight="false" outlineLevel="0" collapsed="false">
      <c r="A17" s="1" t="s">
        <v>12</v>
      </c>
      <c r="B17" s="1" t="s">
        <v>12</v>
      </c>
      <c r="C17" s="1" t="s">
        <v>13</v>
      </c>
      <c r="D17" s="1" t="n">
        <v>41004002</v>
      </c>
      <c r="E17" s="11" t="s">
        <v>49</v>
      </c>
      <c r="F17" s="12" t="n">
        <v>38</v>
      </c>
      <c r="G17" s="1" t="s">
        <v>50</v>
      </c>
      <c r="H17" s="1" t="s">
        <v>51</v>
      </c>
      <c r="I17" s="12" t="n">
        <v>500</v>
      </c>
      <c r="J17" s="13" t="n">
        <f aca="false">1/(((I17/F17)))</f>
        <v>0.076</v>
      </c>
      <c r="K17" s="14" t="n">
        <f aca="false">((M17/60)/24)/L17</f>
        <v>0.00787927350427351</v>
      </c>
      <c r="L17" s="15" t="n">
        <v>52</v>
      </c>
      <c r="M17" s="15" t="n">
        <v>590</v>
      </c>
    </row>
    <row r="18" customFormat="false" ht="13.8" hidden="false" customHeight="false" outlineLevel="0" collapsed="false">
      <c r="A18" s="1" t="s">
        <v>12</v>
      </c>
      <c r="B18" s="1" t="s">
        <v>12</v>
      </c>
      <c r="C18" s="1" t="s">
        <v>13</v>
      </c>
      <c r="D18" s="1" t="n">
        <v>41006001</v>
      </c>
      <c r="E18" s="11" t="s">
        <v>52</v>
      </c>
      <c r="F18" s="12" t="n">
        <v>29</v>
      </c>
      <c r="G18" s="1" t="s">
        <v>53</v>
      </c>
      <c r="H18" s="1" t="s">
        <v>54</v>
      </c>
      <c r="I18" s="12" t="n">
        <v>500</v>
      </c>
      <c r="J18" s="13" t="n">
        <f aca="false">1/(((I18/F18)))</f>
        <v>0.058</v>
      </c>
      <c r="K18" s="14" t="n">
        <f aca="false">((M18/60)/24)/L18</f>
        <v>0.00513285024154589</v>
      </c>
      <c r="L18" s="15" t="n">
        <v>2.3</v>
      </c>
      <c r="M18" s="15" t="n">
        <v>17</v>
      </c>
    </row>
    <row r="19" customFormat="false" ht="13.8" hidden="false" customHeight="false" outlineLevel="0" collapsed="false">
      <c r="A19" s="1" t="s">
        <v>12</v>
      </c>
      <c r="B19" s="1" t="s">
        <v>12</v>
      </c>
      <c r="C19" s="1" t="s">
        <v>13</v>
      </c>
      <c r="D19" s="1" t="n">
        <v>41006002</v>
      </c>
      <c r="E19" s="11" t="s">
        <v>55</v>
      </c>
      <c r="F19" s="12" t="n">
        <v>37</v>
      </c>
      <c r="G19" s="1" t="s">
        <v>53</v>
      </c>
      <c r="H19" s="1" t="s">
        <v>54</v>
      </c>
      <c r="I19" s="12" t="n">
        <v>500</v>
      </c>
      <c r="J19" s="13" t="n">
        <f aca="false">1/(((I19/F19)))</f>
        <v>0.074</v>
      </c>
      <c r="K19" s="14" t="n">
        <f aca="false">((M19/60)/24)/L19</f>
        <v>0.00513285024154589</v>
      </c>
      <c r="L19" s="15" t="n">
        <v>2.3</v>
      </c>
      <c r="M19" s="15" t="n">
        <v>17</v>
      </c>
    </row>
    <row r="20" customFormat="false" ht="13.8" hidden="false" customHeight="false" outlineLevel="0" collapsed="false">
      <c r="A20" s="1" t="s">
        <v>12</v>
      </c>
      <c r="B20" s="1" t="s">
        <v>12</v>
      </c>
      <c r="C20" s="1" t="s">
        <v>13</v>
      </c>
      <c r="D20" s="1" t="n">
        <v>41006003</v>
      </c>
      <c r="E20" s="11" t="s">
        <v>56</v>
      </c>
      <c r="F20" s="12" t="n">
        <v>57</v>
      </c>
      <c r="G20" s="1" t="s">
        <v>53</v>
      </c>
      <c r="H20" s="1" t="s">
        <v>54</v>
      </c>
      <c r="I20" s="12" t="n">
        <v>500</v>
      </c>
      <c r="J20" s="13" t="n">
        <f aca="false">1/(((I20/F20)))</f>
        <v>0.114</v>
      </c>
      <c r="K20" s="14" t="n">
        <f aca="false">((M20/60)/24)/L20</f>
        <v>0.00513285024154589</v>
      </c>
      <c r="L20" s="15" t="n">
        <v>2.3</v>
      </c>
      <c r="M20" s="15" t="n">
        <v>17</v>
      </c>
    </row>
    <row r="21" customFormat="false" ht="13.8" hidden="false" customHeight="false" outlineLevel="0" collapsed="false">
      <c r="A21" s="1" t="s">
        <v>12</v>
      </c>
      <c r="B21" s="1" t="s">
        <v>12</v>
      </c>
      <c r="C21" s="1" t="s">
        <v>13</v>
      </c>
      <c r="D21" s="1" t="n">
        <v>41006004</v>
      </c>
      <c r="E21" s="11" t="s">
        <v>57</v>
      </c>
      <c r="F21" s="12" t="n">
        <v>34.5</v>
      </c>
      <c r="G21" s="1" t="s">
        <v>53</v>
      </c>
      <c r="H21" s="1" t="s">
        <v>54</v>
      </c>
      <c r="I21" s="12" t="n">
        <v>500</v>
      </c>
      <c r="J21" s="13" t="n">
        <f aca="false">1/(((I21/F21)))</f>
        <v>0.069</v>
      </c>
      <c r="K21" s="14" t="n">
        <f aca="false">((M21/60)/24)/L21</f>
        <v>0.00513285024154589</v>
      </c>
      <c r="L21" s="15" t="n">
        <v>2.3</v>
      </c>
      <c r="M21" s="15" t="n">
        <v>17</v>
      </c>
    </row>
    <row r="22" customFormat="false" ht="13.8" hidden="false" customHeight="false" outlineLevel="0" collapsed="false">
      <c r="A22" s="1" t="s">
        <v>12</v>
      </c>
      <c r="B22" s="1" t="s">
        <v>12</v>
      </c>
      <c r="C22" s="1" t="s">
        <v>13</v>
      </c>
      <c r="D22" s="1" t="n">
        <v>41009001</v>
      </c>
      <c r="E22" s="11" t="s">
        <v>58</v>
      </c>
      <c r="F22" s="12" t="n">
        <v>40</v>
      </c>
      <c r="G22" s="1" t="s">
        <v>59</v>
      </c>
      <c r="H22" s="1" t="s">
        <v>60</v>
      </c>
      <c r="I22" s="12" t="n">
        <v>40</v>
      </c>
      <c r="J22" s="13" t="n">
        <f aca="false">1/(((I22/F22)))</f>
        <v>1</v>
      </c>
      <c r="K22" s="14" t="n">
        <f aca="false">((M22/60)/24)/L22</f>
        <v>0.000245510662177329</v>
      </c>
      <c r="L22" s="15" t="n">
        <v>99</v>
      </c>
      <c r="M22" s="15" t="n">
        <v>35</v>
      </c>
    </row>
    <row r="23" customFormat="false" ht="13.8" hidden="false" customHeight="false" outlineLevel="0" collapsed="false">
      <c r="A23" s="1" t="s">
        <v>12</v>
      </c>
      <c r="B23" s="1" t="s">
        <v>12</v>
      </c>
      <c r="C23" s="1" t="s">
        <v>13</v>
      </c>
      <c r="D23" s="1" t="n">
        <v>41012049</v>
      </c>
      <c r="E23" s="11" t="s">
        <v>61</v>
      </c>
      <c r="F23" s="12" t="n">
        <v>46</v>
      </c>
      <c r="G23" s="1" t="s">
        <v>18</v>
      </c>
      <c r="H23" s="1" t="s">
        <v>19</v>
      </c>
      <c r="I23" s="12" t="n">
        <v>500</v>
      </c>
      <c r="J23" s="13" t="n">
        <f aca="false">1/(((I23/F23)))</f>
        <v>0.092</v>
      </c>
      <c r="K23" s="14" t="n">
        <f aca="false">((M23/60)/24)/L23</f>
        <v>0.0148148148148148</v>
      </c>
      <c r="L23" s="15" t="n">
        <v>0.75</v>
      </c>
      <c r="M23" s="15" t="n">
        <v>16</v>
      </c>
    </row>
    <row r="24" customFormat="false" ht="13.8" hidden="false" customHeight="false" outlineLevel="0" collapsed="false">
      <c r="A24" s="1" t="s">
        <v>12</v>
      </c>
      <c r="B24" s="1" t="s">
        <v>12</v>
      </c>
      <c r="C24" s="1" t="s">
        <v>13</v>
      </c>
      <c r="D24" s="1" t="n">
        <v>41012056</v>
      </c>
      <c r="E24" s="11" t="s">
        <v>62</v>
      </c>
      <c r="F24" s="12" t="n">
        <v>40</v>
      </c>
      <c r="G24" s="1" t="n">
        <v>20101047</v>
      </c>
      <c r="H24" s="1" t="s">
        <v>63</v>
      </c>
      <c r="I24" s="12" t="n">
        <v>500</v>
      </c>
      <c r="J24" s="13" t="n">
        <f aca="false">1/(((I24/F24)))</f>
        <v>0.08</v>
      </c>
      <c r="K24" s="14" t="n">
        <f aca="false">((M24/60)/24)/L24</f>
        <v>0.00850340136054422</v>
      </c>
      <c r="L24" s="15" t="n">
        <v>22.05</v>
      </c>
      <c r="M24" s="15" t="n">
        <v>270</v>
      </c>
    </row>
    <row r="25" customFormat="false" ht="13.8" hidden="false" customHeight="false" outlineLevel="0" collapsed="false">
      <c r="A25" s="1" t="s">
        <v>12</v>
      </c>
      <c r="B25" s="1" t="s">
        <v>12</v>
      </c>
      <c r="C25" s="1" t="s">
        <v>13</v>
      </c>
      <c r="D25" s="1" t="n">
        <v>41012058</v>
      </c>
      <c r="E25" s="11" t="s">
        <v>64</v>
      </c>
      <c r="F25" s="12" t="n">
        <v>116</v>
      </c>
      <c r="G25" s="1" t="n">
        <v>20101062</v>
      </c>
      <c r="H25" s="1" t="s">
        <v>65</v>
      </c>
      <c r="I25" s="12" t="n">
        <v>500</v>
      </c>
      <c r="J25" s="13" t="n">
        <f aca="false">1/(((I25/F25)))</f>
        <v>0.232</v>
      </c>
      <c r="K25" s="14" t="n">
        <f aca="false">((M25/60)/24)/L25</f>
        <v>0.0190972222222222</v>
      </c>
      <c r="L25" s="15" t="n">
        <v>2</v>
      </c>
      <c r="M25" s="15" t="n">
        <v>55</v>
      </c>
    </row>
    <row r="26" customFormat="false" ht="13.8" hidden="false" customHeight="false" outlineLevel="0" collapsed="false">
      <c r="A26" s="1" t="s">
        <v>12</v>
      </c>
      <c r="B26" s="1" t="s">
        <v>12</v>
      </c>
      <c r="C26" s="1" t="s">
        <v>13</v>
      </c>
      <c r="D26" s="1" t="n">
        <v>41012059</v>
      </c>
      <c r="E26" s="11" t="s">
        <v>66</v>
      </c>
      <c r="F26" s="12" t="n">
        <v>115</v>
      </c>
      <c r="G26" s="1" t="n">
        <v>30101026</v>
      </c>
      <c r="H26" s="1" t="s">
        <v>67</v>
      </c>
      <c r="I26" s="12" t="n">
        <v>115</v>
      </c>
      <c r="J26" s="13" t="n">
        <f aca="false">1/(((I26/F26)))</f>
        <v>1</v>
      </c>
      <c r="K26" s="14" t="n">
        <f aca="false">((M26/60)/24)/L26</f>
        <v>0.0206018518518519</v>
      </c>
      <c r="L26" s="15" t="n">
        <v>12</v>
      </c>
      <c r="M26" s="15" t="n">
        <v>356</v>
      </c>
    </row>
    <row r="27" s="18" customFormat="true" ht="13.8" hidden="false" customHeight="false" outlineLevel="0" collapsed="false">
      <c r="A27" s="1" t="s">
        <v>12</v>
      </c>
      <c r="B27" s="1" t="s">
        <v>12</v>
      </c>
      <c r="C27" s="1" t="s">
        <v>13</v>
      </c>
      <c r="D27" s="1" t="n">
        <v>41012060</v>
      </c>
      <c r="E27" s="11" t="s">
        <v>68</v>
      </c>
      <c r="F27" s="12" t="n">
        <v>54</v>
      </c>
      <c r="G27" s="1" t="s">
        <v>50</v>
      </c>
      <c r="H27" s="1" t="s">
        <v>51</v>
      </c>
      <c r="I27" s="12" t="n">
        <v>500</v>
      </c>
      <c r="J27" s="13" t="n">
        <f aca="false">1/(((I27/F27)))</f>
        <v>0.108</v>
      </c>
      <c r="K27" s="14" t="n">
        <f aca="false">((M27/60)/24)/L27</f>
        <v>0.0180555555555556</v>
      </c>
      <c r="L27" s="15" t="n">
        <v>2.5</v>
      </c>
      <c r="M27" s="15" t="n">
        <v>65</v>
      </c>
      <c r="N27" s="17"/>
      <c r="XFA27" s="3"/>
    </row>
    <row r="28" customFormat="false" ht="13.8" hidden="false" customHeight="false" outlineLevel="0" collapsed="false">
      <c r="A28" s="1" t="s">
        <v>12</v>
      </c>
      <c r="B28" s="1" t="s">
        <v>12</v>
      </c>
      <c r="C28" s="1" t="s">
        <v>13</v>
      </c>
      <c r="D28" s="1" t="n">
        <v>41012061</v>
      </c>
      <c r="E28" s="11" t="s">
        <v>69</v>
      </c>
      <c r="F28" s="12" t="n">
        <v>32</v>
      </c>
      <c r="G28" s="1" t="s">
        <v>70</v>
      </c>
      <c r="H28" s="1" t="s">
        <v>71</v>
      </c>
      <c r="I28" s="12" t="n">
        <v>500</v>
      </c>
      <c r="J28" s="13" t="n">
        <f aca="false">1/(((I28/F28)))</f>
        <v>0.064</v>
      </c>
      <c r="K28" s="14" t="n">
        <f aca="false">((M28/60)/24)/L28</f>
        <v>0.00405092592592593</v>
      </c>
      <c r="L28" s="15" t="n">
        <v>36</v>
      </c>
      <c r="M28" s="15" t="n">
        <v>210</v>
      </c>
    </row>
    <row r="29" customFormat="false" ht="13.8" hidden="false" customHeight="false" outlineLevel="0" collapsed="false">
      <c r="A29" s="1" t="s">
        <v>12</v>
      </c>
      <c r="B29" s="1" t="s">
        <v>12</v>
      </c>
      <c r="C29" s="1" t="s">
        <v>13</v>
      </c>
      <c r="D29" s="1" t="n">
        <v>41012062</v>
      </c>
      <c r="E29" s="11" t="s">
        <v>72</v>
      </c>
      <c r="F29" s="12" t="n">
        <v>30</v>
      </c>
      <c r="G29" s="1" t="s">
        <v>73</v>
      </c>
      <c r="H29" s="1" t="s">
        <v>74</v>
      </c>
      <c r="I29" s="12" t="n">
        <v>30</v>
      </c>
      <c r="J29" s="13" t="n">
        <f aca="false">1/(((I29/F29)))</f>
        <v>1</v>
      </c>
      <c r="K29" s="14" t="n">
        <f aca="false">((M29/60)/24)/L29</f>
        <v>0.00112612612612613</v>
      </c>
      <c r="L29" s="15" t="n">
        <v>92.5</v>
      </c>
      <c r="M29" s="15" t="n">
        <v>150</v>
      </c>
    </row>
    <row r="30" s="20" customFormat="true" ht="13.8" hidden="false" customHeight="false" outlineLevel="0" collapsed="false">
      <c r="A30" s="1" t="s">
        <v>12</v>
      </c>
      <c r="B30" s="1" t="s">
        <v>12</v>
      </c>
      <c r="C30" s="1" t="s">
        <v>13</v>
      </c>
      <c r="D30" s="1" t="n">
        <v>41018015</v>
      </c>
      <c r="E30" s="11" t="s">
        <v>75</v>
      </c>
      <c r="F30" s="12" t="n">
        <v>138</v>
      </c>
      <c r="G30" s="1" t="s">
        <v>76</v>
      </c>
      <c r="H30" s="1" t="s">
        <v>77</v>
      </c>
      <c r="I30" s="12" t="n">
        <v>138</v>
      </c>
      <c r="J30" s="13" t="n">
        <f aca="false">1/(((I30/F30)))</f>
        <v>1</v>
      </c>
      <c r="K30" s="14" t="n">
        <f aca="false">((M30/60)/24)/L30</f>
        <v>0.00208333333333333</v>
      </c>
      <c r="L30" s="15" t="n">
        <v>1</v>
      </c>
      <c r="M30" s="15" t="n">
        <v>3</v>
      </c>
      <c r="N30" s="19"/>
      <c r="XFA30" s="3"/>
    </row>
    <row r="31" customFormat="false" ht="13.8" hidden="false" customHeight="false" outlineLevel="0" collapsed="false">
      <c r="A31" s="1" t="s">
        <v>12</v>
      </c>
      <c r="B31" s="1" t="s">
        <v>12</v>
      </c>
      <c r="C31" s="1" t="s">
        <v>13</v>
      </c>
      <c r="D31" s="1" t="n">
        <v>41018023</v>
      </c>
      <c r="E31" s="11" t="s">
        <v>78</v>
      </c>
      <c r="F31" s="12" t="n">
        <v>120</v>
      </c>
      <c r="G31" s="11" t="n">
        <v>40218016</v>
      </c>
      <c r="H31" s="1" t="s">
        <v>79</v>
      </c>
      <c r="I31" s="12" t="n">
        <v>120</v>
      </c>
      <c r="J31" s="13" t="n">
        <f aca="false">1/(((I31/F31)))</f>
        <v>1</v>
      </c>
      <c r="K31" s="14" t="n">
        <f aca="false">((M31/60)/24)/L31</f>
        <v>0.00167181069958848</v>
      </c>
      <c r="L31" s="15" t="n">
        <v>27</v>
      </c>
      <c r="M31" s="15" t="n">
        <v>65</v>
      </c>
    </row>
    <row r="32" customFormat="false" ht="13.8" hidden="false" customHeight="false" outlineLevel="0" collapsed="false">
      <c r="A32" s="1" t="s">
        <v>12</v>
      </c>
      <c r="B32" s="1" t="s">
        <v>12</v>
      </c>
      <c r="C32" s="1" t="s">
        <v>13</v>
      </c>
      <c r="D32" s="1" t="n">
        <v>41024024</v>
      </c>
      <c r="E32" s="11" t="s">
        <v>80</v>
      </c>
      <c r="F32" s="12" t="n">
        <v>54</v>
      </c>
      <c r="G32" s="1" t="s">
        <v>81</v>
      </c>
      <c r="H32" s="1" t="s">
        <v>82</v>
      </c>
      <c r="I32" s="12" t="n">
        <v>500</v>
      </c>
      <c r="J32" s="13" t="n">
        <f aca="false">1/(((I32/F32)))</f>
        <v>0.108</v>
      </c>
      <c r="K32" s="14" t="n">
        <f aca="false">((M32/60)/24)/L32</f>
        <v>0.00131172839506173</v>
      </c>
      <c r="L32" s="15" t="n">
        <v>9</v>
      </c>
      <c r="M32" s="15" t="n">
        <v>17</v>
      </c>
      <c r="XFB32" s="21"/>
      <c r="XFC32" s="21"/>
      <c r="XFD32" s="21"/>
    </row>
    <row r="33" customFormat="false" ht="13.8" hidden="false" customHeight="false" outlineLevel="0" collapsed="false">
      <c r="A33" s="1" t="s">
        <v>12</v>
      </c>
      <c r="B33" s="1" t="s">
        <v>12</v>
      </c>
      <c r="C33" s="1" t="s">
        <v>13</v>
      </c>
      <c r="D33" s="1" t="n">
        <v>41024025</v>
      </c>
      <c r="E33" s="11" t="s">
        <v>83</v>
      </c>
      <c r="F33" s="12" t="n">
        <v>28</v>
      </c>
      <c r="G33" s="1" t="s">
        <v>84</v>
      </c>
      <c r="H33" s="1" t="s">
        <v>85</v>
      </c>
      <c r="I33" s="12" t="n">
        <v>500</v>
      </c>
      <c r="J33" s="13" t="n">
        <f aca="false">1/(((I33/F33)))</f>
        <v>0.056</v>
      </c>
      <c r="K33" s="14" t="n">
        <f aca="false">((M33/60)/24)/L33</f>
        <v>0.00208333333333333</v>
      </c>
      <c r="L33" s="15" t="n">
        <v>6</v>
      </c>
      <c r="M33" s="15" t="n">
        <v>18</v>
      </c>
    </row>
    <row r="34" customFormat="false" ht="13.8" hidden="false" customHeight="false" outlineLevel="0" collapsed="false">
      <c r="A34" s="1" t="s">
        <v>12</v>
      </c>
      <c r="B34" s="1" t="s">
        <v>12</v>
      </c>
      <c r="C34" s="1" t="s">
        <v>13</v>
      </c>
      <c r="D34" s="1" t="n">
        <v>41024026</v>
      </c>
      <c r="E34" s="11" t="s">
        <v>86</v>
      </c>
      <c r="F34" s="12" t="n">
        <v>60</v>
      </c>
      <c r="G34" s="11" t="n">
        <v>40241031</v>
      </c>
      <c r="H34" s="1" t="s">
        <v>87</v>
      </c>
      <c r="I34" s="12" t="n">
        <v>120</v>
      </c>
      <c r="J34" s="13" t="n">
        <f aca="false">1/(((I34/F34)))</f>
        <v>0.5</v>
      </c>
      <c r="K34" s="14" t="n">
        <f aca="false">((M34/60)/24)/L34</f>
        <v>0.00476190476190476</v>
      </c>
      <c r="L34" s="15" t="n">
        <v>1.75</v>
      </c>
      <c r="M34" s="15" t="n">
        <v>12</v>
      </c>
    </row>
    <row r="35" customFormat="false" ht="13.8" hidden="false" customHeight="false" outlineLevel="0" collapsed="false">
      <c r="A35" s="1" t="s">
        <v>12</v>
      </c>
      <c r="B35" s="1" t="s">
        <v>12</v>
      </c>
      <c r="C35" s="1" t="s">
        <v>13</v>
      </c>
      <c r="D35" s="1" t="n">
        <v>41024027</v>
      </c>
      <c r="E35" s="11" t="s">
        <v>88</v>
      </c>
      <c r="F35" s="12" t="n">
        <v>35</v>
      </c>
      <c r="G35" s="1" t="s">
        <v>89</v>
      </c>
      <c r="H35" s="1" t="s">
        <v>90</v>
      </c>
      <c r="I35" s="12" t="n">
        <v>35</v>
      </c>
      <c r="J35" s="13" t="n">
        <f aca="false">1/(((I35/F35)))</f>
        <v>1</v>
      </c>
      <c r="K35" s="14" t="n">
        <f aca="false">((M35/60)/24)/L35</f>
        <v>0.000405092592592593</v>
      </c>
      <c r="L35" s="15" t="n">
        <v>0.6</v>
      </c>
      <c r="M35" s="15" t="n">
        <v>0.35</v>
      </c>
    </row>
    <row r="36" customFormat="false" ht="13.8" hidden="false" customHeight="false" outlineLevel="0" collapsed="false">
      <c r="A36" s="1" t="s">
        <v>12</v>
      </c>
      <c r="B36" s="1" t="s">
        <v>12</v>
      </c>
      <c r="C36" s="1" t="s">
        <v>13</v>
      </c>
      <c r="D36" s="1" t="n">
        <v>41024028</v>
      </c>
      <c r="E36" s="11" t="s">
        <v>91</v>
      </c>
      <c r="F36" s="12" t="n">
        <v>29</v>
      </c>
      <c r="G36" s="1" t="n">
        <v>20101065</v>
      </c>
      <c r="H36" s="1" t="s">
        <v>33</v>
      </c>
      <c r="I36" s="12" t="n">
        <v>500</v>
      </c>
      <c r="J36" s="13" t="n">
        <f aca="false">1/(((I36/F36)))</f>
        <v>0.058</v>
      </c>
      <c r="K36" s="14" t="n">
        <f aca="false">((M36/60)/24)/L36</f>
        <v>0.00744766505636071</v>
      </c>
      <c r="L36" s="15" t="n">
        <v>6.9</v>
      </c>
      <c r="M36" s="15" t="n">
        <v>74</v>
      </c>
    </row>
    <row r="37" customFormat="false" ht="13.8" hidden="false" customHeight="false" outlineLevel="0" collapsed="false">
      <c r="A37" s="1" t="s">
        <v>12</v>
      </c>
      <c r="B37" s="1" t="s">
        <v>12</v>
      </c>
      <c r="C37" s="1" t="s">
        <v>13</v>
      </c>
      <c r="D37" s="1" t="n">
        <v>41024029</v>
      </c>
      <c r="E37" s="11" t="s">
        <v>92</v>
      </c>
      <c r="F37" s="12" t="n">
        <v>47</v>
      </c>
      <c r="G37" s="1" t="n">
        <v>20101047</v>
      </c>
      <c r="H37" s="1" t="s">
        <v>63</v>
      </c>
      <c r="I37" s="12" t="n">
        <v>500</v>
      </c>
      <c r="J37" s="13" t="n">
        <f aca="false">1/(((I37/F37)))</f>
        <v>0.094</v>
      </c>
      <c r="K37" s="14" t="n">
        <f aca="false">((M37/60)/24)/L37</f>
        <v>0.0057108918128655</v>
      </c>
      <c r="L37" s="15" t="n">
        <v>36.48</v>
      </c>
      <c r="M37" s="15" t="n">
        <v>300</v>
      </c>
    </row>
    <row r="38" customFormat="false" ht="13.8" hidden="false" customHeight="false" outlineLevel="0" collapsed="false">
      <c r="A38" s="1" t="s">
        <v>12</v>
      </c>
      <c r="B38" s="1" t="s">
        <v>12</v>
      </c>
      <c r="C38" s="1" t="s">
        <v>13</v>
      </c>
      <c r="D38" s="1" t="n">
        <v>41024030</v>
      </c>
      <c r="E38" s="11" t="s">
        <v>93</v>
      </c>
      <c r="F38" s="12" t="n">
        <v>18</v>
      </c>
      <c r="G38" s="1" t="n">
        <v>20101050</v>
      </c>
      <c r="H38" s="1" t="s">
        <v>16</v>
      </c>
      <c r="I38" s="12" t="n">
        <v>500</v>
      </c>
      <c r="J38" s="13" t="n">
        <f aca="false">1/(((I38/F38)))</f>
        <v>0.036</v>
      </c>
      <c r="K38" s="14" t="n">
        <f aca="false">((M38/60)/24)/L38</f>
        <v>0.00416666666666667</v>
      </c>
      <c r="L38" s="15" t="n">
        <v>3</v>
      </c>
      <c r="M38" s="15" t="n">
        <v>18</v>
      </c>
    </row>
    <row r="39" customFormat="false" ht="13.8" hidden="false" customHeight="false" outlineLevel="0" collapsed="false">
      <c r="A39" s="1" t="s">
        <v>12</v>
      </c>
      <c r="B39" s="1" t="s">
        <v>12</v>
      </c>
      <c r="C39" s="1" t="s">
        <v>13</v>
      </c>
      <c r="D39" s="1" t="n">
        <v>41024031</v>
      </c>
      <c r="E39" s="11" t="s">
        <v>94</v>
      </c>
      <c r="F39" s="12" t="n">
        <v>31</v>
      </c>
      <c r="G39" s="1" t="s">
        <v>50</v>
      </c>
      <c r="H39" s="1" t="s">
        <v>51</v>
      </c>
      <c r="I39" s="12" t="n">
        <v>500</v>
      </c>
      <c r="J39" s="13" t="n">
        <f aca="false">1/(((I39/F39)))</f>
        <v>0.062</v>
      </c>
      <c r="K39" s="14" t="n">
        <f aca="false">((M39/60)/24)/L39</f>
        <v>0.00393518518518519</v>
      </c>
      <c r="L39" s="15" t="n">
        <v>3</v>
      </c>
      <c r="M39" s="15" t="n">
        <v>17</v>
      </c>
    </row>
    <row r="40" customFormat="false" ht="13.8" hidden="false" customHeight="false" outlineLevel="0" collapsed="false">
      <c r="A40" s="1" t="s">
        <v>12</v>
      </c>
      <c r="B40" s="1" t="s">
        <v>12</v>
      </c>
      <c r="C40" s="1" t="s">
        <v>13</v>
      </c>
      <c r="D40" s="1" t="n">
        <v>41024031</v>
      </c>
      <c r="E40" s="11" t="s">
        <v>94</v>
      </c>
      <c r="F40" s="12" t="n">
        <v>31</v>
      </c>
      <c r="G40" s="1" t="s">
        <v>70</v>
      </c>
      <c r="H40" s="1" t="s">
        <v>71</v>
      </c>
      <c r="I40" s="12" t="n">
        <v>500</v>
      </c>
      <c r="J40" s="13" t="n">
        <f aca="false">1/(((I40/F40)))</f>
        <v>0.062</v>
      </c>
      <c r="K40" s="14" t="n">
        <f aca="false">((M40/60)/24)/L40</f>
        <v>0.00393518518518519</v>
      </c>
      <c r="L40" s="15" t="n">
        <v>3</v>
      </c>
      <c r="M40" s="15" t="n">
        <v>17</v>
      </c>
    </row>
    <row r="41" customFormat="false" ht="13.8" hidden="false" customHeight="false" outlineLevel="0" collapsed="false">
      <c r="A41" s="1" t="s">
        <v>12</v>
      </c>
      <c r="B41" s="1" t="s">
        <v>12</v>
      </c>
      <c r="C41" s="1" t="s">
        <v>13</v>
      </c>
      <c r="D41" s="1" t="n">
        <v>41024032</v>
      </c>
      <c r="E41" s="11" t="s">
        <v>95</v>
      </c>
      <c r="F41" s="12" t="n">
        <v>42</v>
      </c>
      <c r="G41" s="1" t="n">
        <v>20101062</v>
      </c>
      <c r="H41" s="1" t="s">
        <v>65</v>
      </c>
      <c r="I41" s="12" t="n">
        <v>500</v>
      </c>
      <c r="J41" s="13" t="n">
        <f aca="false">1/(((I41/F41)))</f>
        <v>0.084</v>
      </c>
      <c r="K41" s="14" t="n">
        <f aca="false">((M41/60)/24)/L41</f>
        <v>0.00270833333333333</v>
      </c>
      <c r="L41" s="15" t="n">
        <v>30</v>
      </c>
      <c r="M41" s="15" t="n">
        <v>117</v>
      </c>
      <c r="XFB41" s="21"/>
      <c r="XFC41" s="21"/>
      <c r="XFD41" s="21"/>
    </row>
    <row r="42" customFormat="false" ht="13.8" hidden="false" customHeight="false" outlineLevel="0" collapsed="false">
      <c r="A42" s="1" t="s">
        <v>12</v>
      </c>
      <c r="B42" s="1" t="s">
        <v>12</v>
      </c>
      <c r="C42" s="1" t="s">
        <v>13</v>
      </c>
      <c r="D42" s="1" t="n">
        <v>41024033</v>
      </c>
      <c r="E42" s="11" t="s">
        <v>96</v>
      </c>
      <c r="F42" s="12" t="n">
        <v>19</v>
      </c>
      <c r="G42" s="1" t="n">
        <v>40202008</v>
      </c>
      <c r="H42" s="1" t="s">
        <v>48</v>
      </c>
      <c r="I42" s="12" t="n">
        <v>38</v>
      </c>
      <c r="J42" s="13" t="n">
        <f aca="false">1/(((I42/F42)))</f>
        <v>0.5</v>
      </c>
      <c r="K42" s="14" t="n">
        <f aca="false">((M42/60)/24)/L42</f>
        <v>0.000648849607182941</v>
      </c>
      <c r="L42" s="15" t="n">
        <v>39.6</v>
      </c>
      <c r="M42" s="15" t="n">
        <v>37</v>
      </c>
    </row>
    <row r="43" customFormat="false" ht="13.8" hidden="false" customHeight="false" outlineLevel="0" collapsed="false">
      <c r="A43" s="1" t="s">
        <v>12</v>
      </c>
      <c r="B43" s="1" t="s">
        <v>12</v>
      </c>
      <c r="C43" s="1" t="s">
        <v>13</v>
      </c>
      <c r="D43" s="1" t="n">
        <v>41028045</v>
      </c>
      <c r="E43" s="11" t="s">
        <v>97</v>
      </c>
      <c r="F43" s="12" t="n">
        <v>59</v>
      </c>
      <c r="G43" s="1" t="n">
        <v>20101069</v>
      </c>
      <c r="H43" s="1" t="s">
        <v>98</v>
      </c>
      <c r="I43" s="12" t="n">
        <v>500</v>
      </c>
      <c r="J43" s="13" t="n">
        <f aca="false">1/(((I43/F43)))</f>
        <v>0.118</v>
      </c>
      <c r="K43" s="14" t="n">
        <f aca="false">((M43/60)/24)/L43</f>
        <v>0.00277777777777778</v>
      </c>
      <c r="L43" s="15" t="n">
        <v>30</v>
      </c>
      <c r="M43" s="15" t="n">
        <v>120</v>
      </c>
    </row>
    <row r="44" customFormat="false" ht="13.8" hidden="false" customHeight="false" outlineLevel="0" collapsed="false">
      <c r="A44" s="1" t="s">
        <v>12</v>
      </c>
      <c r="B44" s="1" t="s">
        <v>12</v>
      </c>
      <c r="C44" s="1" t="s">
        <v>13</v>
      </c>
      <c r="D44" s="1" t="n">
        <v>41028053</v>
      </c>
      <c r="E44" s="11" t="s">
        <v>99</v>
      </c>
      <c r="F44" s="12" t="n">
        <v>43</v>
      </c>
      <c r="G44" s="1" t="n">
        <v>20101070</v>
      </c>
      <c r="H44" s="1" t="s">
        <v>100</v>
      </c>
      <c r="I44" s="12" t="n">
        <v>500</v>
      </c>
      <c r="J44" s="13" t="n">
        <f aca="false">1/(((I44/F44)))</f>
        <v>0.086</v>
      </c>
      <c r="K44" s="14" t="n">
        <f aca="false">((M44/60)/24)/L44</f>
        <v>0.0104166666666667</v>
      </c>
      <c r="L44" s="15" t="n">
        <v>0.2</v>
      </c>
      <c r="M44" s="15" t="n">
        <v>3</v>
      </c>
    </row>
    <row r="45" customFormat="false" ht="13.8" hidden="false" customHeight="false" outlineLevel="0" collapsed="false">
      <c r="A45" s="1" t="s">
        <v>12</v>
      </c>
      <c r="B45" s="1" t="s">
        <v>12</v>
      </c>
      <c r="C45" s="1" t="s">
        <v>13</v>
      </c>
      <c r="D45" s="1" t="n">
        <v>41028054</v>
      </c>
      <c r="E45" s="11" t="s">
        <v>101</v>
      </c>
      <c r="F45" s="12" t="n">
        <v>52</v>
      </c>
      <c r="G45" s="11" t="n">
        <v>20101049</v>
      </c>
      <c r="H45" s="1" t="s">
        <v>85</v>
      </c>
      <c r="I45" s="12" t="n">
        <v>500</v>
      </c>
      <c r="J45" s="13" t="n">
        <f aca="false">1/(((I45/F45)))</f>
        <v>0.104</v>
      </c>
      <c r="K45" s="14" t="n">
        <f aca="false">((M45/60)/24)/L45</f>
        <v>0.00230429292929293</v>
      </c>
      <c r="L45" s="15" t="n">
        <v>22</v>
      </c>
      <c r="M45" s="15" t="n">
        <v>73</v>
      </c>
    </row>
    <row r="46" customFormat="false" ht="13.8" hidden="false" customHeight="false" outlineLevel="0" collapsed="false">
      <c r="A46" s="1" t="s">
        <v>12</v>
      </c>
      <c r="B46" s="1" t="s">
        <v>12</v>
      </c>
      <c r="C46" s="1" t="s">
        <v>13</v>
      </c>
      <c r="D46" s="1" t="n">
        <v>41028055</v>
      </c>
      <c r="E46" s="11" t="s">
        <v>102</v>
      </c>
      <c r="F46" s="12" t="n">
        <v>56</v>
      </c>
      <c r="G46" s="1" t="n">
        <v>20101047</v>
      </c>
      <c r="H46" s="1" t="s">
        <v>63</v>
      </c>
      <c r="I46" s="12" t="n">
        <v>500</v>
      </c>
      <c r="J46" s="13" t="n">
        <f aca="false">1/(((I46/F46)))</f>
        <v>0.112</v>
      </c>
      <c r="K46" s="14" t="n">
        <f aca="false">((M46/60)/24)/L46</f>
        <v>0.00389928698752228</v>
      </c>
      <c r="L46" s="15" t="n">
        <v>7.48</v>
      </c>
      <c r="M46" s="15" t="n">
        <v>42</v>
      </c>
    </row>
    <row r="47" customFormat="false" ht="13.8" hidden="false" customHeight="false" outlineLevel="0" collapsed="false">
      <c r="A47" s="1" t="s">
        <v>12</v>
      </c>
      <c r="B47" s="1" t="s">
        <v>12</v>
      </c>
      <c r="C47" s="1" t="s">
        <v>13</v>
      </c>
      <c r="D47" s="1" t="n">
        <v>41028056</v>
      </c>
      <c r="E47" s="11" t="s">
        <v>103</v>
      </c>
      <c r="F47" s="12" t="n">
        <v>88</v>
      </c>
      <c r="G47" s="1" t="s">
        <v>104</v>
      </c>
      <c r="H47" s="1" t="s">
        <v>71</v>
      </c>
      <c r="I47" s="12" t="n">
        <v>500</v>
      </c>
      <c r="J47" s="13" t="n">
        <f aca="false">1/(((I47/F47)))</f>
        <v>0.176</v>
      </c>
      <c r="K47" s="14" t="n">
        <f aca="false">((M47/60)/24)/L47</f>
        <v>0.00972222222222222</v>
      </c>
      <c r="L47" s="15" t="n">
        <v>4</v>
      </c>
      <c r="M47" s="15" t="n">
        <v>56</v>
      </c>
    </row>
    <row r="48" customFormat="false" ht="13.8" hidden="false" customHeight="false" outlineLevel="0" collapsed="false">
      <c r="A48" s="1" t="s">
        <v>12</v>
      </c>
      <c r="B48" s="1" t="s">
        <v>12</v>
      </c>
      <c r="C48" s="1" t="s">
        <v>13</v>
      </c>
      <c r="D48" s="1" t="n">
        <v>41028061</v>
      </c>
      <c r="E48" s="11" t="s">
        <v>105</v>
      </c>
      <c r="F48" s="12" t="n">
        <v>64</v>
      </c>
      <c r="G48" s="1" t="n">
        <v>20101042</v>
      </c>
      <c r="H48" s="1" t="s">
        <v>29</v>
      </c>
      <c r="I48" s="12" t="n">
        <v>500</v>
      </c>
      <c r="J48" s="13" t="n">
        <f aca="false">1/(((I48/F48)))</f>
        <v>0.128</v>
      </c>
      <c r="K48" s="14" t="n">
        <f aca="false">((M48/60)/24)/L48</f>
        <v>0.00601851851851852</v>
      </c>
      <c r="L48" s="15" t="n">
        <v>6</v>
      </c>
      <c r="M48" s="15" t="n">
        <v>52</v>
      </c>
    </row>
    <row r="49" customFormat="false" ht="13.8" hidden="false" customHeight="false" outlineLevel="0" collapsed="false">
      <c r="A49" s="17" t="s">
        <v>12</v>
      </c>
      <c r="B49" s="17" t="s">
        <v>12</v>
      </c>
      <c r="C49" s="1" t="s">
        <v>13</v>
      </c>
      <c r="D49" s="17" t="n">
        <v>41028063</v>
      </c>
      <c r="E49" s="22" t="s">
        <v>106</v>
      </c>
      <c r="F49" s="23" t="n">
        <v>51</v>
      </c>
      <c r="G49" s="17" t="s">
        <v>107</v>
      </c>
      <c r="H49" s="17" t="s">
        <v>108</v>
      </c>
      <c r="I49" s="23" t="n">
        <v>500</v>
      </c>
      <c r="J49" s="24" t="n">
        <f aca="false">1/(((I49/F49)))</f>
        <v>0.102</v>
      </c>
      <c r="K49" s="25" t="n">
        <f aca="false">((M49/60)/24)/L49</f>
        <v>0.00601851851851852</v>
      </c>
      <c r="L49" s="26" t="n">
        <v>12</v>
      </c>
      <c r="M49" s="26" t="n">
        <v>104</v>
      </c>
    </row>
    <row r="50" customFormat="false" ht="13.8" hidden="false" customHeight="false" outlineLevel="0" collapsed="false">
      <c r="A50" s="1" t="s">
        <v>12</v>
      </c>
      <c r="B50" s="1" t="s">
        <v>12</v>
      </c>
      <c r="C50" s="1" t="s">
        <v>13</v>
      </c>
      <c r="D50" s="1" t="n">
        <v>41028064</v>
      </c>
      <c r="E50" s="11" t="s">
        <v>109</v>
      </c>
      <c r="F50" s="12" t="n">
        <v>37</v>
      </c>
      <c r="G50" s="1" t="s">
        <v>81</v>
      </c>
      <c r="H50" s="1" t="s">
        <v>82</v>
      </c>
      <c r="I50" s="12" t="n">
        <v>500</v>
      </c>
      <c r="J50" s="13" t="n">
        <f aca="false">1/(((I50/F50)))</f>
        <v>0.074</v>
      </c>
      <c r="K50" s="14" t="n">
        <f aca="false">((M50/60)/24)/L50</f>
        <v>0.00115740740740741</v>
      </c>
      <c r="L50" s="15" t="n">
        <v>9</v>
      </c>
      <c r="M50" s="15" t="n">
        <v>15</v>
      </c>
    </row>
    <row r="51" customFormat="false" ht="13.8" hidden="false" customHeight="false" outlineLevel="0" collapsed="false">
      <c r="A51" s="1" t="s">
        <v>12</v>
      </c>
      <c r="B51" s="1" t="s">
        <v>12</v>
      </c>
      <c r="C51" s="1" t="s">
        <v>13</v>
      </c>
      <c r="D51" s="1" t="n">
        <v>41028065</v>
      </c>
      <c r="E51" s="11" t="s">
        <v>110</v>
      </c>
      <c r="F51" s="12" t="n">
        <v>63</v>
      </c>
      <c r="G51" s="1" t="s">
        <v>81</v>
      </c>
      <c r="H51" s="1" t="s">
        <v>82</v>
      </c>
      <c r="I51" s="12" t="n">
        <v>500</v>
      </c>
      <c r="J51" s="13" t="n">
        <f aca="false">1/(((I51/F51)))</f>
        <v>0.126</v>
      </c>
      <c r="K51" s="14" t="n">
        <f aca="false">((M51/60)/24)/L51</f>
        <v>0.00115740740740741</v>
      </c>
      <c r="L51" s="15" t="n">
        <v>9</v>
      </c>
      <c r="M51" s="15" t="n">
        <v>15</v>
      </c>
    </row>
    <row r="52" s="17" customFormat="true" ht="13.8" hidden="false" customHeight="false" outlineLevel="0" collapsed="false">
      <c r="A52" s="17" t="s">
        <v>12</v>
      </c>
      <c r="B52" s="17" t="s">
        <v>12</v>
      </c>
      <c r="C52" s="1" t="s">
        <v>13</v>
      </c>
      <c r="D52" s="17" t="n">
        <v>41028066</v>
      </c>
      <c r="E52" s="22" t="s">
        <v>111</v>
      </c>
      <c r="F52" s="23" t="n">
        <v>50</v>
      </c>
      <c r="G52" s="17" t="s">
        <v>21</v>
      </c>
      <c r="H52" s="17" t="s">
        <v>22</v>
      </c>
      <c r="I52" s="23" t="n">
        <v>50</v>
      </c>
      <c r="J52" s="24" t="n">
        <f aca="false">1/(((I52/F52)))</f>
        <v>1</v>
      </c>
      <c r="K52" s="25" t="n">
        <f aca="false">((M52/60)/24)/L52</f>
        <v>0.000532407407407407</v>
      </c>
      <c r="L52" s="26" t="n">
        <v>30</v>
      </c>
      <c r="M52" s="26" t="n">
        <v>23</v>
      </c>
      <c r="O52" s="18"/>
      <c r="P52" s="18"/>
      <c r="Q52" s="18"/>
      <c r="R52" s="18"/>
      <c r="S52" s="18"/>
      <c r="T52" s="18"/>
      <c r="U52" s="18"/>
      <c r="V52" s="18"/>
      <c r="W52" s="18"/>
      <c r="X52" s="18"/>
      <c r="XEZ52" s="18"/>
      <c r="XFA52" s="18"/>
    </row>
    <row r="53" customFormat="false" ht="13.8" hidden="false" customHeight="false" outlineLevel="0" collapsed="false">
      <c r="A53" s="1" t="s">
        <v>12</v>
      </c>
      <c r="B53" s="1" t="s">
        <v>12</v>
      </c>
      <c r="C53" s="1" t="s">
        <v>13</v>
      </c>
      <c r="D53" s="1" t="n">
        <v>41028067</v>
      </c>
      <c r="E53" s="11" t="s">
        <v>112</v>
      </c>
      <c r="F53" s="12" t="n">
        <v>46</v>
      </c>
      <c r="G53" s="1" t="s">
        <v>113</v>
      </c>
      <c r="H53" s="1" t="s">
        <v>114</v>
      </c>
      <c r="I53" s="12" t="n">
        <v>500</v>
      </c>
      <c r="J53" s="13" t="n">
        <f aca="false">1/(((I53/F53)))</f>
        <v>0.092</v>
      </c>
      <c r="K53" s="14" t="n">
        <f aca="false">((M53/60)/24)/L53</f>
        <v>0.000486111111111111</v>
      </c>
      <c r="L53" s="15" t="n">
        <v>50</v>
      </c>
      <c r="M53" s="15" t="n">
        <v>35</v>
      </c>
    </row>
    <row r="54" customFormat="false" ht="13.8" hidden="false" customHeight="false" outlineLevel="0" collapsed="false">
      <c r="A54" s="17" t="s">
        <v>12</v>
      </c>
      <c r="B54" s="17" t="s">
        <v>12</v>
      </c>
      <c r="C54" s="1" t="s">
        <v>13</v>
      </c>
      <c r="D54" s="17" t="n">
        <v>41028068</v>
      </c>
      <c r="E54" s="22" t="s">
        <v>115</v>
      </c>
      <c r="F54" s="23" t="n">
        <v>106</v>
      </c>
      <c r="G54" s="17" t="s">
        <v>70</v>
      </c>
      <c r="H54" s="17" t="s">
        <v>71</v>
      </c>
      <c r="I54" s="23" t="n">
        <v>500</v>
      </c>
      <c r="J54" s="24" t="n">
        <f aca="false">1/(((I54/F54)))</f>
        <v>0.212</v>
      </c>
      <c r="K54" s="25" t="n">
        <f aca="false">((M54/60)/24)/L54</f>
        <v>0.0130208333333333</v>
      </c>
      <c r="L54" s="26" t="n">
        <v>1.6</v>
      </c>
      <c r="M54" s="26" t="n">
        <v>30</v>
      </c>
    </row>
    <row r="55" customFormat="false" ht="13.8" hidden="false" customHeight="false" outlineLevel="0" collapsed="false">
      <c r="A55" s="1" t="s">
        <v>12</v>
      </c>
      <c r="B55" s="1" t="s">
        <v>12</v>
      </c>
      <c r="C55" s="1" t="s">
        <v>13</v>
      </c>
      <c r="D55" s="1" t="n">
        <v>41028069</v>
      </c>
      <c r="E55" s="11" t="s">
        <v>116</v>
      </c>
      <c r="F55" s="12" t="n">
        <v>78</v>
      </c>
      <c r="G55" s="1" t="n">
        <v>20101039</v>
      </c>
      <c r="H55" s="1" t="s">
        <v>117</v>
      </c>
      <c r="I55" s="12" t="n">
        <v>500</v>
      </c>
      <c r="J55" s="13" t="n">
        <f aca="false">1/(((I55/F55)))</f>
        <v>0.156</v>
      </c>
      <c r="K55" s="14" t="n">
        <f aca="false">((M55/60)/24)/L55</f>
        <v>0.00436124530327429</v>
      </c>
      <c r="L55" s="15" t="n">
        <v>4.14</v>
      </c>
      <c r="M55" s="15" t="n">
        <v>26</v>
      </c>
    </row>
    <row r="56" customFormat="false" ht="13.8" hidden="false" customHeight="false" outlineLevel="0" collapsed="false">
      <c r="A56" s="1" t="s">
        <v>12</v>
      </c>
      <c r="B56" s="1" t="s">
        <v>12</v>
      </c>
      <c r="C56" s="1" t="s">
        <v>13</v>
      </c>
      <c r="D56" s="1" t="n">
        <v>41028070</v>
      </c>
      <c r="E56" s="11" t="s">
        <v>118</v>
      </c>
      <c r="F56" s="12" t="n">
        <v>1</v>
      </c>
      <c r="G56" s="1" t="n">
        <v>30101011</v>
      </c>
      <c r="H56" s="1" t="s">
        <v>119</v>
      </c>
      <c r="I56" s="12" t="n">
        <v>1</v>
      </c>
      <c r="J56" s="13" t="n">
        <f aca="false">1/(((I56/F56)))</f>
        <v>1</v>
      </c>
      <c r="K56" s="14" t="n">
        <f aca="false">((M56/60)/24)/L56</f>
        <v>0.00301535087719298</v>
      </c>
      <c r="L56" s="15" t="n">
        <v>76</v>
      </c>
      <c r="M56" s="15" t="n">
        <v>330</v>
      </c>
    </row>
    <row r="57" customFormat="false" ht="13.8" hidden="false" customHeight="false" outlineLevel="0" collapsed="false">
      <c r="A57" s="1" t="s">
        <v>12</v>
      </c>
      <c r="B57" s="1" t="s">
        <v>12</v>
      </c>
      <c r="C57" s="1" t="s">
        <v>13</v>
      </c>
      <c r="D57" s="1" t="n">
        <v>41028071</v>
      </c>
      <c r="E57" s="11" t="s">
        <v>120</v>
      </c>
      <c r="F57" s="12" t="n">
        <v>106</v>
      </c>
      <c r="G57" s="1" t="n">
        <v>20101066</v>
      </c>
      <c r="H57" s="1" t="s">
        <v>121</v>
      </c>
      <c r="I57" s="12" t="n">
        <v>500</v>
      </c>
      <c r="J57" s="13" t="n">
        <f aca="false">1/(((I57/F57)))</f>
        <v>0.212</v>
      </c>
      <c r="K57" s="14" t="n">
        <f aca="false">((M57/60)/24)/L57</f>
        <v>0.0381944444444444</v>
      </c>
      <c r="L57" s="15" t="n">
        <v>0.2</v>
      </c>
      <c r="M57" s="15" t="n">
        <v>11</v>
      </c>
    </row>
    <row r="58" customFormat="false" ht="13.8" hidden="false" customHeight="false" outlineLevel="0" collapsed="false">
      <c r="A58" s="1" t="s">
        <v>12</v>
      </c>
      <c r="B58" s="1" t="s">
        <v>12</v>
      </c>
      <c r="C58" s="1" t="s">
        <v>13</v>
      </c>
      <c r="D58" s="1" t="n">
        <v>41028072</v>
      </c>
      <c r="E58" s="11" t="s">
        <v>122</v>
      </c>
      <c r="F58" s="12" t="n">
        <v>66</v>
      </c>
      <c r="G58" s="1" t="n">
        <v>20101041</v>
      </c>
      <c r="H58" s="1" t="s">
        <v>31</v>
      </c>
      <c r="I58" s="12" t="n">
        <v>500</v>
      </c>
      <c r="J58" s="13" t="n">
        <f aca="false">1/(((I58/F58)))</f>
        <v>0.132</v>
      </c>
      <c r="K58" s="14" t="n">
        <f aca="false">((M58/60)/24)/L58</f>
        <v>0.00625</v>
      </c>
      <c r="L58" s="15" t="n">
        <v>3</v>
      </c>
      <c r="M58" s="15" t="n">
        <v>27</v>
      </c>
    </row>
    <row r="59" customFormat="false" ht="13.8" hidden="false" customHeight="false" outlineLevel="0" collapsed="false">
      <c r="A59" s="1" t="s">
        <v>12</v>
      </c>
      <c r="B59" s="1" t="s">
        <v>12</v>
      </c>
      <c r="C59" s="1" t="s">
        <v>13</v>
      </c>
      <c r="D59" s="1" t="n">
        <v>41028073</v>
      </c>
      <c r="E59" s="11" t="s">
        <v>123</v>
      </c>
      <c r="F59" s="12" t="n">
        <v>86</v>
      </c>
      <c r="G59" s="1" t="n">
        <v>20101041</v>
      </c>
      <c r="H59" s="1" t="s">
        <v>31</v>
      </c>
      <c r="I59" s="12" t="n">
        <v>500</v>
      </c>
      <c r="J59" s="13" t="n">
        <f aca="false">1/(((I59/F59)))</f>
        <v>0.172</v>
      </c>
      <c r="K59" s="14" t="n">
        <f aca="false">((M59/60)/24)/L59</f>
        <v>0.00625</v>
      </c>
      <c r="L59" s="15" t="n">
        <v>3</v>
      </c>
      <c r="M59" s="15" t="n">
        <v>27</v>
      </c>
    </row>
    <row r="60" customFormat="false" ht="13.8" hidden="false" customHeight="false" outlineLevel="0" collapsed="false">
      <c r="A60" s="1" t="s">
        <v>12</v>
      </c>
      <c r="B60" s="1" t="s">
        <v>12</v>
      </c>
      <c r="C60" s="1" t="s">
        <v>13</v>
      </c>
      <c r="D60" s="1" t="n">
        <v>41028073</v>
      </c>
      <c r="E60" s="11" t="s">
        <v>123</v>
      </c>
      <c r="F60" s="12" t="n">
        <v>86</v>
      </c>
      <c r="G60" s="1" t="n">
        <v>20101042</v>
      </c>
      <c r="H60" s="1" t="s">
        <v>29</v>
      </c>
      <c r="I60" s="12" t="n">
        <v>500</v>
      </c>
      <c r="J60" s="13" t="n">
        <f aca="false">1/(((I60/F60)))</f>
        <v>0.172</v>
      </c>
      <c r="K60" s="14" t="n">
        <f aca="false">((M60/60)/24)/L60</f>
        <v>0.0025462962962963</v>
      </c>
      <c r="L60" s="15" t="n">
        <v>3</v>
      </c>
      <c r="M60" s="15" t="n">
        <v>11</v>
      </c>
    </row>
    <row r="61" customFormat="false" ht="13.8" hidden="false" customHeight="false" outlineLevel="0" collapsed="false">
      <c r="A61" s="1" t="s">
        <v>12</v>
      </c>
      <c r="B61" s="1" t="s">
        <v>12</v>
      </c>
      <c r="C61" s="1" t="s">
        <v>13</v>
      </c>
      <c r="D61" s="1" t="n">
        <v>41028074</v>
      </c>
      <c r="E61" s="11" t="s">
        <v>124</v>
      </c>
      <c r="F61" s="12" t="n">
        <v>50</v>
      </c>
      <c r="G61" s="1" t="s">
        <v>24</v>
      </c>
      <c r="H61" s="1" t="s">
        <v>25</v>
      </c>
      <c r="I61" s="12" t="n">
        <v>50</v>
      </c>
      <c r="J61" s="13" t="n">
        <f aca="false">1/(((I61/F61)))</f>
        <v>1</v>
      </c>
      <c r="K61" s="14" t="n">
        <f aca="false">((M61/60)/24)/L61</f>
        <v>0.000185763888888889</v>
      </c>
      <c r="L61" s="15" t="n">
        <v>400</v>
      </c>
      <c r="M61" s="15" t="n">
        <v>107</v>
      </c>
    </row>
    <row r="62" customFormat="false" ht="13.8" hidden="false" customHeight="false" outlineLevel="0" collapsed="false">
      <c r="A62" s="1" t="s">
        <v>12</v>
      </c>
      <c r="B62" s="1" t="s">
        <v>12</v>
      </c>
      <c r="C62" s="1" t="s">
        <v>13</v>
      </c>
      <c r="D62" s="1" t="n">
        <v>41028074</v>
      </c>
      <c r="E62" s="11" t="s">
        <v>124</v>
      </c>
      <c r="F62" s="12" t="n">
        <v>50</v>
      </c>
      <c r="G62" s="1" t="s">
        <v>24</v>
      </c>
      <c r="H62" s="1" t="s">
        <v>25</v>
      </c>
      <c r="I62" s="12" t="n">
        <v>50</v>
      </c>
      <c r="J62" s="13" t="n">
        <f aca="false">1/(((I62/F62)))</f>
        <v>1</v>
      </c>
      <c r="K62" s="14" t="n">
        <f aca="false">((M62/60)/24)/L62</f>
        <v>0.000209435626102293</v>
      </c>
      <c r="L62" s="15" t="n">
        <v>126</v>
      </c>
      <c r="M62" s="15" t="n">
        <v>38</v>
      </c>
    </row>
    <row r="63" customFormat="false" ht="13.8" hidden="false" customHeight="false" outlineLevel="0" collapsed="false">
      <c r="A63" s="1" t="s">
        <v>12</v>
      </c>
      <c r="B63" s="1" t="s">
        <v>12</v>
      </c>
      <c r="C63" s="1" t="s">
        <v>13</v>
      </c>
      <c r="D63" s="1" t="n">
        <v>41028075</v>
      </c>
      <c r="E63" s="11" t="s">
        <v>125</v>
      </c>
      <c r="F63" s="12" t="n">
        <v>50</v>
      </c>
      <c r="G63" s="1" t="n">
        <v>40228025</v>
      </c>
      <c r="H63" s="1" t="s">
        <v>126</v>
      </c>
      <c r="I63" s="12" t="n">
        <v>50</v>
      </c>
      <c r="J63" s="13" t="n">
        <f aca="false">1/(((I63/F63)))</f>
        <v>1</v>
      </c>
      <c r="K63" s="14" t="n">
        <f aca="false">((M63/60)/24)/L63</f>
        <v>0.000583333333333333</v>
      </c>
      <c r="L63" s="15" t="n">
        <v>50</v>
      </c>
      <c r="M63" s="15" t="n">
        <v>42</v>
      </c>
    </row>
    <row r="64" customFormat="false" ht="13.8" hidden="false" customHeight="false" outlineLevel="0" collapsed="false">
      <c r="A64" s="1" t="s">
        <v>12</v>
      </c>
      <c r="B64" s="1" t="s">
        <v>12</v>
      </c>
      <c r="C64" s="1" t="s">
        <v>13</v>
      </c>
      <c r="D64" s="1" t="n">
        <v>41028076</v>
      </c>
      <c r="E64" s="11" t="s">
        <v>127</v>
      </c>
      <c r="F64" s="12" t="n">
        <v>25</v>
      </c>
      <c r="G64" s="1" t="s">
        <v>128</v>
      </c>
      <c r="H64" s="1" t="s">
        <v>129</v>
      </c>
      <c r="I64" s="12" t="n">
        <v>25</v>
      </c>
      <c r="J64" s="13" t="n">
        <f aca="false">1/(((I64/F64)))</f>
        <v>1</v>
      </c>
      <c r="K64" s="14" t="n">
        <f aca="false">((M64/60)/24)/L64</f>
        <v>0.000390625</v>
      </c>
      <c r="L64" s="15" t="n">
        <v>48</v>
      </c>
      <c r="M64" s="15" t="n">
        <v>27</v>
      </c>
    </row>
    <row r="65" customFormat="false" ht="13.8" hidden="false" customHeight="false" outlineLevel="0" collapsed="false">
      <c r="A65" s="1" t="s">
        <v>12</v>
      </c>
      <c r="B65" s="1" t="s">
        <v>12</v>
      </c>
      <c r="C65" s="1" t="s">
        <v>13</v>
      </c>
      <c r="D65" s="1" t="n">
        <v>41028079</v>
      </c>
      <c r="E65" s="11" t="s">
        <v>130</v>
      </c>
      <c r="F65" s="12" t="n">
        <v>42</v>
      </c>
      <c r="G65" s="1" t="s">
        <v>21</v>
      </c>
      <c r="H65" s="1" t="s">
        <v>22</v>
      </c>
      <c r="I65" s="12" t="n">
        <v>42</v>
      </c>
      <c r="J65" s="13" t="n">
        <f aca="false">1/(((I65/F65)))</f>
        <v>1</v>
      </c>
      <c r="K65" s="14" t="n">
        <f aca="false">((M65/60)/24)/L65</f>
        <v>0.000270061728395062</v>
      </c>
      <c r="L65" s="15" t="n">
        <v>36</v>
      </c>
      <c r="M65" s="15" t="n">
        <v>14</v>
      </c>
    </row>
    <row r="66" customFormat="false" ht="13.8" hidden="false" customHeight="false" outlineLevel="0" collapsed="false">
      <c r="A66" s="1" t="s">
        <v>12</v>
      </c>
      <c r="B66" s="1" t="s">
        <v>12</v>
      </c>
      <c r="C66" s="1" t="s">
        <v>13</v>
      </c>
      <c r="D66" s="1" t="n">
        <v>41028080</v>
      </c>
      <c r="E66" s="11" t="s">
        <v>131</v>
      </c>
      <c r="F66" s="12" t="n">
        <v>60</v>
      </c>
      <c r="G66" s="1" t="s">
        <v>132</v>
      </c>
      <c r="H66" s="1" t="s">
        <v>133</v>
      </c>
      <c r="I66" s="12" t="n">
        <v>50</v>
      </c>
      <c r="J66" s="13" t="n">
        <f aca="false">1/(((I66/F66)))</f>
        <v>1.2</v>
      </c>
      <c r="K66" s="14" t="n">
        <f aca="false">((M66/60)/24)/L66</f>
        <v>0.000311561561561562</v>
      </c>
      <c r="L66" s="15" t="n">
        <v>185</v>
      </c>
      <c r="M66" s="15" t="n">
        <v>83</v>
      </c>
    </row>
    <row r="67" customFormat="false" ht="13.8" hidden="false" customHeight="false" outlineLevel="0" collapsed="false">
      <c r="A67" s="1" t="s">
        <v>12</v>
      </c>
      <c r="B67" s="1" t="s">
        <v>12</v>
      </c>
      <c r="C67" s="1" t="s">
        <v>13</v>
      </c>
      <c r="D67" s="1" t="n">
        <v>41028081</v>
      </c>
      <c r="E67" s="11" t="s">
        <v>134</v>
      </c>
      <c r="F67" s="12" t="n">
        <v>29</v>
      </c>
      <c r="G67" s="1" t="s">
        <v>135</v>
      </c>
      <c r="H67" s="1" t="s">
        <v>114</v>
      </c>
      <c r="I67" s="12" t="n">
        <v>500</v>
      </c>
      <c r="J67" s="13" t="n">
        <f aca="false">1/(((I67/F67)))</f>
        <v>0.058</v>
      </c>
      <c r="K67" s="14" t="n">
        <f aca="false">((M67/60)/24)/L67</f>
        <v>0.000833333333333333</v>
      </c>
      <c r="L67" s="15" t="n">
        <v>30</v>
      </c>
      <c r="M67" s="15" t="n">
        <v>36</v>
      </c>
    </row>
    <row r="68" customFormat="false" ht="13.8" hidden="false" customHeight="false" outlineLevel="0" collapsed="false">
      <c r="A68" s="1" t="s">
        <v>12</v>
      </c>
      <c r="B68" s="1" t="s">
        <v>12</v>
      </c>
      <c r="C68" s="1" t="s">
        <v>13</v>
      </c>
      <c r="D68" s="1" t="n">
        <v>41028082</v>
      </c>
      <c r="E68" s="11" t="s">
        <v>136</v>
      </c>
      <c r="F68" s="12" t="n">
        <v>50</v>
      </c>
      <c r="G68" s="1" t="s">
        <v>21</v>
      </c>
      <c r="H68" s="1" t="s">
        <v>22</v>
      </c>
      <c r="I68" s="12" t="n">
        <v>50</v>
      </c>
      <c r="J68" s="13" t="n">
        <f aca="false">1/(((I68/F68)))</f>
        <v>1</v>
      </c>
      <c r="K68" s="14" t="n">
        <f aca="false">((M68/60)/24)/L68</f>
        <v>0.000680555555555555</v>
      </c>
      <c r="L68" s="15" t="n">
        <v>1</v>
      </c>
      <c r="M68" s="15" t="n">
        <v>0.98</v>
      </c>
    </row>
    <row r="69" customFormat="false" ht="13.8" hidden="false" customHeight="false" outlineLevel="0" collapsed="false">
      <c r="A69" s="1" t="s">
        <v>12</v>
      </c>
      <c r="B69" s="1" t="s">
        <v>12</v>
      </c>
      <c r="C69" s="1" t="s">
        <v>13</v>
      </c>
      <c r="D69" s="1" t="n">
        <v>41028083</v>
      </c>
      <c r="E69" s="11" t="s">
        <v>137</v>
      </c>
      <c r="F69" s="12" t="n">
        <v>45</v>
      </c>
      <c r="G69" s="1" t="s">
        <v>138</v>
      </c>
      <c r="H69" s="1" t="s">
        <v>139</v>
      </c>
      <c r="I69" s="12" t="n">
        <v>45</v>
      </c>
      <c r="J69" s="13" t="n">
        <f aca="false">1/(((I69/F69)))</f>
        <v>1</v>
      </c>
      <c r="K69" s="14" t="n">
        <f aca="false">((M69/60)/24)/L69</f>
        <v>0.000558909009613235</v>
      </c>
      <c r="L69" s="15" t="n">
        <v>49.7</v>
      </c>
      <c r="M69" s="15" t="n">
        <v>40</v>
      </c>
    </row>
    <row r="70" customFormat="false" ht="13.8" hidden="false" customHeight="false" outlineLevel="0" collapsed="false">
      <c r="A70" s="1" t="s">
        <v>12</v>
      </c>
      <c r="B70" s="1" t="s">
        <v>12</v>
      </c>
      <c r="C70" s="1" t="s">
        <v>13</v>
      </c>
      <c r="D70" s="1" t="n">
        <v>41028084</v>
      </c>
      <c r="E70" s="11" t="s">
        <v>140</v>
      </c>
      <c r="F70" s="12" t="n">
        <v>50</v>
      </c>
      <c r="G70" s="1" t="s">
        <v>21</v>
      </c>
      <c r="H70" s="1" t="s">
        <v>22</v>
      </c>
      <c r="I70" s="12" t="n">
        <v>50</v>
      </c>
      <c r="J70" s="13" t="n">
        <f aca="false">1/(((I70/F70)))</f>
        <v>1</v>
      </c>
      <c r="K70" s="14" t="n">
        <f aca="false">((M70/60)/24)/L70</f>
        <v>0.00114742975734355</v>
      </c>
      <c r="L70" s="15" t="n">
        <v>69.6</v>
      </c>
      <c r="M70" s="15" t="n">
        <v>115</v>
      </c>
    </row>
    <row r="71" s="18" customFormat="true" ht="13.8" hidden="false" customHeight="false" outlineLevel="0" collapsed="false">
      <c r="A71" s="1" t="s">
        <v>12</v>
      </c>
      <c r="B71" s="1" t="s">
        <v>12</v>
      </c>
      <c r="C71" s="1" t="s">
        <v>13</v>
      </c>
      <c r="D71" s="1" t="n">
        <v>41028085</v>
      </c>
      <c r="E71" s="11" t="s">
        <v>141</v>
      </c>
      <c r="F71" s="12" t="n">
        <v>1</v>
      </c>
      <c r="G71" s="1" t="n">
        <v>30101018</v>
      </c>
      <c r="H71" s="1" t="s">
        <v>142</v>
      </c>
      <c r="I71" s="12" t="n">
        <v>1</v>
      </c>
      <c r="J71" s="13" t="n">
        <f aca="false">1/(((I71/F71)))</f>
        <v>1</v>
      </c>
      <c r="K71" s="14" t="n">
        <f aca="false">((M71/60)/24)/L71</f>
        <v>0.0280381944444444</v>
      </c>
      <c r="L71" s="15" t="n">
        <v>8</v>
      </c>
      <c r="M71" s="15" t="n">
        <v>323</v>
      </c>
      <c r="N71" s="17"/>
      <c r="XFA71" s="3"/>
    </row>
    <row r="72" customFormat="false" ht="13.8" hidden="false" customHeight="false" outlineLevel="0" collapsed="false">
      <c r="A72" s="1" t="s">
        <v>12</v>
      </c>
      <c r="B72" s="1" t="s">
        <v>12</v>
      </c>
      <c r="C72" s="1" t="s">
        <v>13</v>
      </c>
      <c r="D72" s="1" t="n">
        <v>41028086</v>
      </c>
      <c r="E72" s="11" t="s">
        <v>143</v>
      </c>
      <c r="F72" s="12" t="n">
        <v>102</v>
      </c>
      <c r="G72" s="27" t="n">
        <v>20101075</v>
      </c>
      <c r="H72" s="28" t="s">
        <v>144</v>
      </c>
      <c r="I72" s="12" t="n">
        <v>500</v>
      </c>
      <c r="J72" s="13" t="n">
        <f aca="false">1/(((I72/F72)))</f>
        <v>0.204</v>
      </c>
      <c r="K72" s="14" t="n">
        <f aca="false">((M72/60)/24)/L72</f>
        <v>0.000651041666666667</v>
      </c>
      <c r="L72" s="15" t="n">
        <v>6.4</v>
      </c>
      <c r="M72" s="15" t="n">
        <v>6</v>
      </c>
      <c r="XFB72" s="18"/>
      <c r="XFC72" s="18"/>
      <c r="XFD72" s="18"/>
    </row>
    <row r="73" customFormat="false" ht="13.8" hidden="false" customHeight="false" outlineLevel="0" collapsed="false">
      <c r="A73" s="1" t="s">
        <v>12</v>
      </c>
      <c r="B73" s="1" t="s">
        <v>12</v>
      </c>
      <c r="C73" s="1" t="s">
        <v>13</v>
      </c>
      <c r="D73" s="1" t="n">
        <v>41028087</v>
      </c>
      <c r="E73" s="11" t="s">
        <v>145</v>
      </c>
      <c r="F73" s="12" t="n">
        <v>51</v>
      </c>
      <c r="G73" s="1" t="n">
        <v>20101050</v>
      </c>
      <c r="H73" s="1" t="s">
        <v>16</v>
      </c>
      <c r="I73" s="12" t="n">
        <v>500</v>
      </c>
      <c r="J73" s="13" t="n">
        <f aca="false">1/(((I73/F73)))</f>
        <v>0.102</v>
      </c>
      <c r="K73" s="14" t="n">
        <f aca="false">((M73/60)/24)/L73</f>
        <v>0.000416666666666667</v>
      </c>
      <c r="L73" s="15" t="n">
        <v>15</v>
      </c>
      <c r="M73" s="15" t="n">
        <v>9</v>
      </c>
    </row>
    <row r="74" customFormat="false" ht="13.8" hidden="false" customHeight="false" outlineLevel="0" collapsed="false">
      <c r="A74" s="1" t="s">
        <v>12</v>
      </c>
      <c r="B74" s="1" t="s">
        <v>12</v>
      </c>
      <c r="C74" s="1" t="s">
        <v>13</v>
      </c>
      <c r="D74" s="1" t="n">
        <v>41028088</v>
      </c>
      <c r="E74" s="11" t="s">
        <v>146</v>
      </c>
      <c r="F74" s="12" t="n">
        <v>30</v>
      </c>
      <c r="G74" s="1" t="s">
        <v>147</v>
      </c>
      <c r="H74" s="1" t="s">
        <v>148</v>
      </c>
      <c r="I74" s="12" t="n">
        <v>30</v>
      </c>
      <c r="J74" s="13" t="n">
        <f aca="false">1/(((I74/F74)))</f>
        <v>1</v>
      </c>
      <c r="K74" s="14" t="n">
        <f aca="false">((M74/60)/24)/L74</f>
        <v>0.000208333333333333</v>
      </c>
      <c r="L74" s="15" t="n">
        <v>50</v>
      </c>
      <c r="M74" s="15" t="n">
        <v>15</v>
      </c>
    </row>
    <row r="75" customFormat="false" ht="13.8" hidden="false" customHeight="false" outlineLevel="0" collapsed="false">
      <c r="A75" s="1" t="s">
        <v>12</v>
      </c>
      <c r="B75" s="1" t="s">
        <v>12</v>
      </c>
      <c r="C75" s="1" t="s">
        <v>13</v>
      </c>
      <c r="D75" s="1" t="n">
        <v>41028089</v>
      </c>
      <c r="E75" s="11" t="s">
        <v>149</v>
      </c>
      <c r="F75" s="12" t="n">
        <v>100</v>
      </c>
      <c r="G75" s="1" t="s">
        <v>150</v>
      </c>
      <c r="H75" s="1" t="s">
        <v>151</v>
      </c>
      <c r="I75" s="12" t="n">
        <v>100</v>
      </c>
      <c r="J75" s="13" t="n">
        <f aca="false">1/(((I75/F75)))</f>
        <v>1</v>
      </c>
      <c r="K75" s="14" t="n">
        <f aca="false">((M75/60)/24)/L75</f>
        <v>0.00810185185185185</v>
      </c>
      <c r="L75" s="15" t="n">
        <v>0.6</v>
      </c>
      <c r="M75" s="15" t="n">
        <v>7</v>
      </c>
    </row>
    <row r="76" customFormat="false" ht="13.8" hidden="false" customHeight="false" outlineLevel="0" collapsed="false">
      <c r="A76" s="1" t="s">
        <v>12</v>
      </c>
      <c r="B76" s="1" t="s">
        <v>12</v>
      </c>
      <c r="C76" s="1" t="s">
        <v>13</v>
      </c>
      <c r="D76" s="1" t="n">
        <v>41028090</v>
      </c>
      <c r="E76" s="11" t="s">
        <v>152</v>
      </c>
      <c r="F76" s="12" t="n">
        <v>86</v>
      </c>
      <c r="G76" s="1" t="n">
        <v>20101067</v>
      </c>
      <c r="H76" s="1" t="s">
        <v>108</v>
      </c>
      <c r="I76" s="12" t="n">
        <v>500</v>
      </c>
      <c r="J76" s="13" t="n">
        <f aca="false">1/(((I76/F76)))</f>
        <v>0.172</v>
      </c>
      <c r="K76" s="14" t="n">
        <f aca="false">((M76/60)/24)/L76</f>
        <v>0.00133547008547009</v>
      </c>
      <c r="L76" s="15" t="n">
        <v>2.6</v>
      </c>
      <c r="M76" s="15" t="n">
        <v>5</v>
      </c>
    </row>
    <row r="77" customFormat="false" ht="13.8" hidden="false" customHeight="false" outlineLevel="0" collapsed="false">
      <c r="A77" s="1" t="s">
        <v>12</v>
      </c>
      <c r="B77" s="1" t="s">
        <v>12</v>
      </c>
      <c r="C77" s="1" t="s">
        <v>13</v>
      </c>
      <c r="D77" s="1" t="n">
        <v>41028091</v>
      </c>
      <c r="E77" s="11" t="s">
        <v>153</v>
      </c>
      <c r="F77" s="12" t="n">
        <v>106</v>
      </c>
      <c r="G77" s="1" t="n">
        <v>20101047</v>
      </c>
      <c r="H77" s="1" t="s">
        <v>63</v>
      </c>
      <c r="I77" s="12" t="n">
        <v>500</v>
      </c>
      <c r="J77" s="13" t="n">
        <f aca="false">1/(((I77/F77)))</f>
        <v>0.212</v>
      </c>
      <c r="K77" s="14" t="n">
        <f aca="false">((M77/60)/24)/L77</f>
        <v>0.00434027777777778</v>
      </c>
      <c r="L77" s="15" t="n">
        <v>0.8</v>
      </c>
      <c r="M77" s="15" t="n">
        <v>5</v>
      </c>
    </row>
    <row r="78" customFormat="false" ht="13.8" hidden="false" customHeight="false" outlineLevel="0" collapsed="false">
      <c r="A78" s="1" t="s">
        <v>12</v>
      </c>
      <c r="B78" s="1" t="s">
        <v>12</v>
      </c>
      <c r="C78" s="1" t="s">
        <v>13</v>
      </c>
      <c r="D78" s="1" t="n">
        <v>41028092</v>
      </c>
      <c r="E78" s="11" t="s">
        <v>154</v>
      </c>
      <c r="F78" s="12" t="n">
        <v>41</v>
      </c>
      <c r="G78" s="1" t="n">
        <v>20101070</v>
      </c>
      <c r="H78" s="1" t="s">
        <v>100</v>
      </c>
      <c r="I78" s="12" t="n">
        <v>500</v>
      </c>
      <c r="J78" s="13" t="n">
        <f aca="false">1/(((I78/F78)))</f>
        <v>0.082</v>
      </c>
      <c r="K78" s="14" t="n">
        <f aca="false">((M78/60)/24)/L78</f>
        <v>0.000900205761316873</v>
      </c>
      <c r="L78" s="15" t="n">
        <v>37.8</v>
      </c>
      <c r="M78" s="15" t="n">
        <v>49</v>
      </c>
    </row>
    <row r="79" customFormat="false" ht="13.8" hidden="false" customHeight="false" outlineLevel="0" collapsed="false">
      <c r="A79" s="1" t="s">
        <v>12</v>
      </c>
      <c r="B79" s="1" t="s">
        <v>12</v>
      </c>
      <c r="C79" s="1" t="s">
        <v>13</v>
      </c>
      <c r="D79" s="1" t="n">
        <v>41028093</v>
      </c>
      <c r="E79" s="11" t="s">
        <v>155</v>
      </c>
      <c r="F79" s="12" t="n">
        <v>1</v>
      </c>
      <c r="G79" s="1" t="n">
        <v>20101047</v>
      </c>
      <c r="H79" s="1" t="s">
        <v>63</v>
      </c>
      <c r="I79" s="12" t="n">
        <v>1</v>
      </c>
      <c r="J79" s="13" t="n">
        <v>0.015</v>
      </c>
      <c r="K79" s="14" t="n">
        <f aca="false">((M79/60)/24)/L79</f>
        <v>0.00231481481481481</v>
      </c>
      <c r="L79" s="15" t="n">
        <v>6</v>
      </c>
      <c r="M79" s="15" t="n">
        <v>20</v>
      </c>
    </row>
    <row r="80" customFormat="false" ht="13.8" hidden="false" customHeight="false" outlineLevel="0" collapsed="false">
      <c r="A80" s="1" t="s">
        <v>12</v>
      </c>
      <c r="B80" s="1" t="s">
        <v>12</v>
      </c>
      <c r="C80" s="1" t="s">
        <v>13</v>
      </c>
      <c r="D80" s="1" t="n">
        <v>41028094</v>
      </c>
      <c r="E80" s="11" t="s">
        <v>156</v>
      </c>
      <c r="F80" s="12" t="n">
        <v>1</v>
      </c>
      <c r="G80" s="1" t="s">
        <v>21</v>
      </c>
      <c r="H80" s="1" t="s">
        <v>22</v>
      </c>
      <c r="I80" s="12" t="n">
        <v>1</v>
      </c>
      <c r="J80" s="13" t="n">
        <v>0.014</v>
      </c>
      <c r="K80" s="14" t="n">
        <f aca="false">((M80/60)/24)/L80</f>
        <v>0.000694444444444445</v>
      </c>
      <c r="L80" s="15" t="n">
        <v>1</v>
      </c>
      <c r="M80" s="15" t="n">
        <v>1</v>
      </c>
    </row>
    <row r="81" customFormat="false" ht="13.8" hidden="false" customHeight="false" outlineLevel="0" collapsed="false">
      <c r="A81" s="1" t="s">
        <v>12</v>
      </c>
      <c r="B81" s="1" t="s">
        <v>12</v>
      </c>
      <c r="C81" s="1" t="s">
        <v>13</v>
      </c>
      <c r="D81" s="1" t="n">
        <v>41028095</v>
      </c>
      <c r="E81" s="11" t="s">
        <v>157</v>
      </c>
      <c r="F81" s="12" t="n">
        <v>34</v>
      </c>
      <c r="G81" s="1" t="n">
        <v>20101044</v>
      </c>
      <c r="H81" s="1" t="s">
        <v>82</v>
      </c>
      <c r="I81" s="12" t="n">
        <v>500</v>
      </c>
      <c r="J81" s="13" t="n">
        <f aca="false">1/(((I81/F81)))</f>
        <v>0.068</v>
      </c>
      <c r="K81" s="14" t="n">
        <f aca="false">((M81/60)/24)/L81</f>
        <v>0.00334821428571429</v>
      </c>
      <c r="L81" s="15" t="n">
        <v>28</v>
      </c>
      <c r="M81" s="15" t="n">
        <v>135</v>
      </c>
    </row>
    <row r="82" customFormat="false" ht="13.8" hidden="false" customHeight="false" outlineLevel="0" collapsed="false">
      <c r="A82" s="1" t="s">
        <v>12</v>
      </c>
      <c r="B82" s="1" t="s">
        <v>12</v>
      </c>
      <c r="C82" s="1" t="s">
        <v>13</v>
      </c>
      <c r="D82" s="1" t="n">
        <v>41028096</v>
      </c>
      <c r="E82" s="11" t="s">
        <v>158</v>
      </c>
      <c r="F82" s="12" t="n">
        <v>25</v>
      </c>
      <c r="G82" s="1" t="s">
        <v>138</v>
      </c>
      <c r="H82" s="1" t="s">
        <v>139</v>
      </c>
      <c r="I82" s="12" t="n">
        <v>25</v>
      </c>
      <c r="J82" s="13" t="n">
        <f aca="false">1/(((I82/F82)))</f>
        <v>1</v>
      </c>
      <c r="K82" s="14" t="n">
        <f aca="false">((M82/60)/24)/L82</f>
        <v>0.00250771604938272</v>
      </c>
      <c r="L82" s="15" t="n">
        <v>18</v>
      </c>
      <c r="M82" s="15" t="n">
        <v>65</v>
      </c>
    </row>
    <row r="83" customFormat="false" ht="13.8" hidden="false" customHeight="false" outlineLevel="0" collapsed="false">
      <c r="A83" s="1" t="s">
        <v>12</v>
      </c>
      <c r="B83" s="1" t="s">
        <v>12</v>
      </c>
      <c r="C83" s="1" t="s">
        <v>13</v>
      </c>
      <c r="D83" s="1" t="n">
        <v>41028097</v>
      </c>
      <c r="E83" s="11" t="s">
        <v>159</v>
      </c>
      <c r="F83" s="12" t="n">
        <v>40</v>
      </c>
      <c r="G83" s="1" t="s">
        <v>160</v>
      </c>
      <c r="H83" s="1" t="s">
        <v>161</v>
      </c>
      <c r="I83" s="12" t="n">
        <v>40</v>
      </c>
      <c r="J83" s="13" t="n">
        <f aca="false">1/(((I83/F83)))</f>
        <v>1</v>
      </c>
      <c r="K83" s="14" t="n">
        <f aca="false">((M83/60)/24)/L83</f>
        <v>0.00396825396825397</v>
      </c>
      <c r="L83" s="15" t="n">
        <v>7</v>
      </c>
      <c r="M83" s="15" t="n">
        <v>40</v>
      </c>
    </row>
    <row r="84" customFormat="false" ht="13.8" hidden="false" customHeight="false" outlineLevel="0" collapsed="false">
      <c r="A84" s="1" t="s">
        <v>12</v>
      </c>
      <c r="B84" s="1" t="s">
        <v>12</v>
      </c>
      <c r="C84" s="1" t="s">
        <v>13</v>
      </c>
      <c r="D84" s="1" t="n">
        <v>41028098</v>
      </c>
      <c r="E84" s="11" t="s">
        <v>162</v>
      </c>
      <c r="F84" s="12" t="n">
        <v>79</v>
      </c>
      <c r="G84" s="1" t="n">
        <v>20101045</v>
      </c>
      <c r="H84" s="1" t="s">
        <v>19</v>
      </c>
      <c r="I84" s="12" t="n">
        <v>500</v>
      </c>
      <c r="J84" s="13" t="n">
        <f aca="false">1/(((I84/F84)))</f>
        <v>0.158</v>
      </c>
      <c r="K84" s="14" t="n">
        <f aca="false">((M84/60)/24)/L84</f>
        <v>0.0106292517006803</v>
      </c>
      <c r="L84" s="15" t="n">
        <v>4.9</v>
      </c>
      <c r="M84" s="15" t="n">
        <v>75</v>
      </c>
    </row>
    <row r="85" customFormat="false" ht="13.8" hidden="false" customHeight="false" outlineLevel="0" collapsed="false">
      <c r="A85" s="1" t="s">
        <v>12</v>
      </c>
      <c r="B85" s="1" t="s">
        <v>12</v>
      </c>
      <c r="C85" s="1" t="s">
        <v>13</v>
      </c>
      <c r="D85" s="1" t="n">
        <v>41028099</v>
      </c>
      <c r="E85" s="11" t="s">
        <v>163</v>
      </c>
      <c r="F85" s="12" t="n">
        <v>36</v>
      </c>
      <c r="G85" s="1" t="n">
        <v>20101063</v>
      </c>
      <c r="H85" s="1" t="s">
        <v>164</v>
      </c>
      <c r="I85" s="12" t="n">
        <v>500</v>
      </c>
      <c r="J85" s="13" t="n">
        <f aca="false">1/(((I85/F85)))</f>
        <v>0.072</v>
      </c>
      <c r="K85" s="14" t="n">
        <f aca="false">((M85/60)/24)/L85</f>
        <v>0.00034041394335512</v>
      </c>
      <c r="L85" s="15" t="n">
        <v>255</v>
      </c>
      <c r="M85" s="15" t="n">
        <v>125</v>
      </c>
    </row>
    <row r="86" customFormat="false" ht="13.8" hidden="false" customHeight="false" outlineLevel="0" collapsed="false">
      <c r="A86" s="1" t="s">
        <v>12</v>
      </c>
      <c r="B86" s="1" t="s">
        <v>12</v>
      </c>
      <c r="C86" s="1" t="s">
        <v>13</v>
      </c>
      <c r="D86" s="1" t="n">
        <v>41028100</v>
      </c>
      <c r="E86" s="11" t="s">
        <v>165</v>
      </c>
      <c r="F86" s="12" t="n">
        <v>500</v>
      </c>
      <c r="G86" s="1" t="n">
        <v>20101062</v>
      </c>
      <c r="H86" s="1" t="s">
        <v>65</v>
      </c>
      <c r="I86" s="12" t="n">
        <v>500</v>
      </c>
      <c r="J86" s="13" t="n">
        <f aca="false">1/(((I86/F86)))</f>
        <v>1</v>
      </c>
      <c r="K86" s="14" t="n">
        <f aca="false">((M86/60)/24)/L86</f>
        <v>0.0169159544159544</v>
      </c>
      <c r="L86" s="15" t="n">
        <v>0.78</v>
      </c>
      <c r="M86" s="15" t="n">
        <v>19</v>
      </c>
    </row>
    <row r="87" customFormat="false" ht="13.8" hidden="false" customHeight="false" outlineLevel="0" collapsed="false">
      <c r="A87" s="1" t="s">
        <v>12</v>
      </c>
      <c r="B87" s="1" t="s">
        <v>12</v>
      </c>
      <c r="C87" s="1" t="s">
        <v>13</v>
      </c>
      <c r="D87" s="1" t="n">
        <v>41028102</v>
      </c>
      <c r="E87" s="11" t="s">
        <v>166</v>
      </c>
      <c r="F87" s="12" t="n">
        <v>1</v>
      </c>
      <c r="G87" s="1" t="n">
        <v>30101025</v>
      </c>
      <c r="H87" s="1" t="s">
        <v>167</v>
      </c>
      <c r="I87" s="12" t="n">
        <v>1</v>
      </c>
      <c r="J87" s="29" t="n">
        <f aca="false">1/1140</f>
        <v>0.00087719298245614</v>
      </c>
      <c r="K87" s="14" t="n">
        <f aca="false">((M87/60)/24)/L87</f>
        <v>0.00293650793650794</v>
      </c>
      <c r="L87" s="15" t="n">
        <v>35</v>
      </c>
      <c r="M87" s="15" t="n">
        <v>148</v>
      </c>
    </row>
    <row r="88" customFormat="false" ht="13.8" hidden="false" customHeight="false" outlineLevel="0" collapsed="false">
      <c r="A88" s="1" t="s">
        <v>12</v>
      </c>
      <c r="B88" s="1" t="s">
        <v>12</v>
      </c>
      <c r="C88" s="1" t="s">
        <v>13</v>
      </c>
      <c r="D88" s="1" t="n">
        <v>41028103</v>
      </c>
      <c r="E88" s="11" t="s">
        <v>168</v>
      </c>
      <c r="F88" s="12" t="n">
        <v>1</v>
      </c>
      <c r="G88" s="1" t="n">
        <v>30101025</v>
      </c>
      <c r="H88" s="1" t="s">
        <v>167</v>
      </c>
      <c r="I88" s="12" t="n">
        <v>1</v>
      </c>
      <c r="J88" s="13" t="n">
        <f aca="false">1/1292</f>
        <v>0.000773993808049536</v>
      </c>
      <c r="K88" s="14" t="n">
        <f aca="false">((M88/60)/24)/L88</f>
        <v>0.00293650793650794</v>
      </c>
      <c r="L88" s="15" t="n">
        <v>35</v>
      </c>
      <c r="M88" s="15" t="n">
        <v>148</v>
      </c>
    </row>
    <row r="89" customFormat="false" ht="13.8" hidden="false" customHeight="false" outlineLevel="0" collapsed="false">
      <c r="A89" s="1" t="s">
        <v>12</v>
      </c>
      <c r="B89" s="1" t="s">
        <v>12</v>
      </c>
      <c r="C89" s="1" t="s">
        <v>13</v>
      </c>
      <c r="D89" s="1" t="n">
        <v>41028104</v>
      </c>
      <c r="E89" s="11" t="s">
        <v>169</v>
      </c>
      <c r="F89" s="12" t="n">
        <v>1</v>
      </c>
      <c r="G89" s="1" t="n">
        <v>30101025</v>
      </c>
      <c r="H89" s="1" t="s">
        <v>167</v>
      </c>
      <c r="I89" s="12" t="n">
        <v>1</v>
      </c>
      <c r="J89" s="30" t="n">
        <f aca="false">1/405</f>
        <v>0.00246913580246914</v>
      </c>
      <c r="K89" s="14" t="n">
        <f aca="false">((M89/60)/24)/L89</f>
        <v>0.00293650793650794</v>
      </c>
      <c r="L89" s="15" t="n">
        <v>35</v>
      </c>
      <c r="M89" s="15" t="n">
        <v>148</v>
      </c>
    </row>
    <row r="90" customFormat="false" ht="13.8" hidden="false" customHeight="false" outlineLevel="0" collapsed="false">
      <c r="A90" s="1" t="s">
        <v>12</v>
      </c>
      <c r="B90" s="1" t="s">
        <v>12</v>
      </c>
      <c r="C90" s="1" t="s">
        <v>13</v>
      </c>
      <c r="D90" s="1" t="n">
        <v>41028105</v>
      </c>
      <c r="E90" s="11" t="s">
        <v>170</v>
      </c>
      <c r="F90" s="12" t="n">
        <v>1</v>
      </c>
      <c r="G90" s="1" t="n">
        <v>30101025</v>
      </c>
      <c r="H90" s="1" t="s">
        <v>167</v>
      </c>
      <c r="I90" s="12" t="n">
        <v>1</v>
      </c>
      <c r="J90" s="30" t="n">
        <f aca="false">1/459</f>
        <v>0.00217864923747277</v>
      </c>
      <c r="K90" s="14" t="n">
        <f aca="false">((M90/60)/24)/L90</f>
        <v>0.00293650793650794</v>
      </c>
      <c r="L90" s="15" t="n">
        <v>35</v>
      </c>
      <c r="M90" s="15" t="n">
        <v>148</v>
      </c>
    </row>
    <row r="91" customFormat="false" ht="13.8" hidden="false" customHeight="false" outlineLevel="0" collapsed="false">
      <c r="A91" s="1" t="s">
        <v>12</v>
      </c>
      <c r="B91" s="1" t="s">
        <v>12</v>
      </c>
      <c r="C91" s="1" t="s">
        <v>13</v>
      </c>
      <c r="D91" s="1" t="n">
        <v>41028106</v>
      </c>
      <c r="E91" s="11" t="s">
        <v>171</v>
      </c>
      <c r="F91" s="12" t="n">
        <v>36</v>
      </c>
      <c r="G91" s="1" t="s">
        <v>24</v>
      </c>
      <c r="H91" s="1" t="s">
        <v>25</v>
      </c>
      <c r="I91" s="12" t="n">
        <v>36</v>
      </c>
      <c r="J91" s="13" t="n">
        <f aca="false">1/(((I91/F91)))</f>
        <v>1</v>
      </c>
      <c r="K91" s="14" t="n">
        <f aca="false">((M91/60)/24)/L91</f>
        <v>0.00773809523809524</v>
      </c>
      <c r="L91" s="15" t="n">
        <v>7</v>
      </c>
      <c r="M91" s="15" t="n">
        <v>78</v>
      </c>
    </row>
    <row r="92" customFormat="false" ht="13.8" hidden="false" customHeight="false" outlineLevel="0" collapsed="false">
      <c r="A92" s="1" t="s">
        <v>12</v>
      </c>
      <c r="B92" s="1" t="s">
        <v>12</v>
      </c>
      <c r="C92" s="1" t="s">
        <v>13</v>
      </c>
      <c r="D92" s="1" t="n">
        <v>41028107</v>
      </c>
      <c r="E92" s="11" t="s">
        <v>172</v>
      </c>
      <c r="F92" s="12" t="n">
        <v>50</v>
      </c>
      <c r="G92" s="1" t="s">
        <v>21</v>
      </c>
      <c r="H92" s="1" t="s">
        <v>22</v>
      </c>
      <c r="I92" s="12" t="n">
        <v>50</v>
      </c>
      <c r="J92" s="13" t="n">
        <f aca="false">1/(((I92/F92)))</f>
        <v>1</v>
      </c>
      <c r="K92" s="14" t="n">
        <f aca="false">((M92/60)/24)/L92</f>
        <v>0.000347222222222222</v>
      </c>
      <c r="L92" s="15" t="n">
        <v>2</v>
      </c>
      <c r="M92" s="15" t="n">
        <v>1</v>
      </c>
    </row>
    <row r="93" customFormat="false" ht="13.8" hidden="false" customHeight="false" outlineLevel="0" collapsed="false">
      <c r="A93" s="1" t="s">
        <v>12</v>
      </c>
      <c r="B93" s="1" t="s">
        <v>12</v>
      </c>
      <c r="C93" s="1" t="s">
        <v>13</v>
      </c>
      <c r="D93" s="1" t="n">
        <v>41028108</v>
      </c>
      <c r="E93" s="11" t="s">
        <v>173</v>
      </c>
      <c r="F93" s="12" t="n">
        <v>31</v>
      </c>
      <c r="G93" s="1" t="n">
        <v>20101043</v>
      </c>
      <c r="H93" s="1" t="s">
        <v>174</v>
      </c>
      <c r="I93" s="12" t="n">
        <v>500</v>
      </c>
      <c r="J93" s="13" t="n">
        <f aca="false">1/(((I93/F93)))</f>
        <v>0.062</v>
      </c>
      <c r="K93" s="14" t="n">
        <f aca="false">((M93/60)/24)/L93</f>
        <v>0.00093482905982906</v>
      </c>
      <c r="L93" s="15" t="n">
        <v>78</v>
      </c>
      <c r="M93" s="15" t="n">
        <v>105</v>
      </c>
    </row>
    <row r="94" customFormat="false" ht="13.8" hidden="false" customHeight="false" outlineLevel="0" collapsed="false">
      <c r="A94" s="1" t="s">
        <v>12</v>
      </c>
      <c r="B94" s="1" t="s">
        <v>12</v>
      </c>
      <c r="C94" s="1" t="s">
        <v>13</v>
      </c>
      <c r="D94" s="1" t="n">
        <v>41029001</v>
      </c>
      <c r="E94" s="11" t="s">
        <v>175</v>
      </c>
      <c r="F94" s="12" t="n">
        <v>80</v>
      </c>
      <c r="G94" s="1" t="n">
        <v>40229006</v>
      </c>
      <c r="H94" s="1" t="s">
        <v>176</v>
      </c>
      <c r="I94" s="12" t="n">
        <v>80</v>
      </c>
      <c r="J94" s="13" t="n">
        <f aca="false">1/(((I94/F94)))</f>
        <v>1</v>
      </c>
      <c r="K94" s="14" t="n">
        <f aca="false">((M94/60)/24)/L94</f>
        <v>0.00347222222222222</v>
      </c>
      <c r="L94" s="15" t="n">
        <v>6</v>
      </c>
      <c r="M94" s="15" t="n">
        <v>30</v>
      </c>
    </row>
    <row r="95" customFormat="false" ht="13.8" hidden="false" customHeight="false" outlineLevel="0" collapsed="false">
      <c r="A95" s="1" t="s">
        <v>12</v>
      </c>
      <c r="B95" s="1" t="s">
        <v>12</v>
      </c>
      <c r="C95" s="1" t="s">
        <v>13</v>
      </c>
      <c r="D95" s="1" t="n">
        <v>41029002</v>
      </c>
      <c r="E95" s="11" t="s">
        <v>177</v>
      </c>
      <c r="F95" s="12" t="n">
        <v>74</v>
      </c>
      <c r="G95" s="1" t="n">
        <v>20101042</v>
      </c>
      <c r="H95" s="1" t="s">
        <v>29</v>
      </c>
      <c r="I95" s="12" t="n">
        <v>500</v>
      </c>
      <c r="J95" s="13" t="n">
        <f aca="false">1/(((I95/F95)))</f>
        <v>0.148</v>
      </c>
      <c r="K95" s="14" t="n">
        <f aca="false">((M95/60)/24)/L95</f>
        <v>0.00180041152263375</v>
      </c>
      <c r="L95" s="15" t="n">
        <v>54</v>
      </c>
      <c r="M95" s="15" t="n">
        <v>140</v>
      </c>
    </row>
    <row r="96" customFormat="false" ht="13.8" hidden="false" customHeight="false" outlineLevel="0" collapsed="false">
      <c r="A96" s="1" t="s">
        <v>12</v>
      </c>
      <c r="B96" s="1" t="s">
        <v>12</v>
      </c>
      <c r="C96" s="1" t="s">
        <v>13</v>
      </c>
      <c r="D96" s="1" t="n">
        <v>41031011</v>
      </c>
      <c r="E96" s="11" t="s">
        <v>178</v>
      </c>
      <c r="F96" s="12" t="n">
        <v>53</v>
      </c>
      <c r="G96" s="27" t="n">
        <v>20101073</v>
      </c>
      <c r="H96" s="28" t="s">
        <v>179</v>
      </c>
      <c r="I96" s="12" t="n">
        <v>500</v>
      </c>
      <c r="J96" s="13" t="n">
        <f aca="false">1/(((I96/F96)))</f>
        <v>0.106</v>
      </c>
      <c r="K96" s="14" t="n">
        <f aca="false">((M96/60)/24)/L96</f>
        <v>0.00423611111111111</v>
      </c>
      <c r="L96" s="15" t="n">
        <v>30</v>
      </c>
      <c r="M96" s="15" t="n">
        <v>183</v>
      </c>
    </row>
    <row r="97" s="18" customFormat="true" ht="13.8" hidden="false" customHeight="false" outlineLevel="0" collapsed="false">
      <c r="A97" s="1" t="s">
        <v>12</v>
      </c>
      <c r="B97" s="1" t="s">
        <v>12</v>
      </c>
      <c r="C97" s="1" t="s">
        <v>13</v>
      </c>
      <c r="D97" s="1" t="n">
        <v>41032025</v>
      </c>
      <c r="E97" s="11" t="s">
        <v>180</v>
      </c>
      <c r="F97" s="12" t="n">
        <v>46</v>
      </c>
      <c r="G97" s="1" t="s">
        <v>15</v>
      </c>
      <c r="H97" s="1" t="s">
        <v>16</v>
      </c>
      <c r="I97" s="12" t="n">
        <v>500</v>
      </c>
      <c r="J97" s="13" t="n">
        <f aca="false">1/(((I97/F97)))</f>
        <v>0.092</v>
      </c>
      <c r="K97" s="14" t="n">
        <f aca="false">((M97/60)/24)/L97</f>
        <v>0.00972222222222222</v>
      </c>
      <c r="L97" s="15" t="n">
        <v>1</v>
      </c>
      <c r="M97" s="15" t="n">
        <v>14</v>
      </c>
      <c r="N97" s="17"/>
      <c r="XFA97" s="3"/>
    </row>
    <row r="98" customFormat="false" ht="13.8" hidden="false" customHeight="false" outlineLevel="0" collapsed="false">
      <c r="A98" s="1" t="s">
        <v>12</v>
      </c>
      <c r="B98" s="1" t="s">
        <v>12</v>
      </c>
      <c r="C98" s="1" t="s">
        <v>13</v>
      </c>
      <c r="D98" s="1" t="n">
        <v>41032026</v>
      </c>
      <c r="E98" s="11" t="s">
        <v>181</v>
      </c>
      <c r="F98" s="12" t="n">
        <v>25</v>
      </c>
      <c r="G98" s="1" t="s">
        <v>21</v>
      </c>
      <c r="H98" s="1" t="s">
        <v>22</v>
      </c>
      <c r="I98" s="12" t="n">
        <v>50</v>
      </c>
      <c r="J98" s="13" t="n">
        <f aca="false">1/(((I98/F98)))</f>
        <v>0.5</v>
      </c>
      <c r="K98" s="14" t="n">
        <f aca="false">((M98/60)/24)/L98</f>
        <v>0.00972222222222222</v>
      </c>
      <c r="L98" s="15" t="n">
        <v>1</v>
      </c>
      <c r="M98" s="15" t="n">
        <v>14</v>
      </c>
      <c r="XFB98" s="18"/>
      <c r="XFC98" s="18"/>
      <c r="XFD98" s="18"/>
    </row>
    <row r="99" customFormat="false" ht="13.8" hidden="false" customHeight="false" outlineLevel="0" collapsed="false">
      <c r="A99" s="1" t="s">
        <v>12</v>
      </c>
      <c r="B99" s="1" t="s">
        <v>12</v>
      </c>
      <c r="C99" s="1" t="s">
        <v>13</v>
      </c>
      <c r="D99" s="1" t="n">
        <v>41032027</v>
      </c>
      <c r="E99" s="11" t="s">
        <v>182</v>
      </c>
      <c r="F99" s="12" t="n">
        <v>39</v>
      </c>
      <c r="G99" s="1" t="n">
        <v>20101041</v>
      </c>
      <c r="H99" s="1" t="s">
        <v>31</v>
      </c>
      <c r="I99" s="12" t="n">
        <v>500</v>
      </c>
      <c r="J99" s="13" t="n">
        <f aca="false">1/(((I99/F99)))</f>
        <v>0.078</v>
      </c>
      <c r="K99" s="14" t="n">
        <f aca="false">((M99/60)/24)/L99</f>
        <v>0.00376157407407407</v>
      </c>
      <c r="L99" s="15" t="n">
        <v>2.4</v>
      </c>
      <c r="M99" s="15" t="n">
        <v>13</v>
      </c>
    </row>
    <row r="100" customFormat="false" ht="13.8" hidden="false" customHeight="false" outlineLevel="0" collapsed="false">
      <c r="A100" s="1" t="s">
        <v>12</v>
      </c>
      <c r="B100" s="1" t="s">
        <v>12</v>
      </c>
      <c r="C100" s="1" t="s">
        <v>13</v>
      </c>
      <c r="D100" s="1" t="n">
        <v>41032028</v>
      </c>
      <c r="E100" s="11" t="s">
        <v>183</v>
      </c>
      <c r="F100" s="12" t="n">
        <v>59</v>
      </c>
      <c r="G100" s="1" t="n">
        <v>20101065</v>
      </c>
      <c r="H100" s="1" t="s">
        <v>33</v>
      </c>
      <c r="I100" s="12" t="n">
        <v>500</v>
      </c>
      <c r="J100" s="13" t="n">
        <f aca="false">1/(((I100/F100)))</f>
        <v>0.118</v>
      </c>
      <c r="K100" s="14" t="n">
        <f aca="false">((M100/60)/24)/L100</f>
        <v>0.00659722222222222</v>
      </c>
      <c r="L100" s="15" t="n">
        <v>8</v>
      </c>
      <c r="M100" s="15" t="n">
        <v>76</v>
      </c>
    </row>
    <row r="101" customFormat="false" ht="13.8" hidden="false" customHeight="false" outlineLevel="0" collapsed="false">
      <c r="A101" s="1" t="s">
        <v>12</v>
      </c>
      <c r="B101" s="1" t="s">
        <v>12</v>
      </c>
      <c r="C101" s="1" t="s">
        <v>13</v>
      </c>
      <c r="D101" s="1" t="n">
        <v>41032029</v>
      </c>
      <c r="E101" s="11" t="s">
        <v>184</v>
      </c>
      <c r="F101" s="12" t="n">
        <v>20</v>
      </c>
      <c r="G101" s="1" t="s">
        <v>185</v>
      </c>
      <c r="H101" s="1" t="s">
        <v>186</v>
      </c>
      <c r="I101" s="12" t="n">
        <v>20</v>
      </c>
      <c r="J101" s="13" t="n">
        <f aca="false">1/(((I101/F101)))</f>
        <v>1</v>
      </c>
      <c r="K101" s="14" t="n">
        <f aca="false">((M101/60)/24)/L101</f>
        <v>0.000277777777777778</v>
      </c>
      <c r="L101" s="15" t="n">
        <v>30</v>
      </c>
      <c r="M101" s="15" t="n">
        <v>12</v>
      </c>
      <c r="XFB101" s="21"/>
      <c r="XFC101" s="21"/>
      <c r="XFD101" s="21"/>
    </row>
    <row r="102" customFormat="false" ht="13.8" hidden="false" customHeight="false" outlineLevel="0" collapsed="false">
      <c r="A102" s="1" t="s">
        <v>12</v>
      </c>
      <c r="B102" s="1" t="s">
        <v>12</v>
      </c>
      <c r="C102" s="1" t="s">
        <v>13</v>
      </c>
      <c r="D102" s="1" t="n">
        <v>41032029</v>
      </c>
      <c r="E102" s="11" t="s">
        <v>184</v>
      </c>
      <c r="F102" s="12" t="n">
        <v>20</v>
      </c>
      <c r="G102" s="1" t="s">
        <v>185</v>
      </c>
      <c r="H102" s="1" t="s">
        <v>186</v>
      </c>
      <c r="I102" s="12" t="n">
        <v>20</v>
      </c>
      <c r="J102" s="13" t="n">
        <f aca="false">1/(((I102/F102)))</f>
        <v>1</v>
      </c>
      <c r="K102" s="14" t="n">
        <f aca="false">((M102/60)/24)/L102</f>
        <v>0.000925925925925926</v>
      </c>
      <c r="L102" s="15" t="n">
        <v>3</v>
      </c>
      <c r="M102" s="15" t="n">
        <v>4</v>
      </c>
    </row>
    <row r="103" customFormat="false" ht="13.8" hidden="false" customHeight="false" outlineLevel="0" collapsed="false">
      <c r="A103" s="1" t="s">
        <v>12</v>
      </c>
      <c r="B103" s="1" t="s">
        <v>12</v>
      </c>
      <c r="C103" s="1" t="s">
        <v>13</v>
      </c>
      <c r="D103" s="1" t="n">
        <v>41033003</v>
      </c>
      <c r="E103" s="11" t="s">
        <v>187</v>
      </c>
      <c r="F103" s="12" t="n">
        <v>57</v>
      </c>
      <c r="G103" s="1" t="n">
        <v>20101050</v>
      </c>
      <c r="H103" s="1" t="s">
        <v>16</v>
      </c>
      <c r="I103" s="12" t="n">
        <v>500</v>
      </c>
      <c r="J103" s="13" t="n">
        <f aca="false">1/(((I103/F103)))</f>
        <v>0.114</v>
      </c>
      <c r="K103" s="14" t="n">
        <f aca="false">((M103/60)/24)/L103</f>
        <v>0.0121527777777778</v>
      </c>
      <c r="L103" s="15" t="n">
        <v>4.4</v>
      </c>
      <c r="M103" s="15" t="n">
        <v>77</v>
      </c>
    </row>
    <row r="104" customFormat="false" ht="13.8" hidden="false" customHeight="false" outlineLevel="0" collapsed="false">
      <c r="A104" s="1" t="s">
        <v>12</v>
      </c>
      <c r="B104" s="1" t="s">
        <v>12</v>
      </c>
      <c r="C104" s="1" t="s">
        <v>13</v>
      </c>
      <c r="D104" s="1" t="n">
        <v>41034001</v>
      </c>
      <c r="E104" s="11" t="s">
        <v>188</v>
      </c>
      <c r="F104" s="12" t="n">
        <v>45</v>
      </c>
      <c r="G104" s="1" t="n">
        <v>40234001</v>
      </c>
      <c r="H104" s="31" t="s">
        <v>189</v>
      </c>
      <c r="I104" s="12" t="n">
        <v>45</v>
      </c>
      <c r="J104" s="13" t="n">
        <f aca="false">1/(((I104/F104)))</f>
        <v>1</v>
      </c>
      <c r="K104" s="14" t="n">
        <f aca="false">((M104/60)/24)/L104</f>
        <v>0.00148657832144071</v>
      </c>
      <c r="L104" s="15" t="n">
        <v>13.08</v>
      </c>
      <c r="M104" s="15" t="n">
        <v>28</v>
      </c>
    </row>
    <row r="105" customFormat="false" ht="13.8" hidden="false" customHeight="false" outlineLevel="0" collapsed="false">
      <c r="A105" s="1" t="s">
        <v>12</v>
      </c>
      <c r="B105" s="1" t="s">
        <v>12</v>
      </c>
      <c r="C105" s="1" t="s">
        <v>13</v>
      </c>
      <c r="D105" s="1" t="n">
        <v>41041012</v>
      </c>
      <c r="E105" s="11" t="s">
        <v>190</v>
      </c>
      <c r="F105" s="12" t="n">
        <v>51</v>
      </c>
      <c r="G105" s="1" t="s">
        <v>135</v>
      </c>
      <c r="H105" s="1" t="s">
        <v>114</v>
      </c>
      <c r="I105" s="12" t="n">
        <v>500</v>
      </c>
      <c r="J105" s="13" t="n">
        <f aca="false">1/(((I105/F105)))</f>
        <v>0.102</v>
      </c>
      <c r="K105" s="14" t="n">
        <f aca="false">((M105/60)/24)/L105</f>
        <v>0.00204609441498069</v>
      </c>
      <c r="L105" s="15" t="n">
        <v>10.182</v>
      </c>
      <c r="M105" s="15" t="n">
        <v>30</v>
      </c>
    </row>
    <row r="106" customFormat="false" ht="13.8" hidden="false" customHeight="false" outlineLevel="0" collapsed="false">
      <c r="A106" s="17" t="s">
        <v>12</v>
      </c>
      <c r="B106" s="17" t="s">
        <v>12</v>
      </c>
      <c r="C106" s="1" t="s">
        <v>13</v>
      </c>
      <c r="D106" s="17" t="n">
        <v>41041021</v>
      </c>
      <c r="E106" s="11" t="s">
        <v>191</v>
      </c>
      <c r="F106" s="23" t="n">
        <v>20</v>
      </c>
      <c r="G106" s="17" t="s">
        <v>192</v>
      </c>
      <c r="H106" s="17" t="s">
        <v>193</v>
      </c>
      <c r="I106" s="23" t="n">
        <v>20</v>
      </c>
      <c r="J106" s="24" t="n">
        <f aca="false">1/(((I106/F106)))</f>
        <v>1</v>
      </c>
      <c r="K106" s="25" t="n">
        <f aca="false">((M106/60)/24)/L106</f>
        <v>0.00122685185185185</v>
      </c>
      <c r="L106" s="26" t="n">
        <v>30</v>
      </c>
      <c r="M106" s="26" t="n">
        <v>53</v>
      </c>
    </row>
    <row r="107" customFormat="false" ht="13.8" hidden="false" customHeight="false" outlineLevel="0" collapsed="false">
      <c r="A107" s="1" t="s">
        <v>12</v>
      </c>
      <c r="B107" s="1" t="s">
        <v>12</v>
      </c>
      <c r="C107" s="1" t="s">
        <v>13</v>
      </c>
      <c r="D107" s="1" t="n">
        <v>41041022</v>
      </c>
      <c r="E107" s="11" t="s">
        <v>194</v>
      </c>
      <c r="F107" s="12" t="n">
        <v>20</v>
      </c>
      <c r="G107" s="1" t="s">
        <v>192</v>
      </c>
      <c r="H107" s="1" t="s">
        <v>193</v>
      </c>
      <c r="I107" s="12" t="n">
        <v>20</v>
      </c>
      <c r="J107" s="13" t="n">
        <f aca="false">1/(((I107/F107)))</f>
        <v>1</v>
      </c>
      <c r="K107" s="14" t="n">
        <f aca="false">((M107/60)/24)/L107</f>
        <v>0.00122685185185185</v>
      </c>
      <c r="L107" s="15" t="n">
        <v>30</v>
      </c>
      <c r="M107" s="15" t="n">
        <v>53</v>
      </c>
    </row>
    <row r="108" customFormat="false" ht="13.8" hidden="false" customHeight="false" outlineLevel="0" collapsed="false">
      <c r="A108" s="1" t="s">
        <v>12</v>
      </c>
      <c r="B108" s="1" t="s">
        <v>12</v>
      </c>
      <c r="C108" s="1" t="s">
        <v>13</v>
      </c>
      <c r="D108" s="1" t="n">
        <v>41041028</v>
      </c>
      <c r="E108" s="11" t="s">
        <v>195</v>
      </c>
      <c r="F108" s="12" t="n">
        <v>46</v>
      </c>
      <c r="G108" s="1" t="s">
        <v>196</v>
      </c>
      <c r="H108" s="1" t="s">
        <v>197</v>
      </c>
      <c r="I108" s="12" t="n">
        <v>46</v>
      </c>
      <c r="J108" s="13" t="n">
        <f aca="false">1/(((I108/F108)))</f>
        <v>1</v>
      </c>
      <c r="K108" s="14" t="n">
        <f aca="false">((M108/60)/24)/L108</f>
        <v>0.000190972222222222</v>
      </c>
      <c r="L108" s="15" t="n">
        <v>120</v>
      </c>
      <c r="M108" s="15" t="n">
        <v>33</v>
      </c>
    </row>
    <row r="109" customFormat="false" ht="13.8" hidden="false" customHeight="false" outlineLevel="0" collapsed="false">
      <c r="A109" s="1" t="s">
        <v>12</v>
      </c>
      <c r="B109" s="1" t="s">
        <v>12</v>
      </c>
      <c r="C109" s="1" t="s">
        <v>13</v>
      </c>
      <c r="D109" s="1" t="n">
        <v>41041029</v>
      </c>
      <c r="E109" s="11" t="s">
        <v>198</v>
      </c>
      <c r="F109" s="12" t="n">
        <v>47</v>
      </c>
      <c r="G109" s="1" t="s">
        <v>199</v>
      </c>
      <c r="H109" s="1" t="s">
        <v>200</v>
      </c>
      <c r="I109" s="12" t="n">
        <v>47</v>
      </c>
      <c r="J109" s="13" t="n">
        <f aca="false">1/(((I109/F109)))</f>
        <v>1</v>
      </c>
      <c r="K109" s="14" t="n">
        <f aca="false">((M109/60)/24)/L109</f>
        <v>0.000306372549019608</v>
      </c>
      <c r="L109" s="15" t="n">
        <v>68</v>
      </c>
      <c r="M109" s="15" t="n">
        <v>30</v>
      </c>
    </row>
    <row r="110" customFormat="false" ht="13.8" hidden="false" customHeight="false" outlineLevel="0" collapsed="false">
      <c r="A110" s="1" t="s">
        <v>12</v>
      </c>
      <c r="B110" s="1" t="s">
        <v>12</v>
      </c>
      <c r="C110" s="1" t="s">
        <v>13</v>
      </c>
      <c r="D110" s="1" t="n">
        <v>41041039</v>
      </c>
      <c r="E110" s="11" t="s">
        <v>201</v>
      </c>
      <c r="F110" s="12" t="n">
        <v>36</v>
      </c>
      <c r="G110" s="1" t="s">
        <v>202</v>
      </c>
      <c r="H110" s="1" t="s">
        <v>31</v>
      </c>
      <c r="I110" s="12" t="n">
        <v>500</v>
      </c>
      <c r="J110" s="13" t="n">
        <f aca="false">1/(((I110/F110)))</f>
        <v>0.072</v>
      </c>
      <c r="K110" s="14" t="n">
        <f aca="false">((M110/60)/24)/L110</f>
        <v>0.00270833333333333</v>
      </c>
      <c r="L110" s="15" t="n">
        <v>30</v>
      </c>
      <c r="M110" s="15" t="n">
        <v>117</v>
      </c>
    </row>
    <row r="111" customFormat="false" ht="13.8" hidden="false" customHeight="false" outlineLevel="0" collapsed="false">
      <c r="A111" s="1" t="s">
        <v>12</v>
      </c>
      <c r="B111" s="1" t="s">
        <v>12</v>
      </c>
      <c r="C111" s="1" t="s">
        <v>13</v>
      </c>
      <c r="D111" s="1" t="n">
        <v>41041040</v>
      </c>
      <c r="E111" s="11" t="s">
        <v>203</v>
      </c>
      <c r="F111" s="12" t="n">
        <v>66</v>
      </c>
      <c r="G111" s="11" t="n">
        <v>20101041</v>
      </c>
      <c r="H111" s="1" t="s">
        <v>31</v>
      </c>
      <c r="I111" s="12" t="n">
        <v>500</v>
      </c>
      <c r="J111" s="13" t="n">
        <f aca="false">1/(((I111/F111)))</f>
        <v>0.132</v>
      </c>
      <c r="K111" s="14" t="n">
        <f aca="false">((M111/60)/24)/L111</f>
        <v>0.00141534391534392</v>
      </c>
      <c r="L111" s="15" t="n">
        <v>52.5</v>
      </c>
      <c r="M111" s="15" t="n">
        <v>107</v>
      </c>
    </row>
    <row r="112" customFormat="false" ht="13.8" hidden="false" customHeight="false" outlineLevel="0" collapsed="false">
      <c r="A112" s="1" t="s">
        <v>12</v>
      </c>
      <c r="B112" s="1" t="s">
        <v>12</v>
      </c>
      <c r="C112" s="1" t="s">
        <v>13</v>
      </c>
      <c r="D112" s="1" t="n">
        <v>41041041</v>
      </c>
      <c r="E112" s="11" t="s">
        <v>204</v>
      </c>
      <c r="F112" s="12" t="n">
        <v>41</v>
      </c>
      <c r="G112" s="11" t="n">
        <v>20101062</v>
      </c>
      <c r="H112" s="1" t="s">
        <v>65</v>
      </c>
      <c r="I112" s="12" t="n">
        <v>500</v>
      </c>
      <c r="J112" s="13" t="n">
        <f aca="false">1/(((I112/F112)))</f>
        <v>0.082</v>
      </c>
      <c r="K112" s="14" t="n">
        <f aca="false">((M112/60)/24)/L112</f>
        <v>0.00388737922705314</v>
      </c>
      <c r="L112" s="15" t="n">
        <v>18.4</v>
      </c>
      <c r="M112" s="15" t="n">
        <v>103</v>
      </c>
    </row>
    <row r="113" customFormat="false" ht="13.8" hidden="false" customHeight="false" outlineLevel="0" collapsed="false">
      <c r="A113" s="1" t="s">
        <v>12</v>
      </c>
      <c r="B113" s="1" t="s">
        <v>12</v>
      </c>
      <c r="C113" s="1" t="s">
        <v>13</v>
      </c>
      <c r="D113" s="1" t="n">
        <v>41041042</v>
      </c>
      <c r="E113" s="11" t="s">
        <v>205</v>
      </c>
      <c r="F113" s="12" t="n">
        <v>30</v>
      </c>
      <c r="G113" s="11" t="n">
        <v>40241048</v>
      </c>
      <c r="H113" s="1" t="s">
        <v>206</v>
      </c>
      <c r="I113" s="12" t="n">
        <v>30</v>
      </c>
      <c r="J113" s="13" t="n">
        <f aca="false">1/(((I113/F113)))</f>
        <v>1</v>
      </c>
      <c r="K113" s="14" t="n">
        <f aca="false">((M113/60)/24)/L113</f>
        <v>0.00166683335000167</v>
      </c>
      <c r="L113" s="15" t="n">
        <v>33.33</v>
      </c>
      <c r="M113" s="15" t="n">
        <v>80</v>
      </c>
    </row>
    <row r="114" customFormat="false" ht="13.8" hidden="false" customHeight="false" outlineLevel="0" collapsed="false">
      <c r="A114" s="1" t="s">
        <v>12</v>
      </c>
      <c r="B114" s="1" t="s">
        <v>12</v>
      </c>
      <c r="C114" s="1" t="s">
        <v>13</v>
      </c>
      <c r="D114" s="1" t="n">
        <v>41041043</v>
      </c>
      <c r="E114" s="11" t="s">
        <v>207</v>
      </c>
      <c r="F114" s="12" t="n">
        <v>25</v>
      </c>
      <c r="G114" s="11" t="n">
        <v>40241009</v>
      </c>
      <c r="H114" s="1" t="s">
        <v>208</v>
      </c>
      <c r="I114" s="12" t="n">
        <v>25</v>
      </c>
      <c r="J114" s="13" t="n">
        <f aca="false">1/(((I114/F114)))</f>
        <v>1</v>
      </c>
      <c r="K114" s="14" t="n">
        <f aca="false">((M114/60)/24)/L114</f>
        <v>0.000236111111111111</v>
      </c>
      <c r="L114" s="15" t="n">
        <v>750</v>
      </c>
      <c r="M114" s="15" t="n">
        <v>255</v>
      </c>
    </row>
    <row r="115" customFormat="false" ht="13.8" hidden="false" customHeight="false" outlineLevel="0" collapsed="false">
      <c r="A115" s="1" t="s">
        <v>12</v>
      </c>
      <c r="B115" s="1" t="s">
        <v>12</v>
      </c>
      <c r="C115" s="1" t="s">
        <v>13</v>
      </c>
      <c r="D115" s="1" t="n">
        <v>41041044</v>
      </c>
      <c r="E115" s="11" t="s">
        <v>209</v>
      </c>
      <c r="F115" s="12" t="n">
        <v>61</v>
      </c>
      <c r="G115" s="1" t="n">
        <v>20101047</v>
      </c>
      <c r="H115" s="1" t="s">
        <v>63</v>
      </c>
      <c r="I115" s="12" t="n">
        <v>500</v>
      </c>
      <c r="J115" s="13" t="n">
        <f aca="false">1/(((I115/F115)))</f>
        <v>0.122</v>
      </c>
      <c r="K115" s="14" t="n">
        <f aca="false">((M115/60)/24)/L115</f>
        <v>0.00572916666666667</v>
      </c>
      <c r="L115" s="15" t="n">
        <v>80</v>
      </c>
      <c r="M115" s="15" t="n">
        <v>660</v>
      </c>
    </row>
    <row r="116" customFormat="false" ht="13.8" hidden="false" customHeight="false" outlineLevel="0" collapsed="false">
      <c r="A116" s="1" t="s">
        <v>12</v>
      </c>
      <c r="B116" s="1" t="s">
        <v>12</v>
      </c>
      <c r="C116" s="1" t="s">
        <v>13</v>
      </c>
      <c r="D116" s="1" t="n">
        <v>41041045</v>
      </c>
      <c r="E116" s="11" t="s">
        <v>210</v>
      </c>
      <c r="F116" s="12" t="n">
        <v>86</v>
      </c>
      <c r="G116" s="1" t="n">
        <v>20101047</v>
      </c>
      <c r="H116" s="1" t="s">
        <v>63</v>
      </c>
      <c r="I116" s="12" t="n">
        <v>500</v>
      </c>
      <c r="J116" s="13" t="n">
        <f aca="false">1/(((I116/F116)))</f>
        <v>0.172</v>
      </c>
      <c r="K116" s="14" t="n">
        <f aca="false">((M116/60)/24)/L116</f>
        <v>0.00133236434108527</v>
      </c>
      <c r="L116" s="15" t="n">
        <v>86</v>
      </c>
      <c r="M116" s="15" t="n">
        <v>165</v>
      </c>
    </row>
    <row r="117" customFormat="false" ht="13.8" hidden="false" customHeight="false" outlineLevel="0" collapsed="false">
      <c r="A117" s="1" t="s">
        <v>12</v>
      </c>
      <c r="B117" s="1" t="s">
        <v>12</v>
      </c>
      <c r="C117" s="1" t="s">
        <v>13</v>
      </c>
      <c r="D117" s="1" t="n">
        <v>41041046</v>
      </c>
      <c r="E117" s="11" t="s">
        <v>211</v>
      </c>
      <c r="F117" s="12" t="n">
        <v>15</v>
      </c>
      <c r="G117" s="1" t="s">
        <v>212</v>
      </c>
      <c r="H117" s="1" t="s">
        <v>213</v>
      </c>
      <c r="I117" s="12" t="n">
        <v>15</v>
      </c>
      <c r="J117" s="13" t="n">
        <f aca="false">1/(((I117/F117)))</f>
        <v>1</v>
      </c>
      <c r="K117" s="14" t="n">
        <f aca="false">((M117/60)/24)/L117</f>
        <v>0.000366512345679012</v>
      </c>
      <c r="L117" s="15" t="n">
        <v>180</v>
      </c>
      <c r="M117" s="15" t="n">
        <v>95</v>
      </c>
    </row>
    <row r="118" customFormat="false" ht="13.8" hidden="false" customHeight="false" outlineLevel="0" collapsed="false">
      <c r="A118" s="1" t="s">
        <v>12</v>
      </c>
      <c r="B118" s="1" t="s">
        <v>12</v>
      </c>
      <c r="C118" s="1" t="s">
        <v>13</v>
      </c>
      <c r="D118" s="1" t="n">
        <v>41041047</v>
      </c>
      <c r="E118" s="11" t="s">
        <v>214</v>
      </c>
      <c r="F118" s="12" t="n">
        <v>30</v>
      </c>
      <c r="G118" s="1" t="s">
        <v>215</v>
      </c>
      <c r="H118" s="1" t="s">
        <v>85</v>
      </c>
      <c r="I118" s="12" t="n">
        <v>500</v>
      </c>
      <c r="J118" s="13" t="n">
        <f aca="false">1/(((I118/F118)))</f>
        <v>0.06</v>
      </c>
      <c r="K118" s="14" t="n">
        <f aca="false">((M118/60)/24)/L118</f>
        <v>0.00196759259259259</v>
      </c>
      <c r="L118" s="15" t="n">
        <v>18</v>
      </c>
      <c r="M118" s="15" t="n">
        <v>51</v>
      </c>
    </row>
    <row r="119" customFormat="false" ht="13.8" hidden="false" customHeight="false" outlineLevel="0" collapsed="false">
      <c r="A119" s="1" t="s">
        <v>12</v>
      </c>
      <c r="B119" s="1" t="s">
        <v>12</v>
      </c>
      <c r="C119" s="1" t="s">
        <v>13</v>
      </c>
      <c r="D119" s="1" t="n">
        <v>41041048</v>
      </c>
      <c r="E119" s="11" t="s">
        <v>216</v>
      </c>
      <c r="F119" s="12" t="n">
        <v>66</v>
      </c>
      <c r="G119" s="1" t="s">
        <v>50</v>
      </c>
      <c r="H119" s="1" t="s">
        <v>51</v>
      </c>
      <c r="I119" s="12" t="n">
        <v>500</v>
      </c>
      <c r="J119" s="13" t="n">
        <f aca="false">1/(((I119/F119)))</f>
        <v>0.132</v>
      </c>
      <c r="K119" s="14" t="n">
        <f aca="false">((M119/60)/24)/L119</f>
        <v>0.00451388888888889</v>
      </c>
      <c r="L119" s="15" t="n">
        <v>6</v>
      </c>
      <c r="M119" s="15" t="n">
        <v>39</v>
      </c>
    </row>
    <row r="120" customFormat="false" ht="13.8" hidden="false" customHeight="false" outlineLevel="0" collapsed="false">
      <c r="A120" s="1" t="s">
        <v>12</v>
      </c>
      <c r="B120" s="1" t="s">
        <v>12</v>
      </c>
      <c r="C120" s="1" t="s">
        <v>13</v>
      </c>
      <c r="D120" s="1" t="n">
        <v>41041049</v>
      </c>
      <c r="E120" s="11" t="s">
        <v>217</v>
      </c>
      <c r="F120" s="12" t="n">
        <v>1</v>
      </c>
      <c r="G120" s="1" t="n">
        <v>30101013</v>
      </c>
      <c r="H120" s="1" t="s">
        <v>218</v>
      </c>
      <c r="I120" s="12" t="n">
        <v>1</v>
      </c>
      <c r="J120" s="13" t="n">
        <f aca="false">1/(((I120/F120)))</f>
        <v>1</v>
      </c>
      <c r="K120" s="14" t="n">
        <f aca="false">((M120/60)/24)/L120</f>
        <v>0.0153935185185185</v>
      </c>
      <c r="L120" s="15" t="n">
        <v>12</v>
      </c>
      <c r="M120" s="15" t="n">
        <v>266</v>
      </c>
    </row>
    <row r="121" customFormat="false" ht="13.8" hidden="false" customHeight="false" outlineLevel="0" collapsed="false">
      <c r="A121" s="1" t="s">
        <v>12</v>
      </c>
      <c r="B121" s="1" t="s">
        <v>12</v>
      </c>
      <c r="C121" s="1" t="s">
        <v>13</v>
      </c>
      <c r="D121" s="1" t="n">
        <v>41041050</v>
      </c>
      <c r="E121" s="11" t="s">
        <v>219</v>
      </c>
      <c r="F121" s="12" t="n">
        <v>87</v>
      </c>
      <c r="G121" s="1" t="n">
        <v>20101050</v>
      </c>
      <c r="H121" s="1" t="s">
        <v>16</v>
      </c>
      <c r="I121" s="12" t="n">
        <v>500</v>
      </c>
      <c r="J121" s="13" t="n">
        <f aca="false">1/(((I121/F121)))</f>
        <v>0.174</v>
      </c>
      <c r="K121" s="14" t="n">
        <f aca="false">((M121/60)/24)/L121</f>
        <v>0.00555555555555556</v>
      </c>
      <c r="L121" s="15" t="n">
        <v>1</v>
      </c>
      <c r="M121" s="15" t="n">
        <v>8</v>
      </c>
    </row>
    <row r="122" customFormat="false" ht="13.8" hidden="false" customHeight="false" outlineLevel="0" collapsed="false">
      <c r="A122" s="1" t="s">
        <v>12</v>
      </c>
      <c r="B122" s="1" t="s">
        <v>12</v>
      </c>
      <c r="C122" s="1" t="s">
        <v>13</v>
      </c>
      <c r="D122" s="1" t="n">
        <v>41041051</v>
      </c>
      <c r="E122" s="11" t="s">
        <v>220</v>
      </c>
      <c r="F122" s="12" t="n">
        <v>51</v>
      </c>
      <c r="G122" s="1" t="n">
        <v>20101062</v>
      </c>
      <c r="H122" s="1" t="s">
        <v>65</v>
      </c>
      <c r="I122" s="12" t="n">
        <v>500</v>
      </c>
      <c r="J122" s="13" t="n">
        <f aca="false">1/(((I122/F122)))</f>
        <v>0.102</v>
      </c>
      <c r="K122" s="14" t="n">
        <f aca="false">((M122/60)/24)/L122</f>
        <v>0.0025462962962963</v>
      </c>
      <c r="L122" s="15" t="n">
        <v>21</v>
      </c>
      <c r="M122" s="15" t="n">
        <v>77</v>
      </c>
    </row>
    <row r="123" customFormat="false" ht="13.8" hidden="false" customHeight="false" outlineLevel="0" collapsed="false">
      <c r="A123" s="1" t="s">
        <v>12</v>
      </c>
      <c r="B123" s="1" t="s">
        <v>12</v>
      </c>
      <c r="C123" s="1" t="s">
        <v>13</v>
      </c>
      <c r="D123" s="1" t="n">
        <v>41041052</v>
      </c>
      <c r="E123" s="11" t="s">
        <v>221</v>
      </c>
      <c r="F123" s="12" t="n">
        <v>20</v>
      </c>
      <c r="G123" s="1" t="s">
        <v>222</v>
      </c>
      <c r="H123" s="1" t="s">
        <v>223</v>
      </c>
      <c r="I123" s="12" t="n">
        <v>20</v>
      </c>
      <c r="J123" s="13" t="n">
        <f aca="false">1/(((I123/F123)))</f>
        <v>1</v>
      </c>
      <c r="K123" s="14" t="n">
        <f aca="false">((M123/60)/24)/L123</f>
        <v>0.00107758620689655</v>
      </c>
      <c r="L123" s="15" t="n">
        <v>29</v>
      </c>
      <c r="M123" s="15" t="n">
        <v>45</v>
      </c>
    </row>
    <row r="124" customFormat="false" ht="13.8" hidden="false" customHeight="false" outlineLevel="0" collapsed="false">
      <c r="A124" s="17" t="s">
        <v>12</v>
      </c>
      <c r="B124" s="17" t="s">
        <v>12</v>
      </c>
      <c r="C124" s="1" t="s">
        <v>13</v>
      </c>
      <c r="D124" s="17" t="n">
        <v>41041053</v>
      </c>
      <c r="E124" s="11" t="s">
        <v>224</v>
      </c>
      <c r="F124" s="23" t="n">
        <v>32</v>
      </c>
      <c r="G124" s="17" t="n">
        <v>20101062</v>
      </c>
      <c r="H124" s="17" t="s">
        <v>65</v>
      </c>
      <c r="I124" s="23" t="n">
        <v>500</v>
      </c>
      <c r="J124" s="24" t="n">
        <f aca="false">1/(((I124/F124)))</f>
        <v>0.064</v>
      </c>
      <c r="K124" s="25" t="n">
        <f aca="false">((M124/60)/24)/L124</f>
        <v>0.00361689814814815</v>
      </c>
      <c r="L124" s="26" t="n">
        <v>24</v>
      </c>
      <c r="M124" s="26" t="n">
        <v>125</v>
      </c>
    </row>
    <row r="125" customFormat="false" ht="13.8" hidden="false" customHeight="false" outlineLevel="0" collapsed="false">
      <c r="A125" s="1" t="s">
        <v>12</v>
      </c>
      <c r="B125" s="1" t="s">
        <v>12</v>
      </c>
      <c r="C125" s="1" t="s">
        <v>13</v>
      </c>
      <c r="D125" s="1" t="n">
        <v>41041054</v>
      </c>
      <c r="E125" s="11" t="s">
        <v>225</v>
      </c>
      <c r="F125" s="12" t="n">
        <v>40</v>
      </c>
      <c r="G125" s="1" t="s">
        <v>70</v>
      </c>
      <c r="H125" s="1" t="s">
        <v>71</v>
      </c>
      <c r="I125" s="12" t="n">
        <v>500</v>
      </c>
      <c r="J125" s="13" t="n">
        <f aca="false">1/(((I125/F125)))</f>
        <v>0.08</v>
      </c>
      <c r="K125" s="14" t="n">
        <f aca="false">((M125/60)/24)/L125</f>
        <v>0.00154320987654321</v>
      </c>
      <c r="L125" s="15" t="n">
        <v>18</v>
      </c>
      <c r="M125" s="15" t="n">
        <v>40</v>
      </c>
    </row>
    <row r="126" customFormat="false" ht="13.8" hidden="false" customHeight="false" outlineLevel="0" collapsed="false">
      <c r="A126" s="1" t="s">
        <v>12</v>
      </c>
      <c r="B126" s="1" t="s">
        <v>12</v>
      </c>
      <c r="C126" s="1" t="s">
        <v>13</v>
      </c>
      <c r="D126" s="1" t="n">
        <v>41041055</v>
      </c>
      <c r="E126" s="11" t="s">
        <v>226</v>
      </c>
      <c r="F126" s="12" t="n">
        <v>100</v>
      </c>
      <c r="G126" s="1" t="n">
        <v>20101050</v>
      </c>
      <c r="H126" s="1" t="s">
        <v>16</v>
      </c>
      <c r="I126" s="12" t="n">
        <v>500</v>
      </c>
      <c r="J126" s="13" t="n">
        <f aca="false">1/(((I126/F126)))</f>
        <v>0.2</v>
      </c>
      <c r="K126" s="14" t="n">
        <f aca="false">((M126/60)/24)/L126</f>
        <v>0.00833333333333333</v>
      </c>
      <c r="L126" s="15" t="n">
        <v>1</v>
      </c>
      <c r="M126" s="15" t="n">
        <v>12</v>
      </c>
    </row>
    <row r="127" customFormat="false" ht="13.8" hidden="false" customHeight="false" outlineLevel="0" collapsed="false">
      <c r="A127" s="1" t="s">
        <v>12</v>
      </c>
      <c r="B127" s="1" t="s">
        <v>12</v>
      </c>
      <c r="C127" s="1" t="s">
        <v>13</v>
      </c>
      <c r="D127" s="1" t="n">
        <v>41041056</v>
      </c>
      <c r="E127" s="11" t="s">
        <v>227</v>
      </c>
      <c r="F127" s="12" t="n">
        <v>24</v>
      </c>
      <c r="G127" s="1" t="s">
        <v>228</v>
      </c>
      <c r="H127" s="1" t="s">
        <v>229</v>
      </c>
      <c r="I127" s="12" t="n">
        <v>500</v>
      </c>
      <c r="J127" s="13" t="n">
        <f aca="false">1/(((I127/F127)))</f>
        <v>0.048</v>
      </c>
      <c r="K127" s="14" t="n">
        <f aca="false">((M127/60)/24)/L127</f>
        <v>0.00282921810699588</v>
      </c>
      <c r="L127" s="15" t="n">
        <v>27</v>
      </c>
      <c r="M127" s="15" t="n">
        <v>110</v>
      </c>
    </row>
    <row r="128" customFormat="false" ht="13.8" hidden="false" customHeight="false" outlineLevel="0" collapsed="false">
      <c r="A128" s="1" t="s">
        <v>12</v>
      </c>
      <c r="B128" s="1" t="s">
        <v>12</v>
      </c>
      <c r="C128" s="1" t="s">
        <v>13</v>
      </c>
      <c r="D128" s="1" t="n">
        <v>41041057</v>
      </c>
      <c r="E128" s="11" t="s">
        <v>230</v>
      </c>
      <c r="F128" s="12" t="n">
        <v>50</v>
      </c>
      <c r="G128" s="1" t="s">
        <v>231</v>
      </c>
      <c r="H128" s="1" t="s">
        <v>232</v>
      </c>
      <c r="I128" s="12" t="n">
        <v>50</v>
      </c>
      <c r="J128" s="13" t="n">
        <f aca="false">1/(((I128/F128)))</f>
        <v>1</v>
      </c>
      <c r="K128" s="14" t="n">
        <f aca="false">((M128/60)/24)/L128</f>
        <v>0.00416666666666667</v>
      </c>
      <c r="L128" s="15" t="n">
        <v>3</v>
      </c>
      <c r="M128" s="15" t="n">
        <v>18</v>
      </c>
    </row>
    <row r="129" customFormat="false" ht="13.8" hidden="false" customHeight="false" outlineLevel="0" collapsed="false">
      <c r="A129" s="1" t="s">
        <v>12</v>
      </c>
      <c r="B129" s="1" t="s">
        <v>12</v>
      </c>
      <c r="C129" s="1" t="s">
        <v>13</v>
      </c>
      <c r="D129" s="1" t="n">
        <v>41041058</v>
      </c>
      <c r="E129" s="11" t="s">
        <v>233</v>
      </c>
      <c r="F129" s="12" t="n">
        <v>40</v>
      </c>
      <c r="G129" s="1" t="s">
        <v>234</v>
      </c>
      <c r="H129" s="1" t="s">
        <v>235</v>
      </c>
      <c r="I129" s="12" t="n">
        <v>40</v>
      </c>
      <c r="J129" s="13" t="n">
        <f aca="false">1/(((I129/F129)))</f>
        <v>1</v>
      </c>
      <c r="K129" s="14" t="n">
        <f aca="false">((M129/60)/24)/L129</f>
        <v>0.00112285793255943</v>
      </c>
      <c r="L129" s="15" t="n">
        <v>40.2</v>
      </c>
      <c r="M129" s="15" t="n">
        <v>65</v>
      </c>
    </row>
    <row r="130" customFormat="false" ht="13.8" hidden="false" customHeight="false" outlineLevel="0" collapsed="false">
      <c r="A130" s="1" t="s">
        <v>12</v>
      </c>
      <c r="B130" s="1" t="s">
        <v>12</v>
      </c>
      <c r="C130" s="1" t="s">
        <v>13</v>
      </c>
      <c r="D130" s="1" t="n">
        <v>41041059</v>
      </c>
      <c r="E130" s="11" t="s">
        <v>236</v>
      </c>
      <c r="F130" s="12" t="n">
        <v>125</v>
      </c>
      <c r="G130" s="1" t="n">
        <v>20101050</v>
      </c>
      <c r="H130" s="1" t="s">
        <v>16</v>
      </c>
      <c r="I130" s="12" t="n">
        <v>500</v>
      </c>
      <c r="J130" s="13" t="n">
        <f aca="false">1/(((I130/F130)))</f>
        <v>0.25</v>
      </c>
      <c r="K130" s="14" t="n">
        <f aca="false">((M130/60)/24)/L130</f>
        <v>0.0111111111111111</v>
      </c>
      <c r="L130" s="15" t="n">
        <v>1</v>
      </c>
      <c r="M130" s="15" t="n">
        <v>16</v>
      </c>
    </row>
    <row r="131" customFormat="false" ht="13.8" hidden="false" customHeight="false" outlineLevel="0" collapsed="false">
      <c r="A131" s="1" t="s">
        <v>12</v>
      </c>
      <c r="B131" s="1" t="s">
        <v>12</v>
      </c>
      <c r="C131" s="1" t="s">
        <v>13</v>
      </c>
      <c r="D131" s="1" t="n">
        <v>41041060</v>
      </c>
      <c r="E131" s="11" t="s">
        <v>237</v>
      </c>
      <c r="F131" s="12" t="n">
        <v>30</v>
      </c>
      <c r="G131" s="1" t="n">
        <v>40241050</v>
      </c>
      <c r="H131" s="1" t="s">
        <v>238</v>
      </c>
      <c r="I131" s="12" t="n">
        <v>30</v>
      </c>
      <c r="J131" s="13" t="n">
        <f aca="false">1/(((I131/F131)))</f>
        <v>1</v>
      </c>
      <c r="K131" s="14" t="n">
        <f aca="false">((M131/60)/24)/L131</f>
        <v>0.00277777777777778</v>
      </c>
      <c r="L131" s="15" t="n">
        <v>1</v>
      </c>
      <c r="M131" s="15" t="n">
        <v>4</v>
      </c>
    </row>
    <row r="132" customFormat="false" ht="13.8" hidden="false" customHeight="false" outlineLevel="0" collapsed="false">
      <c r="A132" s="1" t="s">
        <v>12</v>
      </c>
      <c r="B132" s="1" t="s">
        <v>12</v>
      </c>
      <c r="C132" s="1" t="s">
        <v>13</v>
      </c>
      <c r="D132" s="1" t="n">
        <v>41041061</v>
      </c>
      <c r="E132" s="11" t="s">
        <v>239</v>
      </c>
      <c r="F132" s="12" t="n">
        <v>45</v>
      </c>
      <c r="G132" s="1" t="s">
        <v>240</v>
      </c>
      <c r="H132" s="1" t="s">
        <v>241</v>
      </c>
      <c r="I132" s="12" t="n">
        <v>45</v>
      </c>
      <c r="J132" s="13" t="n">
        <f aca="false">1/(((I132/F132)))</f>
        <v>1</v>
      </c>
      <c r="K132" s="14" t="n">
        <f aca="false">((M132/60)/24)/L132</f>
        <v>0.00146604938271605</v>
      </c>
      <c r="L132" s="15" t="n">
        <v>72</v>
      </c>
      <c r="M132" s="15" t="n">
        <v>152</v>
      </c>
    </row>
    <row r="133" customFormat="false" ht="13.8" hidden="false" customHeight="false" outlineLevel="0" collapsed="false">
      <c r="A133" s="1" t="s">
        <v>12</v>
      </c>
      <c r="B133" s="1" t="s">
        <v>12</v>
      </c>
      <c r="C133" s="1" t="s">
        <v>13</v>
      </c>
      <c r="D133" s="1" t="n">
        <v>41041062</v>
      </c>
      <c r="E133" s="11" t="s">
        <v>242</v>
      </c>
      <c r="F133" s="12" t="n">
        <v>44</v>
      </c>
      <c r="G133" s="1" t="n">
        <v>20101054</v>
      </c>
      <c r="H133" s="1" t="s">
        <v>243</v>
      </c>
      <c r="I133" s="12" t="n">
        <v>500</v>
      </c>
      <c r="J133" s="13" t="n">
        <f aca="false">1/(((I133/F133)))</f>
        <v>0.088</v>
      </c>
      <c r="K133" s="14" t="n">
        <f aca="false">((M133/60)/24)/L133</f>
        <v>0.0164930555555556</v>
      </c>
      <c r="L133" s="15" t="n">
        <v>4</v>
      </c>
      <c r="M133" s="15" t="n">
        <v>95</v>
      </c>
    </row>
    <row r="134" customFormat="false" ht="13.8" hidden="false" customHeight="false" outlineLevel="0" collapsed="false">
      <c r="A134" s="1" t="s">
        <v>12</v>
      </c>
      <c r="B134" s="1" t="s">
        <v>12</v>
      </c>
      <c r="C134" s="1" t="s">
        <v>13</v>
      </c>
      <c r="D134" s="1" t="n">
        <v>41041063</v>
      </c>
      <c r="E134" s="11" t="s">
        <v>244</v>
      </c>
      <c r="F134" s="12" t="n">
        <v>38.5</v>
      </c>
      <c r="G134" s="1" t="n">
        <v>20101045</v>
      </c>
      <c r="H134" s="1" t="s">
        <v>19</v>
      </c>
      <c r="I134" s="12" t="n">
        <v>500</v>
      </c>
      <c r="J134" s="13" t="n">
        <f aca="false">1/(((I134/F134)))</f>
        <v>0.077</v>
      </c>
      <c r="K134" s="14" t="n">
        <f aca="false">((M134/60)/24)/L134</f>
        <v>0.00477430555555556</v>
      </c>
      <c r="L134" s="15" t="n">
        <v>8</v>
      </c>
      <c r="M134" s="15" t="n">
        <v>55</v>
      </c>
    </row>
    <row r="135" s="18" customFormat="true" ht="13.8" hidden="false" customHeight="false" outlineLevel="0" collapsed="false">
      <c r="A135" s="1" t="s">
        <v>12</v>
      </c>
      <c r="B135" s="1" t="s">
        <v>12</v>
      </c>
      <c r="C135" s="1" t="s">
        <v>13</v>
      </c>
      <c r="D135" s="1" t="n">
        <v>41041064</v>
      </c>
      <c r="E135" s="11" t="s">
        <v>245</v>
      </c>
      <c r="F135" s="12" t="n">
        <v>36</v>
      </c>
      <c r="G135" s="1" t="n">
        <v>20101042</v>
      </c>
      <c r="H135" s="1" t="s">
        <v>29</v>
      </c>
      <c r="I135" s="12" t="n">
        <v>500</v>
      </c>
      <c r="J135" s="13" t="n">
        <f aca="false">1/(((I135/F135)))</f>
        <v>0.072</v>
      </c>
      <c r="K135" s="14" t="n">
        <f aca="false">((M135/60)/24)/L135</f>
        <v>0.0102728468113084</v>
      </c>
      <c r="L135" s="15" t="n">
        <v>1.69</v>
      </c>
      <c r="M135" s="15" t="n">
        <v>25</v>
      </c>
      <c r="N135" s="17"/>
      <c r="XFA135" s="3"/>
    </row>
    <row r="136" customFormat="false" ht="13.8" hidden="false" customHeight="false" outlineLevel="0" collapsed="false">
      <c r="A136" s="1" t="s">
        <v>12</v>
      </c>
      <c r="B136" s="1" t="s">
        <v>12</v>
      </c>
      <c r="C136" s="1" t="s">
        <v>13</v>
      </c>
      <c r="D136" s="1" t="n">
        <v>41041065</v>
      </c>
      <c r="E136" s="11" t="s">
        <v>246</v>
      </c>
      <c r="F136" s="12" t="n">
        <v>36</v>
      </c>
      <c r="G136" s="1" t="n">
        <v>20101047</v>
      </c>
      <c r="H136" s="1" t="s">
        <v>63</v>
      </c>
      <c r="I136" s="12" t="n">
        <v>500</v>
      </c>
      <c r="J136" s="13" t="n">
        <f aca="false">1/(((I136/F136)))</f>
        <v>0.072</v>
      </c>
      <c r="K136" s="14" t="n">
        <f aca="false">((M136/60)/24)/L136</f>
        <v>0.0109126984126984</v>
      </c>
      <c r="L136" s="15" t="n">
        <v>2.8</v>
      </c>
      <c r="M136" s="15" t="n">
        <v>44</v>
      </c>
      <c r="XFB136" s="18"/>
      <c r="XFC136" s="18"/>
      <c r="XFD136" s="18"/>
    </row>
    <row r="137" customFormat="false" ht="13.8" hidden="false" customHeight="false" outlineLevel="0" collapsed="false">
      <c r="A137" s="1" t="s">
        <v>12</v>
      </c>
      <c r="B137" s="1" t="s">
        <v>12</v>
      </c>
      <c r="C137" s="1" t="s">
        <v>13</v>
      </c>
      <c r="D137" s="1" t="n">
        <v>41041066</v>
      </c>
      <c r="E137" s="11" t="s">
        <v>247</v>
      </c>
      <c r="F137" s="12" t="n">
        <v>55</v>
      </c>
      <c r="G137" s="1" t="s">
        <v>70</v>
      </c>
      <c r="H137" s="1" t="s">
        <v>71</v>
      </c>
      <c r="I137" s="12" t="n">
        <v>500</v>
      </c>
      <c r="J137" s="13" t="n">
        <f aca="false">1/(((I137/F137)))</f>
        <v>0.11</v>
      </c>
      <c r="K137" s="14" t="n">
        <f aca="false">((M137/60)/24)/L137</f>
        <v>0.0127314814814815</v>
      </c>
      <c r="L137" s="15" t="n">
        <v>6</v>
      </c>
      <c r="M137" s="15" t="n">
        <v>110</v>
      </c>
    </row>
    <row r="138" customFormat="false" ht="13.8" hidden="false" customHeight="false" outlineLevel="0" collapsed="false">
      <c r="A138" s="1" t="s">
        <v>12</v>
      </c>
      <c r="B138" s="1" t="s">
        <v>12</v>
      </c>
      <c r="C138" s="1" t="s">
        <v>13</v>
      </c>
      <c r="D138" s="1" t="n">
        <v>41041067</v>
      </c>
      <c r="E138" s="11" t="s">
        <v>248</v>
      </c>
      <c r="F138" s="12" t="n">
        <v>20</v>
      </c>
      <c r="G138" s="1" t="s">
        <v>192</v>
      </c>
      <c r="H138" s="1" t="s">
        <v>193</v>
      </c>
      <c r="I138" s="12" t="n">
        <v>20</v>
      </c>
      <c r="J138" s="13" t="n">
        <f aca="false">1/(((I138/F138)))</f>
        <v>1</v>
      </c>
      <c r="K138" s="14" t="n">
        <f aca="false">((M138/60)/24)/L138</f>
        <v>0.00122685185185185</v>
      </c>
      <c r="L138" s="15" t="n">
        <v>30</v>
      </c>
      <c r="M138" s="15" t="n">
        <v>53</v>
      </c>
    </row>
    <row r="139" customFormat="false" ht="13.8" hidden="false" customHeight="false" outlineLevel="0" collapsed="false">
      <c r="A139" s="1" t="s">
        <v>12</v>
      </c>
      <c r="B139" s="1" t="s">
        <v>12</v>
      </c>
      <c r="C139" s="1" t="s">
        <v>13</v>
      </c>
      <c r="D139" s="1" t="n">
        <v>41045003</v>
      </c>
      <c r="E139" s="11" t="s">
        <v>249</v>
      </c>
      <c r="F139" s="12" t="n">
        <v>27</v>
      </c>
      <c r="G139" s="1" t="s">
        <v>250</v>
      </c>
      <c r="H139" s="1" t="s">
        <v>251</v>
      </c>
      <c r="I139" s="12" t="n">
        <v>27</v>
      </c>
      <c r="J139" s="13" t="n">
        <f aca="false">1/(((I139/F139)))</f>
        <v>1</v>
      </c>
      <c r="K139" s="14" t="n">
        <f aca="false">((M139/60)/24)/L139</f>
        <v>0.000390625</v>
      </c>
      <c r="L139" s="15" t="n">
        <v>48</v>
      </c>
      <c r="M139" s="15" t="n">
        <v>27</v>
      </c>
    </row>
    <row r="140" customFormat="false" ht="13.8" hidden="false" customHeight="false" outlineLevel="0" collapsed="false">
      <c r="A140" s="1" t="s">
        <v>12</v>
      </c>
      <c r="B140" s="1" t="s">
        <v>12</v>
      </c>
      <c r="C140" s="1" t="s">
        <v>13</v>
      </c>
      <c r="D140" s="1" t="n">
        <v>41045004</v>
      </c>
      <c r="E140" s="11" t="s">
        <v>252</v>
      </c>
      <c r="F140" s="12" t="n">
        <v>15</v>
      </c>
      <c r="G140" s="1" t="s">
        <v>253</v>
      </c>
      <c r="H140" s="1" t="s">
        <v>254</v>
      </c>
      <c r="I140" s="12" t="n">
        <v>15</v>
      </c>
      <c r="J140" s="13" t="n">
        <f aca="false">1/(((I140/F140)))</f>
        <v>1</v>
      </c>
      <c r="K140" s="14" t="n">
        <f aca="false">((M140/60)/24)/L140</f>
        <v>0.000289351851851852</v>
      </c>
      <c r="L140" s="15" t="n">
        <v>36</v>
      </c>
      <c r="M140" s="15" t="n">
        <v>15</v>
      </c>
    </row>
    <row r="141" customFormat="false" ht="13.8" hidden="false" customHeight="false" outlineLevel="0" collapsed="false">
      <c r="A141" s="1" t="s">
        <v>12</v>
      </c>
      <c r="B141" s="1" t="s">
        <v>12</v>
      </c>
      <c r="C141" s="1" t="s">
        <v>13</v>
      </c>
      <c r="D141" s="1" t="n">
        <v>410500003</v>
      </c>
      <c r="E141" s="11" t="s">
        <v>255</v>
      </c>
      <c r="F141" s="12" t="n">
        <v>1</v>
      </c>
      <c r="G141" s="1" t="n">
        <v>30101012</v>
      </c>
      <c r="H141" s="1" t="s">
        <v>256</v>
      </c>
      <c r="I141" s="12" t="n">
        <v>1</v>
      </c>
      <c r="J141" s="13" t="n">
        <f aca="false">1/(((I141/F141)))</f>
        <v>1</v>
      </c>
      <c r="K141" s="14" t="n">
        <f aca="false">((M141/60)/24)/L141</f>
        <v>0.00151909722222222</v>
      </c>
      <c r="L141" s="15" t="n">
        <v>16</v>
      </c>
      <c r="M141" s="15" t="n">
        <v>35</v>
      </c>
    </row>
    <row r="142" customFormat="false" ht="13.8" hidden="false" customHeight="false" outlineLevel="0" collapsed="false">
      <c r="A142" s="1" t="s">
        <v>12</v>
      </c>
      <c r="B142" s="1" t="s">
        <v>12</v>
      </c>
      <c r="C142" s="1" t="s">
        <v>13</v>
      </c>
      <c r="D142" s="1" t="n">
        <v>410500004</v>
      </c>
      <c r="E142" s="11" t="s">
        <v>257</v>
      </c>
      <c r="F142" s="12" t="n">
        <v>71</v>
      </c>
      <c r="G142" s="1" t="n">
        <v>20101047</v>
      </c>
      <c r="H142" s="1" t="s">
        <v>63</v>
      </c>
      <c r="I142" s="12" t="n">
        <v>500</v>
      </c>
      <c r="J142" s="13" t="n">
        <f aca="false">45/1000</f>
        <v>0.045</v>
      </c>
      <c r="K142" s="14" t="n">
        <f aca="false">((M142/60)/24)/L142</f>
        <v>0.00305555555555556</v>
      </c>
      <c r="L142" s="15" t="n">
        <v>5</v>
      </c>
      <c r="M142" s="15" t="n">
        <v>22</v>
      </c>
    </row>
    <row r="143" customFormat="false" ht="13.8" hidden="false" customHeight="false" outlineLevel="0" collapsed="false">
      <c r="A143" s="1" t="s">
        <v>12</v>
      </c>
      <c r="B143" s="1" t="s">
        <v>12</v>
      </c>
      <c r="C143" s="1" t="s">
        <v>13</v>
      </c>
      <c r="D143" s="1" t="s">
        <v>258</v>
      </c>
      <c r="E143" s="11" t="s">
        <v>259</v>
      </c>
      <c r="F143" s="12" t="n">
        <v>22</v>
      </c>
      <c r="G143" s="1" t="n">
        <v>20101072</v>
      </c>
      <c r="H143" s="1" t="s">
        <v>260</v>
      </c>
      <c r="I143" s="12" t="n">
        <v>500</v>
      </c>
      <c r="J143" s="13" t="n">
        <f aca="false">1/(((I143/F143)))</f>
        <v>0.044</v>
      </c>
      <c r="K143" s="14" t="n">
        <f aca="false">((M143/60)/24)/L143</f>
        <v>0.00194444444444444</v>
      </c>
      <c r="L143" s="15" t="n">
        <v>15</v>
      </c>
      <c r="M143" s="15" t="n">
        <v>42</v>
      </c>
    </row>
    <row r="144" customFormat="false" ht="13.8" hidden="false" customHeight="false" outlineLevel="0" collapsed="false">
      <c r="A144" s="1" t="s">
        <v>12</v>
      </c>
      <c r="B144" s="1" t="s">
        <v>12</v>
      </c>
      <c r="C144" s="1" t="s">
        <v>13</v>
      </c>
      <c r="D144" s="1" t="n">
        <v>41032014</v>
      </c>
      <c r="E144" s="11" t="s">
        <v>261</v>
      </c>
      <c r="F144" s="12" t="n">
        <v>34</v>
      </c>
      <c r="G144" s="1" t="n">
        <v>20101073</v>
      </c>
      <c r="H144" s="1" t="s">
        <v>262</v>
      </c>
      <c r="I144" s="12" t="n">
        <v>500</v>
      </c>
      <c r="J144" s="13" t="n">
        <f aca="false">1/(((I144/F144)))</f>
        <v>0.068</v>
      </c>
      <c r="K144" s="14" t="n">
        <f aca="false">((M144/60)/24)/L144</f>
        <v>0.00233796296296296</v>
      </c>
      <c r="L144" s="15" t="n">
        <v>60</v>
      </c>
      <c r="M144" s="15" t="n">
        <v>202</v>
      </c>
    </row>
    <row r="145" customFormat="false" ht="13.8" hidden="false" customHeight="false" outlineLevel="0" collapsed="false">
      <c r="A145" s="1" t="s">
        <v>12</v>
      </c>
      <c r="B145" s="1" t="s">
        <v>12</v>
      </c>
      <c r="C145" s="1" t="s">
        <v>13</v>
      </c>
      <c r="D145" s="1" t="n">
        <v>41028075</v>
      </c>
      <c r="E145" s="11" t="s">
        <v>263</v>
      </c>
      <c r="F145" s="12" t="n">
        <v>45</v>
      </c>
      <c r="G145" s="1" t="n">
        <v>40228025</v>
      </c>
      <c r="H145" s="1" t="s">
        <v>126</v>
      </c>
      <c r="I145" s="12" t="n">
        <v>45</v>
      </c>
      <c r="J145" s="13" t="n">
        <f aca="false">1/(((I145/F145)))</f>
        <v>1</v>
      </c>
      <c r="K145" s="14" t="n">
        <f aca="false">((M145/60)/24)/L145</f>
        <v>0.000363756613756614</v>
      </c>
      <c r="L145" s="15" t="n">
        <v>42</v>
      </c>
      <c r="M145" s="15" t="n">
        <v>22</v>
      </c>
    </row>
    <row r="146" customFormat="false" ht="13.8" hidden="false" customHeight="false" outlineLevel="0" collapsed="false">
      <c r="A146" s="1" t="s">
        <v>12</v>
      </c>
      <c r="B146" s="1" t="s">
        <v>12</v>
      </c>
      <c r="C146" s="1" t="s">
        <v>13</v>
      </c>
      <c r="D146" s="1" t="n">
        <v>41041068</v>
      </c>
      <c r="E146" s="11" t="s">
        <v>264</v>
      </c>
      <c r="F146" s="12" t="n">
        <v>49</v>
      </c>
      <c r="G146" s="1" t="n">
        <v>40241024</v>
      </c>
      <c r="H146" s="1" t="s">
        <v>265</v>
      </c>
      <c r="I146" s="12" t="n">
        <v>49</v>
      </c>
      <c r="J146" s="13" t="n">
        <f aca="false">1/(((I146/F146)))</f>
        <v>1</v>
      </c>
      <c r="K146" s="14" t="n">
        <f aca="false">((M146/60)/24)/L146</f>
        <v>0.00176960122780556</v>
      </c>
      <c r="L146" s="15" t="n">
        <v>209.95</v>
      </c>
      <c r="M146" s="15" t="n">
        <v>535</v>
      </c>
    </row>
    <row r="147" customFormat="false" ht="13.8" hidden="false" customHeight="false" outlineLevel="0" collapsed="false">
      <c r="A147" s="1" t="s">
        <v>12</v>
      </c>
      <c r="B147" s="1" t="s">
        <v>12</v>
      </c>
      <c r="C147" s="1" t="s">
        <v>13</v>
      </c>
      <c r="D147" s="1" t="n">
        <v>41001021</v>
      </c>
      <c r="E147" s="11" t="s">
        <v>266</v>
      </c>
      <c r="F147" s="12" t="n">
        <v>46</v>
      </c>
      <c r="G147" s="1" t="n">
        <v>20101076</v>
      </c>
      <c r="H147" s="1" t="s">
        <v>267</v>
      </c>
      <c r="I147" s="12" t="n">
        <v>500</v>
      </c>
      <c r="J147" s="13" t="n">
        <f aca="false">1/(((I147/F147)))</f>
        <v>0.092</v>
      </c>
      <c r="K147" s="14" t="n">
        <f aca="false">((M147/60)/24)/L147</f>
        <v>0.00599128540305011</v>
      </c>
      <c r="L147" s="15" t="n">
        <v>51</v>
      </c>
      <c r="M147" s="15" t="n">
        <v>440</v>
      </c>
    </row>
    <row r="148" customFormat="false" ht="13.8" hidden="false" customHeight="false" outlineLevel="0" collapsed="false">
      <c r="A148" s="1" t="s">
        <v>12</v>
      </c>
      <c r="B148" s="1" t="s">
        <v>12</v>
      </c>
      <c r="C148" s="1" t="s">
        <v>13</v>
      </c>
      <c r="D148" s="1" t="n">
        <v>41002033</v>
      </c>
      <c r="E148" s="11" t="s">
        <v>268</v>
      </c>
      <c r="F148" s="12" t="n">
        <v>58</v>
      </c>
      <c r="G148" s="1" t="n">
        <v>40202007</v>
      </c>
      <c r="H148" s="1" t="s">
        <v>269</v>
      </c>
      <c r="I148" s="12" t="n">
        <v>58</v>
      </c>
      <c r="J148" s="13" t="n">
        <f aca="false">1/(((I148/F148)))</f>
        <v>1</v>
      </c>
      <c r="K148" s="14" t="n">
        <f aca="false">((M148/60)/24)/L148</f>
        <v>0.00385151247220213</v>
      </c>
      <c r="L148" s="15" t="n">
        <v>41.47</v>
      </c>
      <c r="M148" s="15" t="n">
        <v>230</v>
      </c>
    </row>
    <row r="149" customFormat="false" ht="13.8" hidden="false" customHeight="false" outlineLevel="0" collapsed="false">
      <c r="A149" s="1" t="s">
        <v>12</v>
      </c>
      <c r="B149" s="1" t="s">
        <v>12</v>
      </c>
      <c r="C149" s="1" t="s">
        <v>13</v>
      </c>
      <c r="D149" s="1" t="n">
        <v>41020001</v>
      </c>
      <c r="E149" s="11" t="s">
        <v>270</v>
      </c>
      <c r="F149" s="12" t="n">
        <v>44</v>
      </c>
      <c r="G149" s="1" t="n">
        <v>20101072</v>
      </c>
      <c r="H149" s="1" t="s">
        <v>260</v>
      </c>
      <c r="I149" s="12" t="n">
        <v>500</v>
      </c>
      <c r="J149" s="13" t="n">
        <f aca="false">1/(((I149/F149)))</f>
        <v>0.088</v>
      </c>
      <c r="K149" s="14" t="n">
        <f aca="false">((M149/60)/24)/L149</f>
        <v>0.00509259259259259</v>
      </c>
      <c r="L149" s="15" t="n">
        <v>15</v>
      </c>
      <c r="M149" s="15" t="n">
        <v>110</v>
      </c>
    </row>
    <row r="150" customFormat="false" ht="13.8" hidden="false" customHeight="false" outlineLevel="0" collapsed="false">
      <c r="A150" s="1" t="s">
        <v>12</v>
      </c>
      <c r="B150" s="1" t="s">
        <v>12</v>
      </c>
      <c r="C150" s="1" t="s">
        <v>13</v>
      </c>
      <c r="D150" s="1" t="n">
        <v>41032031</v>
      </c>
      <c r="E150" s="11" t="s">
        <v>271</v>
      </c>
      <c r="F150" s="12" t="n">
        <v>73</v>
      </c>
      <c r="G150" s="1" t="n">
        <v>30101007</v>
      </c>
      <c r="H150" s="1" t="s">
        <v>272</v>
      </c>
      <c r="I150" s="12" t="n">
        <v>73</v>
      </c>
      <c r="J150" s="13" t="n">
        <f aca="false">1/(((I150/F150)))</f>
        <v>1</v>
      </c>
      <c r="K150" s="14" t="n">
        <f aca="false">((M150/60)/24)/L150</f>
        <v>0.0159722222222222</v>
      </c>
      <c r="L150" s="15" t="n">
        <v>10</v>
      </c>
      <c r="M150" s="15" t="n">
        <v>230</v>
      </c>
    </row>
    <row r="151" customFormat="false" ht="13.8" hidden="false" customHeight="false" outlineLevel="0" collapsed="false">
      <c r="A151" s="1" t="s">
        <v>12</v>
      </c>
      <c r="B151" s="1" t="s">
        <v>12</v>
      </c>
      <c r="C151" s="1" t="s">
        <v>13</v>
      </c>
      <c r="D151" s="1" t="n">
        <v>41028109</v>
      </c>
      <c r="E151" s="11" t="s">
        <v>273</v>
      </c>
      <c r="F151" s="12" t="n">
        <v>30</v>
      </c>
      <c r="G151" s="1" t="s">
        <v>240</v>
      </c>
      <c r="H151" s="1" t="s">
        <v>241</v>
      </c>
      <c r="I151" s="12" t="n">
        <v>30</v>
      </c>
      <c r="J151" s="13" t="n">
        <f aca="false">1/(((I151/F151)))</f>
        <v>1</v>
      </c>
      <c r="K151" s="14" t="n">
        <f aca="false">((M151/60)/24)/L151</f>
        <v>0.000801282051282051</v>
      </c>
      <c r="L151" s="15" t="n">
        <v>39</v>
      </c>
      <c r="M151" s="15" t="n">
        <v>45</v>
      </c>
    </row>
    <row r="152" customFormat="false" ht="13.8" hidden="false" customHeight="false" outlineLevel="0" collapsed="false">
      <c r="A152" s="1" t="s">
        <v>12</v>
      </c>
      <c r="B152" s="1" t="s">
        <v>12</v>
      </c>
      <c r="C152" s="1" t="s">
        <v>13</v>
      </c>
      <c r="D152" s="1" t="n">
        <v>41032032</v>
      </c>
      <c r="E152" s="11" t="s">
        <v>274</v>
      </c>
      <c r="F152" s="12" t="n">
        <v>31</v>
      </c>
      <c r="G152" s="1" t="n">
        <v>20101072</v>
      </c>
      <c r="H152" s="1" t="s">
        <v>260</v>
      </c>
      <c r="I152" s="12" t="n">
        <v>500</v>
      </c>
      <c r="J152" s="13" t="n">
        <f aca="false">1/(((I152/F152)))</f>
        <v>0.062</v>
      </c>
      <c r="K152" s="14" t="n">
        <f aca="false">((M152/60)/24)/L152</f>
        <v>0.00141460905349794</v>
      </c>
      <c r="L152" s="15" t="n">
        <v>27</v>
      </c>
      <c r="M152" s="15" t="n">
        <v>55</v>
      </c>
    </row>
    <row r="153" customFormat="false" ht="13.8" hidden="false" customHeight="false" outlineLevel="0" collapsed="false">
      <c r="A153" s="1" t="s">
        <v>12</v>
      </c>
      <c r="B153" s="1" t="s">
        <v>12</v>
      </c>
      <c r="C153" s="1" t="s">
        <v>13</v>
      </c>
      <c r="D153" s="1" t="n">
        <v>41028110</v>
      </c>
      <c r="E153" s="11" t="s">
        <v>275</v>
      </c>
      <c r="F153" s="12" t="n">
        <v>60</v>
      </c>
      <c r="G153" s="1" t="s">
        <v>150</v>
      </c>
      <c r="H153" s="1" t="s">
        <v>276</v>
      </c>
      <c r="I153" s="12" t="n">
        <v>120</v>
      </c>
      <c r="J153" s="13" t="n">
        <f aca="false">1/(((I153/F153)))</f>
        <v>0.5</v>
      </c>
      <c r="K153" s="14" t="n">
        <f aca="false">((M153/60)/24)/L153</f>
        <v>0.000694444444444445</v>
      </c>
      <c r="L153" s="15" t="n">
        <v>2</v>
      </c>
      <c r="M153" s="15" t="n">
        <v>2</v>
      </c>
    </row>
    <row r="154" customFormat="false" ht="13.8" hidden="false" customHeight="false" outlineLevel="0" collapsed="false">
      <c r="A154" s="1" t="s">
        <v>12</v>
      </c>
      <c r="B154" s="1" t="s">
        <v>12</v>
      </c>
      <c r="C154" s="1" t="s">
        <v>13</v>
      </c>
      <c r="D154" s="1" t="n">
        <v>41024034</v>
      </c>
      <c r="E154" s="11" t="s">
        <v>277</v>
      </c>
      <c r="F154" s="12" t="n">
        <v>51</v>
      </c>
      <c r="G154" s="1" t="n">
        <v>20101075</v>
      </c>
      <c r="H154" s="1" t="s">
        <v>278</v>
      </c>
      <c r="I154" s="12" t="n">
        <v>500</v>
      </c>
      <c r="J154" s="13" t="n">
        <f aca="false">1/(((I154/F154)))</f>
        <v>0.102</v>
      </c>
      <c r="K154" s="14" t="n">
        <f aca="false">((M154/60)/24)/L154</f>
        <v>0.00416666666666667</v>
      </c>
      <c r="L154" s="15" t="n">
        <v>1.5</v>
      </c>
      <c r="M154" s="15" t="n">
        <v>9</v>
      </c>
    </row>
    <row r="155" customFormat="false" ht="13.8" hidden="false" customHeight="false" outlineLevel="0" collapsed="false">
      <c r="A155" s="1" t="s">
        <v>12</v>
      </c>
      <c r="B155" s="1" t="s">
        <v>12</v>
      </c>
      <c r="C155" s="1" t="s">
        <v>13</v>
      </c>
      <c r="D155" s="1" t="n">
        <v>41028111</v>
      </c>
      <c r="E155" s="11" t="s">
        <v>279</v>
      </c>
      <c r="F155" s="12" t="n">
        <v>46</v>
      </c>
      <c r="G155" s="1" t="n">
        <v>20101072</v>
      </c>
      <c r="H155" s="1" t="s">
        <v>260</v>
      </c>
      <c r="I155" s="12" t="n">
        <v>500</v>
      </c>
      <c r="J155" s="13" t="n">
        <f aca="false">1/(((I155/F155)))</f>
        <v>0.092</v>
      </c>
      <c r="K155" s="14" t="n">
        <f aca="false">((M155/60)/24)/L155</f>
        <v>0.0101010101010101</v>
      </c>
      <c r="L155" s="15" t="n">
        <v>2.2</v>
      </c>
      <c r="M155" s="15" t="n">
        <v>32</v>
      </c>
    </row>
    <row r="156" customFormat="false" ht="13.8" hidden="false" customHeight="false" outlineLevel="0" collapsed="false">
      <c r="A156" s="1" t="s">
        <v>12</v>
      </c>
      <c r="B156" s="1" t="s">
        <v>12</v>
      </c>
      <c r="C156" s="1" t="s">
        <v>13</v>
      </c>
      <c r="D156" s="1" t="n">
        <v>41028112</v>
      </c>
      <c r="E156" s="11" t="s">
        <v>280</v>
      </c>
      <c r="F156" s="12"/>
      <c r="G156" s="1" t="n">
        <v>20101072</v>
      </c>
      <c r="H156" s="1" t="s">
        <v>260</v>
      </c>
      <c r="I156" s="12"/>
      <c r="J156" s="13" t="n">
        <v>0.0996</v>
      </c>
      <c r="K156" s="14" t="n">
        <f aca="false">((M156/60)/24)/L156</f>
        <v>0.00416666666666667</v>
      </c>
      <c r="L156" s="15" t="n">
        <v>1</v>
      </c>
      <c r="M156" s="15" t="n">
        <v>6</v>
      </c>
    </row>
    <row r="157" customFormat="false" ht="13.8" hidden="false" customHeight="false" outlineLevel="0" collapsed="false">
      <c r="A157" s="1" t="s">
        <v>12</v>
      </c>
      <c r="B157" s="1" t="s">
        <v>12</v>
      </c>
      <c r="C157" s="1" t="s">
        <v>13</v>
      </c>
      <c r="D157" s="1" t="n">
        <v>41028113</v>
      </c>
      <c r="E157" s="11" t="s">
        <v>281</v>
      </c>
      <c r="F157" s="12"/>
      <c r="G157" s="1" t="n">
        <v>20101072</v>
      </c>
      <c r="H157" s="1" t="s">
        <v>260</v>
      </c>
      <c r="I157" s="12"/>
      <c r="J157" s="13" t="n">
        <v>0.0585</v>
      </c>
      <c r="K157" s="14" t="n">
        <f aca="false">((M157/60)/24)/L157</f>
        <v>0.00263888888888889</v>
      </c>
      <c r="L157" s="15" t="n">
        <v>10</v>
      </c>
      <c r="M157" s="15" t="n">
        <v>38</v>
      </c>
    </row>
    <row r="158" customFormat="false" ht="13.8" hidden="false" customHeight="false" outlineLevel="0" collapsed="false">
      <c r="A158" s="1" t="s">
        <v>12</v>
      </c>
      <c r="B158" s="1" t="s">
        <v>12</v>
      </c>
      <c r="C158" s="1" t="s">
        <v>13</v>
      </c>
      <c r="D158" s="1" t="n">
        <v>41028114</v>
      </c>
      <c r="E158" s="11" t="s">
        <v>282</v>
      </c>
      <c r="F158" s="12" t="n">
        <v>19</v>
      </c>
      <c r="G158" s="1" t="n">
        <v>20101072</v>
      </c>
      <c r="H158" s="1" t="s">
        <v>260</v>
      </c>
      <c r="I158" s="12" t="n">
        <v>500</v>
      </c>
      <c r="J158" s="13" t="n">
        <f aca="false">1/(((I158/F158)))</f>
        <v>0.038</v>
      </c>
      <c r="K158" s="14" t="n">
        <f aca="false">((M158/60)/24)/L158</f>
        <v>0.00141460905349794</v>
      </c>
      <c r="L158" s="15" t="n">
        <v>27</v>
      </c>
      <c r="M158" s="15" t="n">
        <v>55</v>
      </c>
    </row>
    <row r="159" customFormat="false" ht="13.8" hidden="false" customHeight="false" outlineLevel="0" collapsed="false">
      <c r="A159" s="1" t="s">
        <v>12</v>
      </c>
      <c r="B159" s="1" t="s">
        <v>12</v>
      </c>
      <c r="C159" s="1" t="s">
        <v>13</v>
      </c>
      <c r="D159" s="1" t="n">
        <v>41028115</v>
      </c>
      <c r="E159" s="11" t="s">
        <v>283</v>
      </c>
      <c r="F159" s="12" t="n">
        <v>30</v>
      </c>
      <c r="G159" s="1" t="s">
        <v>284</v>
      </c>
      <c r="H159" s="1" t="s">
        <v>285</v>
      </c>
      <c r="I159" s="12" t="n">
        <v>30</v>
      </c>
      <c r="J159" s="13" t="n">
        <f aca="false">1/(((I159/F159)))</f>
        <v>1</v>
      </c>
      <c r="K159" s="14" t="n">
        <f aca="false">((M159/60)/24)/L159</f>
        <v>0.000744047619047619</v>
      </c>
      <c r="L159" s="15" t="n">
        <v>42</v>
      </c>
      <c r="M159" s="15" t="n">
        <v>45</v>
      </c>
    </row>
    <row r="160" customFormat="false" ht="13.8" hidden="false" customHeight="false" outlineLevel="0" collapsed="false">
      <c r="A160" s="1" t="s">
        <v>12</v>
      </c>
      <c r="B160" s="1" t="s">
        <v>12</v>
      </c>
      <c r="C160" s="1" t="s">
        <v>13</v>
      </c>
      <c r="D160" s="1" t="n">
        <v>41031012</v>
      </c>
      <c r="E160" s="11" t="s">
        <v>286</v>
      </c>
      <c r="F160" s="12" t="n">
        <v>45</v>
      </c>
      <c r="G160" s="1" t="s">
        <v>287</v>
      </c>
      <c r="H160" s="1" t="s">
        <v>288</v>
      </c>
      <c r="I160" s="12" t="n">
        <v>45</v>
      </c>
      <c r="J160" s="13" t="n">
        <f aca="false">1/(((I160/F160)))</f>
        <v>1</v>
      </c>
      <c r="K160" s="14" t="n">
        <f aca="false">((M160/60)/24)/L160</f>
        <v>0.000905349794238683</v>
      </c>
      <c r="L160" s="15" t="n">
        <v>135</v>
      </c>
      <c r="M160" s="15" t="n">
        <v>176</v>
      </c>
    </row>
    <row r="161" customFormat="false" ht="13.8" hidden="false" customHeight="false" outlineLevel="0" collapsed="false">
      <c r="A161" s="1" t="s">
        <v>12</v>
      </c>
      <c r="B161" s="1" t="s">
        <v>12</v>
      </c>
      <c r="C161" s="1" t="s">
        <v>13</v>
      </c>
      <c r="D161" s="1" t="n">
        <v>41001022</v>
      </c>
      <c r="E161" s="11" t="s">
        <v>289</v>
      </c>
      <c r="F161" s="12" t="n">
        <v>46</v>
      </c>
      <c r="G161" s="1" t="n">
        <v>20101072</v>
      </c>
      <c r="H161" s="1" t="s">
        <v>260</v>
      </c>
      <c r="I161" s="12" t="n">
        <v>500</v>
      </c>
      <c r="J161" s="13" t="n">
        <f aca="false">1/(((I161/F161)))</f>
        <v>0.092</v>
      </c>
      <c r="K161" s="14" t="n">
        <f aca="false">((M161/60)/24)/L161</f>
        <v>0.00329861111111111</v>
      </c>
      <c r="L161" s="15" t="n">
        <v>40</v>
      </c>
      <c r="M161" s="15" t="n">
        <v>190</v>
      </c>
    </row>
    <row r="162" customFormat="false" ht="13.8" hidden="false" customHeight="false" outlineLevel="0" collapsed="false">
      <c r="A162" s="1" t="s">
        <v>12</v>
      </c>
      <c r="B162" s="1" t="s">
        <v>12</v>
      </c>
      <c r="C162" s="1" t="s">
        <v>13</v>
      </c>
      <c r="D162" s="1" t="n">
        <v>41041069</v>
      </c>
      <c r="E162" s="11" t="s">
        <v>290</v>
      </c>
      <c r="F162" s="12" t="n">
        <v>36</v>
      </c>
      <c r="G162" s="1" t="n">
        <v>20101073</v>
      </c>
      <c r="H162" s="1" t="s">
        <v>262</v>
      </c>
      <c r="I162" s="12" t="n">
        <v>500</v>
      </c>
      <c r="J162" s="13" t="n">
        <f aca="false">1/(((I162/F162)))</f>
        <v>0.072</v>
      </c>
      <c r="K162" s="14" t="n">
        <f aca="false">((M162/60)/24)/L162</f>
        <v>0.00144675925925926</v>
      </c>
      <c r="L162" s="15" t="n">
        <v>120</v>
      </c>
      <c r="M162" s="15" t="n">
        <v>250</v>
      </c>
    </row>
    <row r="163" customFormat="false" ht="13.8" hidden="false" customHeight="false" outlineLevel="0" collapsed="false">
      <c r="A163" s="1" t="s">
        <v>12</v>
      </c>
      <c r="B163" s="1" t="s">
        <v>12</v>
      </c>
      <c r="C163" s="1" t="s">
        <v>13</v>
      </c>
      <c r="D163" s="1" t="n">
        <v>41012063</v>
      </c>
      <c r="E163" s="11" t="s">
        <v>291</v>
      </c>
      <c r="F163" s="12" t="n">
        <v>49</v>
      </c>
      <c r="G163" s="1" t="n">
        <v>20101072</v>
      </c>
      <c r="H163" s="1" t="s">
        <v>260</v>
      </c>
      <c r="I163" s="12" t="n">
        <v>500</v>
      </c>
      <c r="J163" s="13" t="n">
        <f aca="false">1/(((I163/F163)))</f>
        <v>0.098</v>
      </c>
      <c r="K163" s="14" t="n">
        <f aca="false">((M163/60)/24)/L163</f>
        <v>0.00972222222222222</v>
      </c>
      <c r="L163" s="15" t="n">
        <v>10</v>
      </c>
      <c r="M163" s="15" t="n">
        <v>140</v>
      </c>
    </row>
    <row r="164" customFormat="false" ht="13.8" hidden="false" customHeight="false" outlineLevel="0" collapsed="false">
      <c r="A164" s="1" t="s">
        <v>12</v>
      </c>
      <c r="B164" s="1" t="s">
        <v>12</v>
      </c>
      <c r="C164" s="1" t="s">
        <v>13</v>
      </c>
      <c r="D164" s="1" t="n">
        <v>41009002</v>
      </c>
      <c r="E164" s="11" t="s">
        <v>292</v>
      </c>
      <c r="F164" s="12" t="n">
        <v>39</v>
      </c>
      <c r="G164" s="1" t="n">
        <v>40209008</v>
      </c>
      <c r="H164" s="1" t="s">
        <v>293</v>
      </c>
      <c r="I164" s="12" t="n">
        <v>39</v>
      </c>
      <c r="J164" s="13" t="n">
        <f aca="false">1/(((I164/F164)))</f>
        <v>1</v>
      </c>
      <c r="K164" s="14" t="n">
        <f aca="false">((M164/60)/24)/L164</f>
        <v>0.00208333333333333</v>
      </c>
      <c r="L164" s="15" t="n">
        <v>1</v>
      </c>
      <c r="M164" s="15" t="n">
        <v>3</v>
      </c>
    </row>
    <row r="165" customFormat="false" ht="12.75" hidden="false" customHeight="true" outlineLevel="0" collapsed="false">
      <c r="A165" s="1" t="s">
        <v>12</v>
      </c>
      <c r="B165" s="1" t="s">
        <v>12</v>
      </c>
      <c r="C165" s="1" t="s">
        <v>13</v>
      </c>
      <c r="D165" s="1" t="n">
        <v>41009003</v>
      </c>
      <c r="E165" s="11" t="s">
        <v>294</v>
      </c>
      <c r="F165" s="12" t="n">
        <v>21</v>
      </c>
      <c r="G165" s="1" t="s">
        <v>295</v>
      </c>
      <c r="H165" s="1" t="s">
        <v>296</v>
      </c>
      <c r="I165" s="12" t="n">
        <v>21</v>
      </c>
      <c r="J165" s="13" t="n">
        <f aca="false">1/(((I165/F165)))</f>
        <v>1</v>
      </c>
      <c r="K165" s="14" t="n">
        <f aca="false">((M165/60)/24)/L165</f>
        <v>0.000868055555555556</v>
      </c>
      <c r="L165" s="15" t="n">
        <v>16</v>
      </c>
      <c r="M165" s="15" t="n">
        <v>20</v>
      </c>
    </row>
    <row r="166" customFormat="false" ht="12.75" hidden="false" customHeight="true" outlineLevel="0" collapsed="false">
      <c r="A166" s="1" t="s">
        <v>12</v>
      </c>
      <c r="B166" s="1" t="s">
        <v>12</v>
      </c>
      <c r="C166" s="1" t="s">
        <v>13</v>
      </c>
      <c r="D166" s="1" t="n">
        <v>41028116</v>
      </c>
      <c r="E166" s="11" t="s">
        <v>297</v>
      </c>
      <c r="F166" s="12" t="n">
        <v>18.5</v>
      </c>
      <c r="G166" s="1" t="n">
        <v>20101075</v>
      </c>
      <c r="H166" s="1" t="s">
        <v>278</v>
      </c>
      <c r="I166" s="12" t="n">
        <v>500</v>
      </c>
      <c r="J166" s="13" t="n">
        <f aca="false">1/(((I166/F166)))</f>
        <v>0.037</v>
      </c>
      <c r="K166" s="14" t="n">
        <f aca="false">((M166/60)/24)/L166</f>
        <v>0.000643004115226337</v>
      </c>
      <c r="L166" s="15" t="n">
        <v>27</v>
      </c>
      <c r="M166" s="15" t="n">
        <v>25</v>
      </c>
    </row>
    <row r="167" customFormat="false" ht="12.75" hidden="false" customHeight="true" outlineLevel="0" collapsed="false">
      <c r="A167" s="1" t="s">
        <v>12</v>
      </c>
      <c r="B167" s="1" t="s">
        <v>12</v>
      </c>
      <c r="C167" s="1" t="s">
        <v>13</v>
      </c>
      <c r="D167" s="1" t="n">
        <v>41041070</v>
      </c>
      <c r="E167" s="11" t="s">
        <v>298</v>
      </c>
      <c r="F167" s="12" t="n">
        <v>36</v>
      </c>
      <c r="G167" s="1" t="n">
        <v>20101073</v>
      </c>
      <c r="H167" s="1" t="s">
        <v>262</v>
      </c>
      <c r="I167" s="12" t="n">
        <v>500</v>
      </c>
      <c r="J167" s="13" t="n">
        <f aca="false">1/(((I167/F167)))</f>
        <v>0.072</v>
      </c>
      <c r="K167" s="14" t="n">
        <f aca="false">((M167/60)/24)/L167</f>
        <v>0.00604423868312757</v>
      </c>
      <c r="L167" s="15" t="n">
        <v>27</v>
      </c>
      <c r="M167" s="15" t="n">
        <v>235</v>
      </c>
    </row>
    <row r="168" customFormat="false" ht="12.75" hidden="false" customHeight="true" outlineLevel="0" collapsed="false">
      <c r="A168" s="1" t="s">
        <v>12</v>
      </c>
      <c r="B168" s="1" t="s">
        <v>12</v>
      </c>
      <c r="C168" s="1" t="s">
        <v>13</v>
      </c>
      <c r="D168" s="1" t="n">
        <v>41001023</v>
      </c>
      <c r="E168" s="11" t="s">
        <v>299</v>
      </c>
      <c r="F168" s="12" t="n">
        <v>20</v>
      </c>
      <c r="G168" s="1" t="s">
        <v>300</v>
      </c>
      <c r="H168" s="1" t="s">
        <v>301</v>
      </c>
      <c r="I168" s="12" t="n">
        <v>20</v>
      </c>
      <c r="J168" s="13" t="n">
        <f aca="false">1/(((I168/F168)))</f>
        <v>1</v>
      </c>
      <c r="K168" s="14" t="n">
        <f aca="false">((M168/60)/24)/L168</f>
        <v>0.000868055555555556</v>
      </c>
      <c r="L168" s="15" t="n">
        <v>24</v>
      </c>
      <c r="M168" s="15" t="n">
        <v>30</v>
      </c>
    </row>
    <row r="169" customFormat="false" ht="12.75" hidden="false" customHeight="true" outlineLevel="0" collapsed="false">
      <c r="A169" s="1" t="s">
        <v>12</v>
      </c>
      <c r="B169" s="1" t="s">
        <v>12</v>
      </c>
      <c r="C169" s="1" t="s">
        <v>13</v>
      </c>
      <c r="D169" s="1" t="n">
        <v>41032033</v>
      </c>
      <c r="E169" s="11" t="s">
        <v>302</v>
      </c>
      <c r="F169" s="12" t="n">
        <v>32</v>
      </c>
      <c r="G169" s="1" t="s">
        <v>240</v>
      </c>
      <c r="H169" s="1" t="s">
        <v>241</v>
      </c>
      <c r="I169" s="12" t="n">
        <v>32</v>
      </c>
      <c r="J169" s="13" t="n">
        <f aca="false">1/(((I169/F169)))</f>
        <v>1</v>
      </c>
      <c r="K169" s="14" t="n">
        <f aca="false">((M169/60)/24)/L169</f>
        <v>0.000820707070707071</v>
      </c>
      <c r="L169" s="15" t="n">
        <v>220</v>
      </c>
      <c r="M169" s="15" t="n">
        <v>260</v>
      </c>
    </row>
    <row r="170" customFormat="false" ht="12.75" hidden="false" customHeight="true" outlineLevel="0" collapsed="false">
      <c r="A170" s="1" t="s">
        <v>12</v>
      </c>
      <c r="B170" s="1" t="s">
        <v>12</v>
      </c>
      <c r="C170" s="1" t="s">
        <v>13</v>
      </c>
      <c r="D170" s="1" t="n">
        <v>41028117</v>
      </c>
      <c r="E170" s="11" t="s">
        <v>303</v>
      </c>
      <c r="F170" s="12" t="n">
        <v>120</v>
      </c>
      <c r="G170" s="1" t="n">
        <v>40228026</v>
      </c>
      <c r="H170" s="1" t="s">
        <v>304</v>
      </c>
      <c r="I170" s="12" t="n">
        <v>120</v>
      </c>
      <c r="J170" s="13" t="n">
        <f aca="false">1/(((I170/F170)))</f>
        <v>1</v>
      </c>
      <c r="K170" s="14" t="n">
        <f aca="false">((M170/60)/24)/L170</f>
        <v>0.00925925925925926</v>
      </c>
      <c r="L170" s="15" t="n">
        <v>3</v>
      </c>
      <c r="M170" s="15" t="n">
        <v>40</v>
      </c>
    </row>
    <row r="171" customFormat="false" ht="12.75" hidden="false" customHeight="true" outlineLevel="0" collapsed="false">
      <c r="A171" s="1" t="s">
        <v>12</v>
      </c>
      <c r="B171" s="1" t="s">
        <v>12</v>
      </c>
      <c r="C171" s="1" t="s">
        <v>13</v>
      </c>
      <c r="D171" s="1" t="n">
        <v>41012064</v>
      </c>
      <c r="E171" s="11" t="s">
        <v>305</v>
      </c>
      <c r="F171" s="12" t="n">
        <v>24</v>
      </c>
      <c r="G171" s="1" t="s">
        <v>73</v>
      </c>
      <c r="H171" s="1" t="s">
        <v>74</v>
      </c>
      <c r="I171" s="12" t="n">
        <v>24</v>
      </c>
      <c r="J171" s="13" t="n">
        <f aca="false">1/(((I171/F171)))</f>
        <v>1</v>
      </c>
      <c r="K171" s="14" t="n">
        <f aca="false">((M171/60)/24)/L171</f>
        <v>0.0033179012345679</v>
      </c>
      <c r="L171" s="15" t="n">
        <v>36</v>
      </c>
      <c r="M171" s="15" t="n">
        <v>172</v>
      </c>
    </row>
    <row r="172" customFormat="false" ht="13.8" hidden="false" customHeight="false" outlineLevel="0" collapsed="false">
      <c r="A172" s="1" t="s">
        <v>12</v>
      </c>
      <c r="B172" s="1" t="s">
        <v>12</v>
      </c>
      <c r="C172" s="1" t="s">
        <v>13</v>
      </c>
      <c r="D172" s="1" t="n">
        <v>41001024</v>
      </c>
      <c r="E172" s="11" t="s">
        <v>306</v>
      </c>
      <c r="F172" s="12" t="n">
        <v>20</v>
      </c>
      <c r="G172" s="1" t="s">
        <v>36</v>
      </c>
      <c r="H172" s="1" t="s">
        <v>37</v>
      </c>
      <c r="I172" s="12" t="n">
        <v>20</v>
      </c>
      <c r="J172" s="13" t="n">
        <f aca="false">1/(((I172/F172)))</f>
        <v>1</v>
      </c>
      <c r="K172" s="14" t="n">
        <f aca="false">((M172/60)/24)/L172</f>
        <v>0.000555555555555556</v>
      </c>
      <c r="L172" s="15" t="n">
        <v>300</v>
      </c>
      <c r="M172" s="15" t="n">
        <v>240</v>
      </c>
    </row>
    <row r="173" customFormat="false" ht="13.8" hidden="false" customHeight="false" outlineLevel="0" collapsed="false">
      <c r="A173" s="1" t="s">
        <v>12</v>
      </c>
      <c r="B173" s="1" t="s">
        <v>12</v>
      </c>
      <c r="C173" s="1" t="s">
        <v>13</v>
      </c>
      <c r="D173" s="1" t="n">
        <v>41028118</v>
      </c>
      <c r="E173" s="11" t="s">
        <v>307</v>
      </c>
      <c r="F173" s="12" t="n">
        <v>120</v>
      </c>
      <c r="G173" s="1" t="n">
        <v>40228026</v>
      </c>
      <c r="H173" s="1" t="s">
        <v>304</v>
      </c>
      <c r="I173" s="12"/>
      <c r="J173" s="13" t="n">
        <f aca="false">0.3</f>
        <v>0.3</v>
      </c>
      <c r="K173" s="14" t="n">
        <f aca="false">((M173/60)/24)/L173</f>
        <v>0.00277777777777778</v>
      </c>
      <c r="L173" s="15" t="n">
        <v>1</v>
      </c>
      <c r="M173" s="15" t="n">
        <v>4</v>
      </c>
    </row>
    <row r="174" customFormat="false" ht="13.8" hidden="false" customHeight="false" outlineLevel="0" collapsed="false">
      <c r="A174" s="1" t="s">
        <v>12</v>
      </c>
      <c r="B174" s="1" t="s">
        <v>12</v>
      </c>
      <c r="C174" s="1" t="s">
        <v>13</v>
      </c>
      <c r="D174" s="1" t="n">
        <v>41024037</v>
      </c>
      <c r="E174" s="11" t="s">
        <v>308</v>
      </c>
      <c r="F174" s="12" t="n">
        <v>34</v>
      </c>
      <c r="G174" s="1" t="n">
        <v>20101073</v>
      </c>
      <c r="H174" s="1" t="s">
        <v>262</v>
      </c>
      <c r="I174" s="12" t="n">
        <v>500</v>
      </c>
      <c r="J174" s="13" t="n">
        <f aca="false">1/(((I174/F174)))</f>
        <v>0.068</v>
      </c>
      <c r="K174" s="14" t="n">
        <f aca="false">((M174/60)/24)/L174</f>
        <v>0.00292531542531543</v>
      </c>
      <c r="L174" s="15" t="n">
        <v>27.3</v>
      </c>
      <c r="M174" s="15" t="n">
        <v>115</v>
      </c>
    </row>
    <row r="175" customFormat="false" ht="13.8" hidden="false" customHeight="false" outlineLevel="0" collapsed="false">
      <c r="A175" s="1" t="s">
        <v>12</v>
      </c>
      <c r="B175" s="1" t="s">
        <v>12</v>
      </c>
      <c r="C175" s="1" t="s">
        <v>13</v>
      </c>
      <c r="D175" s="1" t="n">
        <v>41024036</v>
      </c>
      <c r="E175" s="11" t="s">
        <v>309</v>
      </c>
      <c r="F175" s="12" t="n">
        <v>50</v>
      </c>
      <c r="G175" s="1" t="s">
        <v>21</v>
      </c>
      <c r="H175" s="1" t="s">
        <v>22</v>
      </c>
      <c r="I175" s="12" t="n">
        <v>50</v>
      </c>
      <c r="J175" s="13" t="n">
        <f aca="false">1/(((I175/F175)))</f>
        <v>1</v>
      </c>
      <c r="K175" s="14" t="n">
        <f aca="false">((M175/60)/24)/L175</f>
        <v>0.00405092592592593</v>
      </c>
      <c r="L175" s="15" t="n">
        <v>6</v>
      </c>
      <c r="M175" s="15" t="n">
        <v>35</v>
      </c>
    </row>
    <row r="176" customFormat="false" ht="13.8" hidden="false" customHeight="false" outlineLevel="0" collapsed="false">
      <c r="A176" s="1" t="s">
        <v>12</v>
      </c>
      <c r="B176" s="1" t="s">
        <v>12</v>
      </c>
      <c r="C176" s="1" t="s">
        <v>13</v>
      </c>
      <c r="D176" s="1" t="n">
        <v>41041071</v>
      </c>
      <c r="E176" s="11" t="s">
        <v>310</v>
      </c>
      <c r="F176" s="12" t="n">
        <v>56</v>
      </c>
      <c r="G176" s="1" t="n">
        <v>20101076</v>
      </c>
      <c r="H176" s="1" t="s">
        <v>267</v>
      </c>
      <c r="I176" s="12" t="n">
        <v>500</v>
      </c>
      <c r="J176" s="13" t="n">
        <f aca="false">1/(((I176/F176)))</f>
        <v>0.112</v>
      </c>
      <c r="K176" s="14" t="n">
        <f aca="false">((M176/60)/24)/L176</f>
        <v>0.015625</v>
      </c>
      <c r="L176" s="15" t="n">
        <v>6</v>
      </c>
      <c r="M176" s="15" t="n">
        <v>135</v>
      </c>
      <c r="XFB176" s="3"/>
      <c r="XFC176" s="3"/>
      <c r="XFD176" s="3"/>
    </row>
    <row r="177" customFormat="false" ht="13.8" hidden="false" customHeight="false" outlineLevel="0" collapsed="false">
      <c r="A177" s="1" t="s">
        <v>12</v>
      </c>
      <c r="B177" s="1" t="s">
        <v>12</v>
      </c>
      <c r="C177" s="1" t="s">
        <v>13</v>
      </c>
      <c r="D177" s="1" t="n">
        <v>41028119</v>
      </c>
      <c r="E177" s="11" t="s">
        <v>311</v>
      </c>
      <c r="F177" s="12" t="n">
        <v>75</v>
      </c>
      <c r="G177" s="1" t="s">
        <v>312</v>
      </c>
      <c r="H177" s="1" t="s">
        <v>313</v>
      </c>
      <c r="I177" s="12" t="n">
        <v>75</v>
      </c>
      <c r="J177" s="13" t="n">
        <f aca="false">1/(((I177/F177)))</f>
        <v>1</v>
      </c>
      <c r="K177" s="14" t="n">
        <f aca="false">((M177/60)/24)/L177</f>
        <v>0.000694444444444445</v>
      </c>
      <c r="L177" s="15" t="n">
        <v>3</v>
      </c>
      <c r="M177" s="15" t="n">
        <v>3</v>
      </c>
      <c r="XFB177" s="3"/>
      <c r="XFC177" s="3"/>
      <c r="XFD177" s="3"/>
    </row>
    <row r="178" customFormat="false" ht="13.8" hidden="false" customHeight="false" outlineLevel="0" collapsed="false">
      <c r="A178" s="1" t="s">
        <v>12</v>
      </c>
      <c r="B178" s="1" t="s">
        <v>12</v>
      </c>
      <c r="C178" s="1" t="s">
        <v>13</v>
      </c>
      <c r="D178" s="1" t="n">
        <v>41001025</v>
      </c>
      <c r="E178" s="11" t="s">
        <v>314</v>
      </c>
      <c r="F178" s="12" t="n">
        <v>50</v>
      </c>
      <c r="G178" s="1" t="s">
        <v>24</v>
      </c>
      <c r="H178" s="1" t="s">
        <v>25</v>
      </c>
      <c r="I178" s="12" t="n">
        <v>50</v>
      </c>
      <c r="J178" s="13" t="n">
        <f aca="false">1/(((I178/F178)))</f>
        <v>1</v>
      </c>
      <c r="K178" s="14" t="n">
        <f aca="false">((M178/60)/24)/L178</f>
        <v>0.000925925925925926</v>
      </c>
      <c r="L178" s="15" t="n">
        <v>120</v>
      </c>
      <c r="M178" s="15" t="n">
        <v>160</v>
      </c>
      <c r="XFB178" s="3"/>
      <c r="XFC178" s="3"/>
      <c r="XFD178" s="3"/>
    </row>
    <row r="179" customFormat="false" ht="13.8" hidden="false" customHeight="false" outlineLevel="0" collapsed="false">
      <c r="A179" s="1" t="s">
        <v>12</v>
      </c>
      <c r="B179" s="1" t="s">
        <v>12</v>
      </c>
      <c r="C179" s="1" t="s">
        <v>13</v>
      </c>
      <c r="D179" s="1" t="n">
        <v>41032034</v>
      </c>
      <c r="E179" s="11" t="s">
        <v>315</v>
      </c>
      <c r="F179" s="12" t="n">
        <v>21.66</v>
      </c>
      <c r="G179" s="1" t="s">
        <v>150</v>
      </c>
      <c r="H179" s="1" t="s">
        <v>151</v>
      </c>
      <c r="I179" s="12" t="n">
        <v>130</v>
      </c>
      <c r="J179" s="13" t="n">
        <f aca="false">1/(((I179/F179)))</f>
        <v>0.166615384615385</v>
      </c>
      <c r="K179" s="14" t="n">
        <f aca="false">((M179/60)/24)/L179</f>
        <v>0.00193865740740741</v>
      </c>
      <c r="L179" s="15" t="n">
        <v>24</v>
      </c>
      <c r="M179" s="15" t="n">
        <v>67</v>
      </c>
      <c r="XFB179" s="3"/>
      <c r="XFC179" s="3"/>
      <c r="XFD179" s="3"/>
    </row>
    <row r="180" customFormat="false" ht="13.8" hidden="false" customHeight="false" outlineLevel="0" collapsed="false">
      <c r="A180" s="1" t="s">
        <v>12</v>
      </c>
      <c r="B180" s="1" t="s">
        <v>12</v>
      </c>
      <c r="C180" s="1" t="s">
        <v>13</v>
      </c>
      <c r="D180" s="1" t="n">
        <v>41024038</v>
      </c>
      <c r="E180" s="11" t="s">
        <v>316</v>
      </c>
      <c r="F180" s="12" t="n">
        <v>31</v>
      </c>
      <c r="G180" s="1" t="s">
        <v>317</v>
      </c>
      <c r="H180" s="1" t="s">
        <v>318</v>
      </c>
      <c r="I180" s="12" t="n">
        <v>31</v>
      </c>
      <c r="J180" s="13" t="n">
        <f aca="false">1/(((I180/F180)))</f>
        <v>1</v>
      </c>
      <c r="K180" s="14" t="n">
        <f aca="false">((M180/60)/24)/L180</f>
        <v>0.000251906318082789</v>
      </c>
      <c r="L180" s="15" t="n">
        <v>102</v>
      </c>
      <c r="M180" s="15" t="n">
        <v>37</v>
      </c>
      <c r="XFB180" s="3"/>
      <c r="XFC180" s="3"/>
      <c r="XFD180" s="3"/>
    </row>
    <row r="181" customFormat="false" ht="13.8" hidden="false" customHeight="false" outlineLevel="0" collapsed="false">
      <c r="A181" s="1" t="s">
        <v>12</v>
      </c>
      <c r="B181" s="1" t="s">
        <v>12</v>
      </c>
      <c r="C181" s="1" t="s">
        <v>13</v>
      </c>
      <c r="D181" s="1" t="n">
        <v>41028040</v>
      </c>
      <c r="E181" s="11" t="s">
        <v>319</v>
      </c>
      <c r="F181" s="12" t="n">
        <v>48</v>
      </c>
      <c r="G181" s="1" t="n">
        <v>20101067</v>
      </c>
      <c r="H181" s="1" t="s">
        <v>108</v>
      </c>
      <c r="I181" s="12" t="n">
        <v>500</v>
      </c>
      <c r="J181" s="13" t="n">
        <f aca="false">1/(((I181/F181)))</f>
        <v>0.096</v>
      </c>
      <c r="K181" s="14" t="n">
        <f aca="false">((M181/60)/24)/L181</f>
        <v>0.00260416666666667</v>
      </c>
      <c r="L181" s="15" t="n">
        <v>48</v>
      </c>
      <c r="M181" s="15" t="n">
        <v>180</v>
      </c>
      <c r="XFB181" s="3"/>
      <c r="XFC181" s="3"/>
      <c r="XFD181" s="3"/>
    </row>
    <row r="182" customFormat="false" ht="13.8" hidden="false" customHeight="false" outlineLevel="0" collapsed="false">
      <c r="A182" s="1" t="s">
        <v>12</v>
      </c>
      <c r="B182" s="1" t="s">
        <v>12</v>
      </c>
      <c r="C182" s="1" t="s">
        <v>13</v>
      </c>
      <c r="D182" s="1" t="n">
        <v>410500005</v>
      </c>
      <c r="E182" s="11" t="s">
        <v>320</v>
      </c>
      <c r="F182" s="12" t="n">
        <v>51</v>
      </c>
      <c r="G182" s="1" t="n">
        <v>20101071</v>
      </c>
      <c r="H182" s="1" t="s">
        <v>321</v>
      </c>
      <c r="I182" s="12" t="n">
        <v>500</v>
      </c>
      <c r="J182" s="13" t="n">
        <f aca="false">1/90</f>
        <v>0.0111111111111111</v>
      </c>
      <c r="K182" s="14" t="n">
        <f aca="false">((M182/60)/24)/L182</f>
        <v>0.00152777777777778</v>
      </c>
      <c r="L182" s="15" t="n">
        <v>10</v>
      </c>
      <c r="M182" s="15" t="n">
        <v>22</v>
      </c>
      <c r="XFB182" s="3"/>
      <c r="XFC182" s="3"/>
      <c r="XFD182" s="3"/>
    </row>
    <row r="183" customFormat="false" ht="13.8" hidden="false" customHeight="false" outlineLevel="0" collapsed="false">
      <c r="A183" s="1" t="s">
        <v>12</v>
      </c>
      <c r="B183" s="1" t="s">
        <v>12</v>
      </c>
      <c r="C183" s="1" t="s">
        <v>13</v>
      </c>
      <c r="D183" s="1" t="n">
        <v>410500006</v>
      </c>
      <c r="E183" s="11" t="s">
        <v>322</v>
      </c>
      <c r="F183" s="12" t="n">
        <v>250</v>
      </c>
      <c r="G183" s="1" t="n">
        <v>20101075</v>
      </c>
      <c r="H183" s="1" t="s">
        <v>278</v>
      </c>
      <c r="I183" s="12" t="n">
        <v>500</v>
      </c>
      <c r="J183" s="13" t="n">
        <f aca="false">1/8</f>
        <v>0.125</v>
      </c>
      <c r="K183" s="14" t="n">
        <f aca="false">((M183/60)/24)/L183</f>
        <v>0.00444444444444444</v>
      </c>
      <c r="L183" s="15" t="n">
        <v>5</v>
      </c>
      <c r="M183" s="15" t="n">
        <v>32</v>
      </c>
    </row>
    <row r="184" customFormat="false" ht="13.8" hidden="false" customHeight="false" outlineLevel="0" collapsed="false">
      <c r="A184" s="1" t="s">
        <v>12</v>
      </c>
      <c r="B184" s="1" t="s">
        <v>12</v>
      </c>
      <c r="C184" s="1" t="s">
        <v>13</v>
      </c>
      <c r="D184" s="1" t="n">
        <v>41001026</v>
      </c>
      <c r="E184" s="11" t="s">
        <v>323</v>
      </c>
      <c r="F184" s="12" t="n">
        <v>42</v>
      </c>
      <c r="G184" s="1" t="n">
        <v>20101076</v>
      </c>
      <c r="H184" s="1" t="s">
        <v>267</v>
      </c>
      <c r="I184" s="12" t="n">
        <v>500</v>
      </c>
      <c r="J184" s="13" t="n">
        <f aca="false">1/(((I184/F184)))</f>
        <v>0.084</v>
      </c>
      <c r="K184" s="14" t="n">
        <f aca="false">((M184/60)/24)/L184</f>
        <v>0.00335648148148148</v>
      </c>
      <c r="L184" s="15" t="n">
        <v>60</v>
      </c>
      <c r="M184" s="15" t="n">
        <v>290</v>
      </c>
    </row>
    <row r="185" customFormat="false" ht="13.8" hidden="false" customHeight="false" outlineLevel="0" collapsed="false">
      <c r="A185" s="1" t="s">
        <v>12</v>
      </c>
      <c r="B185" s="1" t="s">
        <v>12</v>
      </c>
      <c r="C185" s="1" t="s">
        <v>13</v>
      </c>
      <c r="D185" s="1" t="n">
        <v>41028027</v>
      </c>
      <c r="E185" s="11" t="s">
        <v>324</v>
      </c>
      <c r="F185" s="12" t="n">
        <v>22</v>
      </c>
      <c r="G185" s="1" t="s">
        <v>325</v>
      </c>
      <c r="H185" s="1" t="s">
        <v>326</v>
      </c>
      <c r="I185" s="12" t="n">
        <v>22</v>
      </c>
      <c r="J185" s="13" t="n">
        <f aca="false">1/(((I185/F185)))</f>
        <v>1</v>
      </c>
      <c r="K185" s="14" t="n">
        <f aca="false">((M185/60)/24)/L185</f>
        <v>0.00306372549019608</v>
      </c>
      <c r="L185" s="15" t="n">
        <v>85</v>
      </c>
      <c r="M185" s="15" t="n">
        <v>375</v>
      </c>
      <c r="XFB185" s="3"/>
      <c r="XFC185" s="3"/>
      <c r="XFD185" s="3"/>
    </row>
    <row r="186" customFormat="false" ht="13.8" hidden="false" customHeight="false" outlineLevel="0" collapsed="false">
      <c r="A186" s="1" t="s">
        <v>12</v>
      </c>
      <c r="B186" s="1" t="s">
        <v>12</v>
      </c>
      <c r="C186" s="1" t="s">
        <v>13</v>
      </c>
      <c r="D186" s="1" t="n">
        <v>41041072</v>
      </c>
      <c r="E186" s="11" t="s">
        <v>327</v>
      </c>
      <c r="F186" s="12" t="n">
        <v>43</v>
      </c>
      <c r="G186" s="1" t="n">
        <v>20101075</v>
      </c>
      <c r="H186" s="1" t="s">
        <v>278</v>
      </c>
      <c r="I186" s="12" t="n">
        <v>500</v>
      </c>
      <c r="J186" s="13" t="n">
        <f aca="false">1/(((I186/F186)))</f>
        <v>0.086</v>
      </c>
      <c r="K186" s="14" t="n">
        <f aca="false">((M186/60)/24)/L186</f>
        <v>0.00290180940252573</v>
      </c>
      <c r="L186" s="15" t="n">
        <v>41.88</v>
      </c>
      <c r="M186" s="15" t="n">
        <v>175</v>
      </c>
      <c r="XFB186" s="3"/>
      <c r="XFC186" s="3"/>
      <c r="XFD186" s="3"/>
    </row>
    <row r="187" customFormat="false" ht="13.8" hidden="false" customHeight="false" outlineLevel="0" collapsed="false">
      <c r="A187" s="1" t="s">
        <v>12</v>
      </c>
      <c r="B187" s="1" t="s">
        <v>12</v>
      </c>
      <c r="C187" s="1" t="s">
        <v>12</v>
      </c>
      <c r="D187" s="1" t="n">
        <v>41032035</v>
      </c>
      <c r="E187" s="11" t="s">
        <v>328</v>
      </c>
      <c r="F187" s="12" t="n">
        <v>27</v>
      </c>
      <c r="G187" s="1" t="n">
        <v>20101076</v>
      </c>
      <c r="H187" s="1" t="s">
        <v>267</v>
      </c>
      <c r="I187" s="12" t="n">
        <v>500</v>
      </c>
      <c r="J187" s="13" t="n">
        <f aca="false">1/(((I187/F187)))</f>
        <v>0.054</v>
      </c>
      <c r="K187" s="14" t="n">
        <f aca="false">((M187/60)/24)/L187</f>
        <v>0.0033275462962963</v>
      </c>
      <c r="L187" s="15" t="n">
        <v>24</v>
      </c>
      <c r="M187" s="15" t="n">
        <v>115</v>
      </c>
      <c r="XFB187" s="3"/>
      <c r="XFC187" s="3"/>
      <c r="XFD187" s="3"/>
    </row>
    <row r="188" customFormat="false" ht="13.8" hidden="false" customHeight="false" outlineLevel="0" collapsed="false">
      <c r="A188" s="17" t="s">
        <v>12</v>
      </c>
      <c r="B188" s="17" t="s">
        <v>12</v>
      </c>
      <c r="C188" s="1" t="s">
        <v>12</v>
      </c>
      <c r="D188" s="17" t="n">
        <v>41041078</v>
      </c>
      <c r="E188" s="22" t="s">
        <v>329</v>
      </c>
      <c r="F188" s="23" t="n">
        <v>106</v>
      </c>
      <c r="G188" s="32" t="n">
        <v>20101075</v>
      </c>
      <c r="H188" s="1" t="s">
        <v>278</v>
      </c>
      <c r="I188" s="23" t="n">
        <v>500</v>
      </c>
      <c r="J188" s="24" t="n">
        <f aca="false">1/(((I188/F188)))</f>
        <v>0.212</v>
      </c>
      <c r="K188" s="25" t="n">
        <f aca="false">((M188/60)/24)/L188</f>
        <v>0.0130208333333333</v>
      </c>
      <c r="L188" s="26" t="n">
        <v>1.6</v>
      </c>
      <c r="M188" s="26" t="n">
        <v>30</v>
      </c>
      <c r="XFB188" s="3"/>
      <c r="XFC188" s="3"/>
      <c r="XFD188" s="3"/>
    </row>
    <row r="189" customFormat="false" ht="13.8" hidden="false" customHeight="false" outlineLevel="0" collapsed="false">
      <c r="A189" s="17" t="s">
        <v>12</v>
      </c>
      <c r="B189" s="17" t="s">
        <v>12</v>
      </c>
      <c r="C189" s="1" t="s">
        <v>12</v>
      </c>
      <c r="D189" s="17" t="n">
        <v>41041079</v>
      </c>
      <c r="E189" s="22" t="s">
        <v>330</v>
      </c>
      <c r="F189" s="23" t="n">
        <v>45</v>
      </c>
      <c r="G189" s="32" t="n">
        <v>20101077</v>
      </c>
      <c r="H189" s="32" t="s">
        <v>331</v>
      </c>
      <c r="I189" s="23" t="n">
        <v>500</v>
      </c>
      <c r="J189" s="24" t="n">
        <f aca="false">1/(((I189/F189)))</f>
        <v>0.09</v>
      </c>
      <c r="K189" s="25" t="n">
        <f aca="false">((M189/60)/24)/L189</f>
        <v>0.0130208333333333</v>
      </c>
      <c r="L189" s="26" t="n">
        <v>1.6</v>
      </c>
      <c r="M189" s="26" t="n">
        <v>30</v>
      </c>
      <c r="XFB189" s="3"/>
      <c r="XFC189" s="3"/>
      <c r="XFD189" s="3"/>
    </row>
    <row r="190" s="3" customFormat="true" ht="13.8" hidden="false" customHeight="false" outlineLevel="0" collapsed="false">
      <c r="A190" s="17" t="s">
        <v>12</v>
      </c>
      <c r="B190" s="17" t="s">
        <v>12</v>
      </c>
      <c r="C190" s="1" t="s">
        <v>12</v>
      </c>
      <c r="D190" s="1" t="n">
        <v>41016002</v>
      </c>
      <c r="E190" s="1" t="s">
        <v>332</v>
      </c>
      <c r="H190" s="1" t="s">
        <v>333</v>
      </c>
    </row>
    <row r="191" customFormat="false" ht="13.8" hidden="false" customHeight="false" outlineLevel="0" collapsed="false">
      <c r="A191" s="17" t="s">
        <v>12</v>
      </c>
      <c r="B191" s="17" t="s">
        <v>12</v>
      </c>
      <c r="C191" s="1" t="s">
        <v>12</v>
      </c>
      <c r="D191" s="1" t="n">
        <v>41028133</v>
      </c>
      <c r="E191" s="11" t="s">
        <v>334</v>
      </c>
      <c r="F191" s="12" t="n">
        <v>81</v>
      </c>
      <c r="G191" s="32" t="n">
        <v>20101077</v>
      </c>
      <c r="H191" s="32" t="s">
        <v>331</v>
      </c>
      <c r="I191" s="12" t="n">
        <v>500</v>
      </c>
      <c r="J191" s="13" t="n">
        <f aca="false">1/(((I191/F191)))</f>
        <v>0.162</v>
      </c>
      <c r="K191" s="14" t="n">
        <f aca="false">((M191/60)/24)/L191</f>
        <v>0.00416666666666667</v>
      </c>
      <c r="L191" s="15" t="n">
        <v>5</v>
      </c>
      <c r="M191" s="15" t="n">
        <v>30</v>
      </c>
      <c r="XFB191" s="3"/>
      <c r="XFC191" s="3"/>
      <c r="XFD191" s="3"/>
    </row>
    <row r="192" customFormat="false" ht="13.8" hidden="false" customHeight="false" outlineLevel="0" collapsed="false">
      <c r="A192" s="17" t="s">
        <v>12</v>
      </c>
      <c r="B192" s="17" t="s">
        <v>12</v>
      </c>
      <c r="C192" s="1" t="s">
        <v>12</v>
      </c>
      <c r="D192" s="1" t="n">
        <v>41028135</v>
      </c>
      <c r="E192" s="16" t="s">
        <v>335</v>
      </c>
      <c r="F192" s="12"/>
      <c r="G192" s="32" t="n">
        <v>30102004</v>
      </c>
      <c r="H192" s="32" t="s">
        <v>336</v>
      </c>
      <c r="I192" s="12"/>
      <c r="J192" s="13" t="n">
        <v>1</v>
      </c>
      <c r="K192" s="14" t="n">
        <f aca="false">((M192/60)/24)/L192</f>
        <v>0.00416666666666667</v>
      </c>
      <c r="L192" s="15" t="n">
        <v>5</v>
      </c>
      <c r="M192" s="15" t="n">
        <v>30</v>
      </c>
      <c r="XFB192" s="3"/>
      <c r="XFC192" s="3"/>
      <c r="XFD192" s="3"/>
    </row>
    <row r="193" customFormat="false" ht="13.8" hidden="false" customHeight="false" outlineLevel="0" collapsed="false">
      <c r="A193" s="17" t="s">
        <v>12</v>
      </c>
      <c r="B193" s="17" t="s">
        <v>12</v>
      </c>
      <c r="C193" s="1" t="s">
        <v>12</v>
      </c>
      <c r="D193" s="1" t="n">
        <v>41028134</v>
      </c>
      <c r="E193" s="11" t="s">
        <v>337</v>
      </c>
      <c r="F193" s="12"/>
      <c r="G193" s="32" t="n">
        <v>30102005</v>
      </c>
      <c r="H193" s="32" t="s">
        <v>338</v>
      </c>
      <c r="I193" s="12"/>
      <c r="J193" s="13" t="n">
        <v>1</v>
      </c>
      <c r="K193" s="14" t="n">
        <f aca="false">((M193/60)/24)/L193</f>
        <v>0.00416666666666667</v>
      </c>
      <c r="L193" s="15" t="n">
        <v>5</v>
      </c>
      <c r="M193" s="15" t="n">
        <v>30</v>
      </c>
      <c r="XFB193" s="3"/>
      <c r="XFC193" s="3"/>
      <c r="XFD193" s="3"/>
    </row>
    <row r="194" customFormat="false" ht="13.8" hidden="false" customHeight="false" outlineLevel="0" collapsed="false">
      <c r="A194" s="17" t="s">
        <v>12</v>
      </c>
      <c r="B194" s="17" t="s">
        <v>12</v>
      </c>
      <c r="C194" s="1" t="s">
        <v>12</v>
      </c>
      <c r="D194" s="17" t="n">
        <v>41028146</v>
      </c>
      <c r="E194" s="22" t="s">
        <v>339</v>
      </c>
      <c r="F194" s="23" t="n">
        <v>111</v>
      </c>
      <c r="G194" s="27" t="n">
        <v>20101072</v>
      </c>
      <c r="H194" s="28" t="s">
        <v>340</v>
      </c>
      <c r="I194" s="23" t="n">
        <v>500</v>
      </c>
      <c r="J194" s="24" t="n">
        <f aca="false">1/(((I194/F194)))</f>
        <v>0.222</v>
      </c>
      <c r="K194" s="25" t="n">
        <f aca="false">((M194/60)/24)/L194</f>
        <v>0.00104166666666667</v>
      </c>
      <c r="L194" s="26" t="n">
        <v>20</v>
      </c>
      <c r="M194" s="26" t="n">
        <v>30</v>
      </c>
      <c r="XFB194" s="3"/>
      <c r="XFC194" s="3"/>
      <c r="XFD194" s="3"/>
    </row>
    <row r="195" customFormat="false" ht="13.8" hidden="false" customHeight="false" outlineLevel="0" collapsed="false">
      <c r="A195" s="17" t="s">
        <v>12</v>
      </c>
      <c r="B195" s="17" t="s">
        <v>12</v>
      </c>
      <c r="C195" s="1" t="s">
        <v>12</v>
      </c>
      <c r="D195" s="17" t="n">
        <v>41028147</v>
      </c>
      <c r="E195" s="22" t="s">
        <v>341</v>
      </c>
      <c r="F195" s="23" t="n">
        <v>60</v>
      </c>
      <c r="G195" s="16" t="s">
        <v>132</v>
      </c>
      <c r="H195" s="16" t="s">
        <v>133</v>
      </c>
      <c r="I195" s="23" t="n">
        <v>60</v>
      </c>
      <c r="J195" s="24" t="n">
        <f aca="false">1/(((I195/F195)))</f>
        <v>1</v>
      </c>
      <c r="K195" s="25" t="n">
        <f aca="false">((M195/60)/24)/L195</f>
        <v>0.000694444444444444</v>
      </c>
      <c r="L195" s="26" t="n">
        <v>20</v>
      </c>
      <c r="M195" s="26" t="n">
        <v>20</v>
      </c>
      <c r="XFB195" s="3"/>
      <c r="XFC195" s="3"/>
      <c r="XFD195" s="3"/>
    </row>
    <row r="196" customFormat="false" ht="13.8" hidden="false" customHeight="false" outlineLevel="0" collapsed="false">
      <c r="A196" s="17" t="s">
        <v>12</v>
      </c>
      <c r="B196" s="17" t="s">
        <v>12</v>
      </c>
      <c r="C196" s="1" t="s">
        <v>12</v>
      </c>
      <c r="D196" s="17" t="n">
        <v>41012054</v>
      </c>
      <c r="E196" s="22" t="s">
        <v>342</v>
      </c>
      <c r="F196" s="23" t="n">
        <v>90</v>
      </c>
      <c r="G196" s="16" t="n">
        <v>40218011</v>
      </c>
      <c r="H196" s="16" t="s">
        <v>343</v>
      </c>
      <c r="I196" s="23" t="n">
        <v>90</v>
      </c>
      <c r="J196" s="24" t="n">
        <f aca="false">1/(((I196/F196)))</f>
        <v>1</v>
      </c>
      <c r="K196" s="25" t="n">
        <f aca="false">((M196/60)/24)/L196</f>
        <v>0.00138888888888889</v>
      </c>
      <c r="L196" s="26" t="n">
        <v>10</v>
      </c>
      <c r="M196" s="26" t="n">
        <v>20</v>
      </c>
      <c r="XFB196" s="3"/>
      <c r="XFC196" s="3"/>
      <c r="XFD196" s="3"/>
    </row>
    <row r="197" customFormat="false" ht="13.8" hidden="false" customHeight="false" outlineLevel="0" collapsed="false">
      <c r="A197" s="17" t="s">
        <v>12</v>
      </c>
      <c r="B197" s="17" t="s">
        <v>12</v>
      </c>
      <c r="C197" s="1" t="s">
        <v>12</v>
      </c>
      <c r="D197" s="1" t="n">
        <v>41017003</v>
      </c>
      <c r="E197" s="22" t="s">
        <v>344</v>
      </c>
      <c r="F197" s="23" t="n">
        <v>25</v>
      </c>
      <c r="G197" s="1" t="n">
        <v>40217002</v>
      </c>
      <c r="H197" s="16" t="s">
        <v>345</v>
      </c>
      <c r="I197" s="23" t="n">
        <v>25</v>
      </c>
      <c r="J197" s="24" t="n">
        <f aca="false">1/(((I197/F197)))</f>
        <v>1</v>
      </c>
      <c r="K197" s="25" t="n">
        <f aca="false">((M197/60)/24)/L197</f>
        <v>0.00121527777777778</v>
      </c>
      <c r="L197" s="26" t="n">
        <v>10</v>
      </c>
      <c r="M197" s="26" t="n">
        <v>17.5</v>
      </c>
      <c r="XFB197" s="3"/>
      <c r="XFC197" s="3"/>
      <c r="XFD197" s="3"/>
    </row>
    <row r="198" customFormat="false" ht="13.8" hidden="false" customHeight="false" outlineLevel="0" collapsed="false">
      <c r="A198" s="17" t="s">
        <v>12</v>
      </c>
      <c r="B198" s="17" t="s">
        <v>12</v>
      </c>
      <c r="C198" s="1" t="s">
        <v>12</v>
      </c>
      <c r="D198" s="1" t="n">
        <v>41018016</v>
      </c>
      <c r="E198" s="22" t="s">
        <v>346</v>
      </c>
      <c r="F198" s="23" t="n">
        <v>120</v>
      </c>
      <c r="G198" s="1" t="n">
        <v>40218013</v>
      </c>
      <c r="H198" s="16" t="s">
        <v>347</v>
      </c>
      <c r="I198" s="23" t="n">
        <v>120</v>
      </c>
      <c r="J198" s="24" t="n">
        <f aca="false">1/(((I198/F198)))</f>
        <v>1</v>
      </c>
      <c r="K198" s="25" t="n">
        <f aca="false">((M198/60)/24)/L198</f>
        <v>0.00104166666666667</v>
      </c>
      <c r="L198" s="26" t="n">
        <v>10</v>
      </c>
      <c r="M198" s="26" t="n">
        <v>15</v>
      </c>
      <c r="XFB198" s="3"/>
      <c r="XFC198" s="3"/>
      <c r="XFD198" s="3"/>
    </row>
    <row r="199" customFormat="false" ht="13.8" hidden="false" customHeight="false" outlineLevel="0" collapsed="false">
      <c r="A199" s="17" t="s">
        <v>12</v>
      </c>
      <c r="B199" s="17" t="s">
        <v>12</v>
      </c>
      <c r="C199" s="1" t="s">
        <v>12</v>
      </c>
      <c r="D199" s="1" t="n">
        <v>41018019</v>
      </c>
      <c r="E199" s="22" t="s">
        <v>348</v>
      </c>
      <c r="F199" s="23" t="n">
        <v>90</v>
      </c>
      <c r="G199" s="1" t="n">
        <v>40218015</v>
      </c>
      <c r="H199" s="16" t="s">
        <v>349</v>
      </c>
      <c r="I199" s="23" t="n">
        <v>90</v>
      </c>
      <c r="J199" s="24" t="n">
        <f aca="false">1/(((I199/F199)))</f>
        <v>1</v>
      </c>
      <c r="K199" s="25" t="n">
        <f aca="false">((M199/60)/24)/L199</f>
        <v>0.00104166666666667</v>
      </c>
      <c r="L199" s="26" t="n">
        <v>10</v>
      </c>
      <c r="M199" s="26" t="n">
        <v>15</v>
      </c>
      <c r="XFB199" s="3"/>
      <c r="XFC199" s="3"/>
      <c r="XFD199" s="3"/>
    </row>
    <row r="200" customFormat="false" ht="13.8" hidden="false" customHeight="false" outlineLevel="0" collapsed="false">
      <c r="A200" s="17" t="s">
        <v>12</v>
      </c>
      <c r="B200" s="17" t="s">
        <v>12</v>
      </c>
      <c r="C200" s="1" t="s">
        <v>12</v>
      </c>
      <c r="D200" s="1" t="n">
        <v>41018019</v>
      </c>
      <c r="E200" s="16" t="s">
        <v>350</v>
      </c>
      <c r="F200" s="23" t="n">
        <v>115</v>
      </c>
      <c r="G200" s="1" t="n">
        <v>40218021</v>
      </c>
      <c r="H200" s="1" t="s">
        <v>351</v>
      </c>
      <c r="I200" s="23" t="n">
        <v>115</v>
      </c>
      <c r="J200" s="24" t="n">
        <f aca="false">1/(((I200/F200)))</f>
        <v>1</v>
      </c>
      <c r="K200" s="25" t="n">
        <f aca="false">((M200/60)/24)/L200</f>
        <v>0.00104166666666667</v>
      </c>
      <c r="L200" s="26" t="n">
        <v>10</v>
      </c>
      <c r="M200" s="26" t="n">
        <v>15</v>
      </c>
      <c r="XFB200" s="3"/>
      <c r="XFC200" s="3"/>
      <c r="XFD200" s="3"/>
    </row>
    <row r="201" customFormat="false" ht="13.8" hidden="false" customHeight="false" outlineLevel="0" collapsed="false">
      <c r="A201" s="17" t="s">
        <v>12</v>
      </c>
      <c r="B201" s="17" t="s">
        <v>12</v>
      </c>
      <c r="C201" s="1" t="s">
        <v>12</v>
      </c>
      <c r="D201" s="1" t="n">
        <v>41018021</v>
      </c>
      <c r="E201" s="16" t="s">
        <v>352</v>
      </c>
      <c r="F201" s="23" t="n">
        <v>140</v>
      </c>
      <c r="G201" s="1" t="s">
        <v>353</v>
      </c>
      <c r="H201" s="1" t="s">
        <v>354</v>
      </c>
      <c r="I201" s="23" t="n">
        <v>140</v>
      </c>
      <c r="J201" s="24" t="n">
        <f aca="false">1/(((I201/F201)))</f>
        <v>1</v>
      </c>
      <c r="K201" s="25" t="n">
        <f aca="false">((M201/60)/24)/L201</f>
        <v>0.00104166666666667</v>
      </c>
      <c r="L201" s="26" t="n">
        <v>10</v>
      </c>
      <c r="M201" s="26" t="n">
        <v>15</v>
      </c>
      <c r="XFB201" s="3"/>
      <c r="XFC201" s="3"/>
      <c r="XFD201" s="3"/>
    </row>
    <row r="202" customFormat="false" ht="13.8" hidden="false" customHeight="false" outlineLevel="0" collapsed="false">
      <c r="A202" s="17" t="s">
        <v>12</v>
      </c>
      <c r="B202" s="17" t="s">
        <v>12</v>
      </c>
      <c r="C202" s="1" t="s">
        <v>12</v>
      </c>
      <c r="D202" s="1" t="n">
        <v>41018022</v>
      </c>
      <c r="E202" s="16" t="s">
        <v>355</v>
      </c>
      <c r="F202" s="23" t="n">
        <v>138</v>
      </c>
      <c r="G202" s="1" t="n">
        <v>40218022</v>
      </c>
      <c r="I202" s="23" t="n">
        <v>138</v>
      </c>
      <c r="J202" s="24" t="n">
        <f aca="false">1/(((I202/F202)))</f>
        <v>1</v>
      </c>
      <c r="K202" s="25" t="n">
        <f aca="false">((M202/60)/24)/L202</f>
        <v>0.00104166666666667</v>
      </c>
      <c r="L202" s="26" t="n">
        <v>10</v>
      </c>
      <c r="M202" s="26" t="n">
        <v>15</v>
      </c>
      <c r="XFB202" s="3"/>
      <c r="XFC202" s="3"/>
      <c r="XFD202" s="3"/>
    </row>
    <row r="203" customFormat="false" ht="13.8" hidden="false" customHeight="false" outlineLevel="0" collapsed="false">
      <c r="D203" s="1" t="n">
        <v>41028120</v>
      </c>
      <c r="E203" s="11" t="s">
        <v>356</v>
      </c>
      <c r="F203" s="12" t="n">
        <v>1</v>
      </c>
      <c r="G203" s="1" t="n">
        <v>20101071</v>
      </c>
      <c r="H203" s="1" t="s">
        <v>321</v>
      </c>
      <c r="I203" s="12" t="n">
        <v>1</v>
      </c>
      <c r="J203" s="13" t="n">
        <f aca="false">1/54</f>
        <v>0.0185185185185185</v>
      </c>
      <c r="K203" s="14" t="n">
        <f aca="false">((M203/60)/24)/L203</f>
        <v>0.000451388888888889</v>
      </c>
      <c r="L203" s="15" t="n">
        <v>1</v>
      </c>
      <c r="M203" s="15" t="n">
        <v>0.65</v>
      </c>
      <c r="XFB203" s="3"/>
      <c r="XFC203" s="3"/>
      <c r="XFD203" s="3"/>
    </row>
    <row r="204" customFormat="false" ht="13.8" hidden="false" customHeight="false" outlineLevel="0" collapsed="false">
      <c r="D204" s="1" t="n">
        <v>41001027</v>
      </c>
      <c r="E204" s="11" t="s">
        <v>357</v>
      </c>
      <c r="F204" s="12" t="n">
        <v>42</v>
      </c>
      <c r="G204" s="1" t="n">
        <v>20101072</v>
      </c>
      <c r="H204" s="1" t="s">
        <v>260</v>
      </c>
      <c r="I204" s="12" t="n">
        <v>500</v>
      </c>
      <c r="J204" s="13" t="n">
        <f aca="false">1/(((I204/F204)))</f>
        <v>0.084</v>
      </c>
      <c r="K204" s="14" t="n">
        <f aca="false">((M204/60)/24)/L204</f>
        <v>0.0033275462962963</v>
      </c>
      <c r="L204" s="15" t="n">
        <v>24</v>
      </c>
      <c r="M204" s="15" t="n">
        <v>115</v>
      </c>
      <c r="XFB204" s="3"/>
      <c r="XFC204" s="3"/>
      <c r="XFD204" s="3"/>
    </row>
    <row r="205" customFormat="false" ht="13.8" hidden="false" customHeight="false" outlineLevel="0" collapsed="false">
      <c r="E205" s="11" t="s">
        <v>358</v>
      </c>
      <c r="F205" s="12" t="n">
        <v>37</v>
      </c>
      <c r="G205" s="1" t="n">
        <v>20101073</v>
      </c>
      <c r="H205" s="1" t="s">
        <v>262</v>
      </c>
      <c r="I205" s="12" t="n">
        <v>500</v>
      </c>
      <c r="J205" s="13" t="n">
        <f aca="false">1/(((I205/F205)))</f>
        <v>0.074</v>
      </c>
      <c r="K205" s="14" t="n">
        <f aca="false">((M205/60)/24)/L205</f>
        <v>0.00289351851851852</v>
      </c>
      <c r="L205" s="15" t="n">
        <v>48</v>
      </c>
      <c r="M205" s="15" t="n">
        <v>200</v>
      </c>
      <c r="XFB205" s="3"/>
      <c r="XFC205" s="3"/>
      <c r="XFD205" s="3"/>
    </row>
    <row r="206" customFormat="false" ht="13.8" hidden="false" customHeight="false" outlineLevel="0" collapsed="false">
      <c r="E206" s="11" t="s">
        <v>359</v>
      </c>
      <c r="F206" s="12" t="n">
        <v>160</v>
      </c>
      <c r="G206" s="1" t="n">
        <v>20101072</v>
      </c>
      <c r="H206" s="1" t="s">
        <v>260</v>
      </c>
      <c r="I206" s="12" t="n">
        <v>500</v>
      </c>
      <c r="J206" s="13" t="n">
        <f aca="false">1/(((I206/F206)))</f>
        <v>0.32</v>
      </c>
      <c r="K206" s="14" t="n">
        <f aca="false">((M206/60)/24)/L206</f>
        <v>0.000892857142857143</v>
      </c>
      <c r="L206" s="15" t="n">
        <v>21</v>
      </c>
      <c r="M206" s="15" t="n">
        <v>27</v>
      </c>
      <c r="XFB206" s="3"/>
      <c r="XFC206" s="3"/>
      <c r="XFD206" s="3"/>
    </row>
    <row r="207" customFormat="false" ht="13.8" hidden="false" customHeight="false" outlineLevel="0" collapsed="false">
      <c r="E207" s="11" t="s">
        <v>360</v>
      </c>
      <c r="F207" s="12" t="n">
        <v>38</v>
      </c>
      <c r="G207" s="1" t="n">
        <v>20101075</v>
      </c>
      <c r="H207" s="1" t="s">
        <v>278</v>
      </c>
      <c r="I207" s="12" t="n">
        <v>500</v>
      </c>
      <c r="J207" s="13" t="n">
        <f aca="false">1/(((I207/F207)))</f>
        <v>0.076</v>
      </c>
      <c r="K207" s="14" t="n">
        <f aca="false">((M207/60)/24)/L207</f>
        <v>0.00868055555555556</v>
      </c>
      <c r="L207" s="15" t="n">
        <v>4</v>
      </c>
      <c r="M207" s="15" t="n">
        <v>50</v>
      </c>
      <c r="XFB207" s="3"/>
      <c r="XFC207" s="3"/>
      <c r="XFD207" s="3"/>
    </row>
    <row r="208" customFormat="false" ht="13.8" hidden="false" customHeight="false" outlineLevel="0" collapsed="false">
      <c r="E208" s="11" t="s">
        <v>361</v>
      </c>
      <c r="F208" s="12"/>
      <c r="G208" s="1" t="n">
        <v>20101073</v>
      </c>
      <c r="H208" s="1" t="s">
        <v>262</v>
      </c>
      <c r="I208" s="12"/>
      <c r="J208" s="13" t="n">
        <f aca="false">1/15</f>
        <v>0.0666666666666667</v>
      </c>
      <c r="K208" s="14" t="n">
        <f aca="false">((M208/60)/24)/L208</f>
        <v>0.00416666666666667</v>
      </c>
      <c r="L208" s="15" t="n">
        <v>2</v>
      </c>
      <c r="M208" s="15" t="n">
        <v>12</v>
      </c>
      <c r="XFB208" s="3"/>
      <c r="XFC208" s="3"/>
      <c r="XFD208" s="3"/>
    </row>
    <row r="209" customFormat="false" ht="13.8" hidden="false" customHeight="false" outlineLevel="0" collapsed="false">
      <c r="E209" s="11" t="s">
        <v>362</v>
      </c>
      <c r="F209" s="12"/>
      <c r="G209" s="1" t="n">
        <v>20101076</v>
      </c>
      <c r="H209" s="1" t="s">
        <v>267</v>
      </c>
      <c r="I209" s="12"/>
      <c r="J209" s="13" t="n">
        <f aca="false">1/6</f>
        <v>0.166666666666667</v>
      </c>
      <c r="K209" s="14" t="n">
        <f aca="false">((M209/60)/24)/L209</f>
        <v>0.00527777777777778</v>
      </c>
      <c r="L209" s="15" t="n">
        <v>5</v>
      </c>
      <c r="M209" s="15" t="n">
        <v>38</v>
      </c>
      <c r="XFB209" s="3"/>
      <c r="XFC209" s="3"/>
      <c r="XFD209" s="3"/>
    </row>
    <row r="210" customFormat="false" ht="13.8" hidden="false" customHeight="false" outlineLevel="0" collapsed="false">
      <c r="E210" s="11" t="s">
        <v>363</v>
      </c>
      <c r="F210" s="12" t="n">
        <v>33.5</v>
      </c>
      <c r="G210" s="1" t="n">
        <v>20101076</v>
      </c>
      <c r="H210" s="1" t="s">
        <v>267</v>
      </c>
      <c r="I210" s="12" t="n">
        <v>500</v>
      </c>
      <c r="J210" s="13" t="n">
        <f aca="false">1/(((I210/F210)))</f>
        <v>0.067</v>
      </c>
      <c r="K210" s="14" t="n">
        <f aca="false">((M210/60)/24)/L210</f>
        <v>0.00740740740740741</v>
      </c>
      <c r="L210" s="15" t="n">
        <v>15</v>
      </c>
      <c r="M210" s="15" t="n">
        <v>160</v>
      </c>
      <c r="XFB210" s="3"/>
      <c r="XFC210" s="3"/>
      <c r="XFD210" s="3"/>
    </row>
    <row r="211" customFormat="false" ht="13.8" hidden="false" customHeight="false" outlineLevel="0" collapsed="false">
      <c r="E211" s="11" t="s">
        <v>364</v>
      </c>
      <c r="F211" s="12" t="n">
        <v>1</v>
      </c>
      <c r="G211" s="1" t="n">
        <v>20101075</v>
      </c>
      <c r="H211" s="1" t="s">
        <v>278</v>
      </c>
      <c r="I211" s="12"/>
      <c r="J211" s="13" t="n">
        <f aca="false">1/20</f>
        <v>0.05</v>
      </c>
      <c r="K211" s="14" t="n">
        <f aca="false">((M211/60)/24)/L211</f>
        <v>0.00111111111111111</v>
      </c>
      <c r="L211" s="15" t="n">
        <v>5</v>
      </c>
      <c r="M211" s="15" t="n">
        <v>8</v>
      </c>
      <c r="XFB211" s="3"/>
      <c r="XFC211" s="3"/>
      <c r="XFD211" s="3"/>
    </row>
    <row r="212" customFormat="false" ht="13.8" hidden="false" customHeight="false" outlineLevel="0" collapsed="false">
      <c r="E212" s="11" t="s">
        <v>365</v>
      </c>
      <c r="F212" s="12" t="n">
        <v>20</v>
      </c>
      <c r="I212" s="12" t="n">
        <v>20</v>
      </c>
      <c r="J212" s="13" t="n">
        <f aca="false">1/(((I212/F212)))</f>
        <v>1</v>
      </c>
      <c r="K212" s="14" t="n">
        <f aca="false">((M212/60)/24)/L212</f>
        <v>0.000694444444444445</v>
      </c>
      <c r="L212" s="15" t="n">
        <v>1</v>
      </c>
      <c r="M212" s="15" t="n">
        <v>1</v>
      </c>
      <c r="XFB212" s="3"/>
      <c r="XFC212" s="3"/>
      <c r="XFD212" s="3"/>
    </row>
    <row r="213" customFormat="false" ht="13.8" hidden="false" customHeight="false" outlineLevel="0" collapsed="false">
      <c r="E213" s="11" t="s">
        <v>366</v>
      </c>
      <c r="F213" s="12" t="n">
        <v>30</v>
      </c>
      <c r="G213" s="16" t="s">
        <v>367</v>
      </c>
      <c r="H213" s="16" t="s">
        <v>368</v>
      </c>
      <c r="I213" s="12" t="n">
        <v>30</v>
      </c>
      <c r="J213" s="13" t="n">
        <f aca="false">1/(((I213/F213)))</f>
        <v>1</v>
      </c>
      <c r="K213" s="14" t="n">
        <f aca="false">((M213/60)/24)/L213</f>
        <v>0.00194444444444444</v>
      </c>
      <c r="L213" s="15" t="n">
        <v>50</v>
      </c>
      <c r="M213" s="15" t="n">
        <v>140</v>
      </c>
      <c r="XFB213" s="3"/>
      <c r="XFC213" s="3"/>
      <c r="XFD213" s="3"/>
    </row>
    <row r="214" s="3" customFormat="true" ht="13.8" hidden="false" customHeight="false" outlineLevel="0" collapsed="false"/>
    <row r="215" s="3" customFormat="true" ht="13.8" hidden="false" customHeight="false" outlineLevel="0" collapsed="false"/>
    <row r="216" s="3" customFormat="true" ht="13.8" hidden="false" customHeight="false" outlineLevel="0" collapsed="false"/>
    <row r="217" s="3" customFormat="true" ht="13.8" hidden="false" customHeight="false" outlineLevel="0" collapsed="false"/>
    <row r="218" s="3" customFormat="true" ht="13.8" hidden="false" customHeight="false" outlineLevel="0" collapsed="false"/>
    <row r="219" s="3" customFormat="true" ht="13.8" hidden="false" customHeight="false" outlineLevel="0" collapsed="false"/>
    <row r="220" s="3" customFormat="true" ht="13.8" hidden="false" customHeight="false" outlineLevel="0" collapsed="false"/>
    <row r="221" s="3" customFormat="true" ht="13.8" hidden="false" customHeight="false" outlineLevel="0" collapsed="false"/>
    <row r="222" s="3" customFormat="true" ht="13.8" hidden="false" customHeight="false" outlineLevel="0" collapsed="false"/>
    <row r="223" s="3" customFormat="true" ht="13.8" hidden="false" customHeight="false" outlineLevel="0" collapsed="false"/>
    <row r="224" s="3" customFormat="true" ht="13.8" hidden="false" customHeight="false" outlineLevel="0" collapsed="false"/>
    <row r="225" s="3" customFormat="true" ht="13.8" hidden="false" customHeight="false" outlineLevel="0" collapsed="false"/>
    <row r="226" s="3" customFormat="true" ht="13.8" hidden="false" customHeight="false" outlineLevel="0" collapsed="false"/>
    <row r="227" s="3" customFormat="true" ht="13.8" hidden="false" customHeight="false" outlineLevel="0" collapsed="false"/>
    <row r="228" s="3" customFormat="true" ht="13.8" hidden="false" customHeight="false" outlineLevel="0" collapsed="false"/>
    <row r="229" s="3" customFormat="true" ht="13.8" hidden="false" customHeight="false" outlineLevel="0" collapsed="false"/>
    <row r="230" customFormat="false" ht="13.8" hidden="false" customHeight="false" outlineLevel="0" collapsed="false">
      <c r="XFB230" s="3"/>
      <c r="XFC230" s="3"/>
      <c r="XFD230" s="3"/>
    </row>
    <row r="237" s="3" customFormat="true" ht="13.8" hidden="false" customHeight="false" outlineLevel="0" collapsed="false">
      <c r="D237" s="1" t="s">
        <v>369</v>
      </c>
      <c r="E237" s="33" t="s">
        <v>370</v>
      </c>
      <c r="F237" s="33"/>
      <c r="G237" s="33"/>
      <c r="H237" s="33"/>
    </row>
    <row r="238" s="3" customFormat="true" ht="13.8" hidden="false" customHeight="false" outlineLevel="0" collapsed="false"/>
    <row r="239" s="3" customFormat="true" ht="13.8" hidden="false" customHeight="false" outlineLevel="0" collapsed="false"/>
    <row r="240" s="3" customFormat="true" ht="13.8" hidden="false" customHeight="false" outlineLevel="0" collapsed="false"/>
    <row r="241" s="3" customFormat="true" ht="13.8" hidden="false" customHeight="false" outlineLevel="0" collapsed="false"/>
    <row r="242" s="3" customFormat="true" ht="13.8" hidden="false" customHeight="false" outlineLevel="0" collapsed="false"/>
    <row r="243" s="3" customFormat="true" ht="13.8" hidden="false" customHeight="false" outlineLevel="0" collapsed="false"/>
    <row r="244" s="3" customFormat="true" ht="13.8" hidden="false" customHeight="false" outlineLevel="0" collapsed="false"/>
    <row r="245" customFormat="false" ht="13.8" hidden="false" customHeight="false" outlineLevel="0" collapsed="false">
      <c r="E245" s="34"/>
      <c r="XFB245" s="3"/>
      <c r="XFC245" s="3"/>
      <c r="XFD245" s="3"/>
    </row>
    <row r="246" customFormat="false" ht="13.8" hidden="false" customHeight="false" outlineLevel="0" collapsed="false">
      <c r="XFB246" s="3"/>
      <c r="XFC246" s="3"/>
      <c r="XFD246" s="3"/>
    </row>
    <row r="247" customFormat="false" ht="13.8" hidden="false" customHeight="false" outlineLevel="0" collapsed="false">
      <c r="XFB247" s="3"/>
      <c r="XFC247" s="3"/>
      <c r="XFD247" s="3"/>
    </row>
    <row r="248" customFormat="false" ht="13.8" hidden="false" customHeight="false" outlineLevel="0" collapsed="false">
      <c r="A248" s="34" t="s">
        <v>12</v>
      </c>
      <c r="B248" s="34" t="s">
        <v>12</v>
      </c>
      <c r="C248" s="34"/>
      <c r="D248" s="34" t="n">
        <v>41028062</v>
      </c>
      <c r="E248" s="35" t="s">
        <v>371</v>
      </c>
      <c r="F248" s="36" t="n">
        <v>225</v>
      </c>
      <c r="G248" s="34" t="s">
        <v>372</v>
      </c>
      <c r="H248" s="34" t="s">
        <v>373</v>
      </c>
      <c r="I248" s="36" t="n">
        <v>500</v>
      </c>
      <c r="J248" s="37" t="n">
        <f aca="false">1/(((I248/F248)))</f>
        <v>0.45</v>
      </c>
      <c r="K248" s="38" t="n">
        <f aca="false">((M248/60)/24)/L248</f>
        <v>0.0203993055555556</v>
      </c>
      <c r="L248" s="39" t="n">
        <v>1.6</v>
      </c>
      <c r="M248" s="39" t="n">
        <v>47</v>
      </c>
      <c r="XFB248" s="3"/>
      <c r="XFC248" s="3"/>
      <c r="XFD248" s="3"/>
    </row>
    <row r="249" customFormat="false" ht="13.8" hidden="false" customHeight="false" outlineLevel="0" collapsed="false">
      <c r="A249" s="34" t="s">
        <v>12</v>
      </c>
      <c r="B249" s="34" t="s">
        <v>12</v>
      </c>
      <c r="C249" s="34"/>
      <c r="D249" s="34" t="n">
        <v>41028077</v>
      </c>
      <c r="E249" s="35" t="s">
        <v>374</v>
      </c>
      <c r="F249" s="36" t="n">
        <v>206</v>
      </c>
      <c r="G249" s="34" t="s">
        <v>375</v>
      </c>
      <c r="H249" s="34" t="s">
        <v>373</v>
      </c>
      <c r="I249" s="36" t="n">
        <v>500</v>
      </c>
      <c r="J249" s="37" t="n">
        <f aca="false">1/(((I249/F249)))</f>
        <v>0.412</v>
      </c>
      <c r="K249" s="38" t="n">
        <f aca="false">((M249/60)/24)/L249</f>
        <v>0.0111111111111111</v>
      </c>
      <c r="L249" s="39" t="n">
        <v>0.5</v>
      </c>
      <c r="M249" s="39" t="n">
        <v>8</v>
      </c>
      <c r="XFB249" s="3"/>
      <c r="XFC249" s="3"/>
      <c r="XFD249" s="3"/>
    </row>
    <row r="250" customFormat="false" ht="13.8" hidden="false" customHeight="false" outlineLevel="0" collapsed="false">
      <c r="A250" s="34" t="s">
        <v>12</v>
      </c>
      <c r="B250" s="34" t="s">
        <v>12</v>
      </c>
      <c r="C250" s="34"/>
      <c r="D250" s="34" t="n">
        <v>41028078</v>
      </c>
      <c r="E250" s="35" t="s">
        <v>376</v>
      </c>
      <c r="F250" s="36" t="n">
        <v>241</v>
      </c>
      <c r="G250" s="34" t="s">
        <v>375</v>
      </c>
      <c r="H250" s="34" t="s">
        <v>373</v>
      </c>
      <c r="I250" s="36" t="n">
        <v>500</v>
      </c>
      <c r="J250" s="37" t="n">
        <f aca="false">1/(((I250/F250)))</f>
        <v>0.482</v>
      </c>
      <c r="K250" s="38" t="n">
        <f aca="false">((M250/60)/24)/L250</f>
        <v>0.0185185185185185</v>
      </c>
      <c r="L250" s="39" t="n">
        <v>0.3</v>
      </c>
      <c r="M250" s="39" t="n">
        <v>8</v>
      </c>
      <c r="XFB250" s="3"/>
      <c r="XFC250" s="3"/>
      <c r="XFD250" s="3"/>
    </row>
    <row r="251" customFormat="false" ht="13.8" hidden="false" customHeight="false" outlineLevel="0" collapsed="false">
      <c r="XFB251" s="3"/>
      <c r="XFC251" s="3"/>
      <c r="XFD251" s="3"/>
    </row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M213"/>
  <mergeCells count="1">
    <mergeCell ref="E237:H23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C32" activeCellId="0" sqref="C3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3" width="8.42"/>
    <col collapsed="false" customWidth="true" hidden="false" outlineLevel="0" max="2" min="2" style="3" width="14.07"/>
    <col collapsed="false" customWidth="true" hidden="false" outlineLevel="0" max="3" min="3" style="3" width="78.58"/>
    <col collapsed="false" customWidth="true" hidden="false" outlineLevel="0" max="4" min="4" style="3" width="19.4"/>
    <col collapsed="false" customWidth="true" hidden="false" outlineLevel="0" max="5" min="5" style="1" width="16.33"/>
    <col collapsed="false" customWidth="true" hidden="false" outlineLevel="0" max="6" min="6" style="1" width="19.98"/>
    <col collapsed="false" customWidth="true" hidden="false" outlineLevel="0" max="7" min="7" style="1" width="7.04"/>
    <col collapsed="false" customWidth="true" hidden="false" outlineLevel="0" max="8" min="8" style="1" width="39.59"/>
    <col collapsed="false" customWidth="true" hidden="false" outlineLevel="0" max="9" min="9" style="40" width="12.11"/>
    <col collapsed="false" customWidth="true" hidden="false" outlineLevel="0" max="10" min="10" style="1" width="15.57"/>
    <col collapsed="false" customWidth="true" hidden="false" outlineLevel="0" max="11" min="11" style="1" width="14.12"/>
    <col collapsed="false" customWidth="true" hidden="false" outlineLevel="0" max="12" min="12" style="1" width="19.39"/>
    <col collapsed="false" customWidth="false" hidden="false" outlineLevel="0" max="19" min="13" style="1" width="11.53"/>
  </cols>
  <sheetData>
    <row r="1" customFormat="false" ht="13.8" hidden="false" customHeight="false" outlineLevel="0" collapsed="false">
      <c r="A1" s="5"/>
      <c r="B1" s="5" t="s">
        <v>3</v>
      </c>
      <c r="C1" s="4" t="s">
        <v>377</v>
      </c>
      <c r="D1" s="4" t="s">
        <v>378</v>
      </c>
      <c r="E1" s="4" t="s">
        <v>379</v>
      </c>
      <c r="F1" s="16" t="s">
        <v>380</v>
      </c>
      <c r="G1" s="16" t="s">
        <v>381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13.8" hidden="false" customHeight="false" outlineLevel="0" collapsed="false">
      <c r="A2" s="16" t="s">
        <v>12</v>
      </c>
      <c r="B2" s="1" t="n">
        <v>41028129</v>
      </c>
      <c r="C2" s="17" t="s">
        <v>382</v>
      </c>
      <c r="D2" s="41" t="n">
        <v>0.025</v>
      </c>
      <c r="E2" s="42" t="n">
        <f aca="false">((F2/60)/24)/G2</f>
        <v>0.00486111111111111</v>
      </c>
      <c r="F2" s="16" t="n">
        <v>7</v>
      </c>
      <c r="G2" s="1" t="n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customFormat="false" ht="13.8" hidden="false" customHeight="false" outlineLevel="0" collapsed="false">
      <c r="A3" s="16" t="s">
        <v>12</v>
      </c>
      <c r="B3" s="1" t="n">
        <v>41028149</v>
      </c>
      <c r="C3" s="17" t="s">
        <v>383</v>
      </c>
      <c r="D3" s="41" t="n">
        <v>0.28</v>
      </c>
      <c r="E3" s="42" t="n">
        <f aca="false">((F3/60)/24)/G3</f>
        <v>0.00833333333333333</v>
      </c>
      <c r="F3" s="16" t="n">
        <v>12</v>
      </c>
      <c r="G3" s="1" t="n">
        <v>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3.8" hidden="false" customHeight="false" outlineLevel="0" collapsed="false">
      <c r="A4" s="16" t="s">
        <v>12</v>
      </c>
      <c r="B4" s="16" t="n">
        <v>41028148</v>
      </c>
      <c r="C4" s="16" t="s">
        <v>384</v>
      </c>
      <c r="D4" s="41" t="n">
        <v>0.29</v>
      </c>
      <c r="E4" s="42" t="n">
        <f aca="false">((F4/60)/24)/G4</f>
        <v>0.00694444444444444</v>
      </c>
      <c r="F4" s="16" t="n">
        <v>10</v>
      </c>
      <c r="G4" s="1" t="n">
        <v>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customFormat="false" ht="13.8" hidden="false" customHeight="false" outlineLevel="0" collapsed="false">
      <c r="A5" s="16" t="s">
        <v>12</v>
      </c>
      <c r="B5" s="16" t="n">
        <v>41028149</v>
      </c>
      <c r="C5" s="16" t="s">
        <v>383</v>
      </c>
      <c r="D5" s="41" t="n">
        <v>0.28</v>
      </c>
      <c r="E5" s="42" t="n">
        <f aca="false">((F5/60)/24)/G5</f>
        <v>0.00833333333333333</v>
      </c>
      <c r="F5" s="16" t="n">
        <v>12</v>
      </c>
      <c r="G5" s="1" t="n">
        <v>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customFormat="false" ht="13.8" hidden="false" customHeight="false" outlineLevel="0" collapsed="false">
      <c r="A6" s="16" t="s">
        <v>12</v>
      </c>
      <c r="B6" s="16" t="n">
        <v>41028130</v>
      </c>
      <c r="C6" s="16" t="s">
        <v>385</v>
      </c>
      <c r="D6" s="41" t="n">
        <v>0.025</v>
      </c>
      <c r="E6" s="42" t="n">
        <f aca="false">((F6/60)/24)/G6</f>
        <v>0.00486111111111111</v>
      </c>
      <c r="F6" s="16" t="n">
        <v>7</v>
      </c>
      <c r="G6" s="1" t="n">
        <v>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customFormat="false" ht="13.8" hidden="false" customHeight="false" outlineLevel="0" collapsed="false">
      <c r="A7" s="16" t="s">
        <v>12</v>
      </c>
      <c r="B7" s="16" t="n">
        <v>41041077</v>
      </c>
      <c r="C7" s="16" t="s">
        <v>386</v>
      </c>
      <c r="D7" s="41" t="n">
        <v>0.462</v>
      </c>
      <c r="E7" s="42" t="n">
        <f aca="false">((F7/60)/24)/G7</f>
        <v>0.0104166666666667</v>
      </c>
      <c r="F7" s="16" t="n">
        <v>60</v>
      </c>
      <c r="G7" s="1" t="n">
        <v>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customFormat="false" ht="13.8" hidden="false" customHeight="false" outlineLevel="0" collapsed="false">
      <c r="A8" s="16" t="s">
        <v>12</v>
      </c>
      <c r="B8" s="16" t="n">
        <v>41050002</v>
      </c>
      <c r="C8" s="16" t="s">
        <v>387</v>
      </c>
      <c r="D8" s="41" t="n">
        <v>0.02</v>
      </c>
      <c r="E8" s="42" t="n">
        <f aca="false">((F8/60)/24)/G8</f>
        <v>0.00277777777777778</v>
      </c>
      <c r="F8" s="16" t="n">
        <v>4</v>
      </c>
      <c r="G8" s="1" t="n">
        <v>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customFormat="false" ht="13.8" hidden="false" customHeight="false" outlineLevel="0" collapsed="false">
      <c r="A9" s="16" t="s">
        <v>12</v>
      </c>
      <c r="B9" s="16" t="n">
        <v>41028155</v>
      </c>
      <c r="C9" s="16" t="s">
        <v>388</v>
      </c>
      <c r="D9" s="41" t="n">
        <v>0.0252</v>
      </c>
      <c r="E9" s="42" t="n">
        <f aca="false">((F9/60)/24)/G9</f>
        <v>0.000578703703703704</v>
      </c>
      <c r="F9" s="16" t="n">
        <v>30</v>
      </c>
      <c r="G9" s="1" t="n">
        <v>36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customFormat="false" ht="13.8" hidden="false" customHeight="false" outlineLevel="0" collapsed="false">
      <c r="A10" s="16" t="s">
        <v>12</v>
      </c>
      <c r="B10" s="16" t="n">
        <v>41024043</v>
      </c>
      <c r="C10" s="16" t="s">
        <v>389</v>
      </c>
      <c r="D10" s="41" t="n">
        <v>1</v>
      </c>
      <c r="E10" s="42" t="n">
        <f aca="false">((F10/60)/24)/G10</f>
        <v>0.0364583333333333</v>
      </c>
      <c r="F10" s="16" t="n">
        <v>210</v>
      </c>
      <c r="G10" s="1" t="n">
        <v>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customFormat="false" ht="13.8" hidden="false" customHeight="false" outlineLevel="0" collapsed="false">
      <c r="A11" s="16" t="s">
        <v>12</v>
      </c>
      <c r="B11" s="16" t="n">
        <v>41028153</v>
      </c>
      <c r="C11" s="16" t="s">
        <v>390</v>
      </c>
      <c r="D11" s="41" t="n">
        <v>0.03162</v>
      </c>
      <c r="E11" s="42" t="n">
        <f aca="false">((F11/60)/24)/G11</f>
        <v>0.00737847222222222</v>
      </c>
      <c r="F11" s="16" t="n">
        <v>85</v>
      </c>
      <c r="G11" s="1" t="n">
        <v>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customFormat="false" ht="13.8" hidden="false" customHeight="false" outlineLevel="0" collapsed="false">
      <c r="A12" s="16" t="s">
        <v>12</v>
      </c>
      <c r="B12" s="16" t="n">
        <v>41009005</v>
      </c>
      <c r="C12" s="16" t="s">
        <v>391</v>
      </c>
      <c r="D12" s="41" t="n">
        <v>0.5</v>
      </c>
      <c r="E12" s="42" t="n">
        <f aca="false">((F12/60)/24)/G12</f>
        <v>0.00208333333333333</v>
      </c>
      <c r="F12" s="16" t="n">
        <v>3</v>
      </c>
      <c r="G12" s="1" t="n">
        <v>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customFormat="false" ht="13.8" hidden="false" customHeight="false" outlineLevel="0" collapsed="false">
      <c r="A13" s="16" t="s">
        <v>12</v>
      </c>
      <c r="B13" s="16" t="n">
        <v>41028176</v>
      </c>
      <c r="C13" s="16" t="s">
        <v>392</v>
      </c>
      <c r="D13" s="41" t="n">
        <v>2.5</v>
      </c>
      <c r="E13" s="42" t="n">
        <f aca="false">((F13/60)/24)/G13</f>
        <v>0.00208333333333333</v>
      </c>
      <c r="F13" s="16" t="n">
        <v>3</v>
      </c>
      <c r="G13" s="1" t="n">
        <v>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customFormat="false" ht="13.8" hidden="false" customHeight="false" outlineLevel="0" collapsed="false">
      <c r="A14" s="16" t="s">
        <v>12</v>
      </c>
      <c r="B14" s="16" t="n">
        <v>41028168</v>
      </c>
      <c r="C14" s="16" t="s">
        <v>393</v>
      </c>
      <c r="D14" s="41" t="n">
        <v>0.28</v>
      </c>
      <c r="E14" s="42" t="n">
        <f aca="false">((F14/60)/24)/G14</f>
        <v>0.00347222222222222</v>
      </c>
      <c r="F14" s="16" t="n">
        <v>5</v>
      </c>
      <c r="G14" s="1" t="n">
        <v>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customFormat="false" ht="13.8" hidden="false" customHeight="false" outlineLevel="0" collapsed="false">
      <c r="A15" s="16" t="s">
        <v>12</v>
      </c>
      <c r="B15" s="16" t="n">
        <v>41028157</v>
      </c>
      <c r="C15" s="16" t="s">
        <v>394</v>
      </c>
      <c r="D15" s="41" t="n">
        <v>7.05</v>
      </c>
      <c r="E15" s="42" t="n">
        <f aca="false">((F15/60)/24)/G15</f>
        <v>0.00138888888888889</v>
      </c>
      <c r="F15" s="16" t="n">
        <v>2</v>
      </c>
      <c r="G15" s="1" t="n">
        <v>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customFormat="false" ht="13.8" hidden="false" customHeight="false" outlineLevel="0" collapsed="false">
      <c r="A16" s="16" t="s">
        <v>12</v>
      </c>
      <c r="B16" s="16" t="n">
        <v>41028192</v>
      </c>
      <c r="C16" s="16" t="s">
        <v>395</v>
      </c>
      <c r="D16" s="41" t="n">
        <v>0.28</v>
      </c>
      <c r="E16" s="42" t="n">
        <f aca="false">((F16/60)/24)/G16</f>
        <v>0.00217013888888889</v>
      </c>
      <c r="F16" s="16" t="n">
        <v>25</v>
      </c>
      <c r="G16" s="1" t="n">
        <v>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customFormat="false" ht="13.8" hidden="false" customHeight="false" outlineLevel="0" collapsed="false">
      <c r="A17" s="16" t="s">
        <v>12</v>
      </c>
      <c r="B17" s="16" t="n">
        <v>41028188</v>
      </c>
      <c r="C17" s="16" t="s">
        <v>396</v>
      </c>
      <c r="D17" s="41" t="n">
        <v>0.31</v>
      </c>
      <c r="E17" s="42" t="n">
        <f aca="false">((F17/60)/24)/G17</f>
        <v>0.00173611111111111</v>
      </c>
      <c r="F17" s="16" t="n">
        <v>30</v>
      </c>
      <c r="G17" s="1" t="n">
        <v>12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customFormat="false" ht="13.8" hidden="false" customHeight="false" outlineLevel="0" collapsed="false">
      <c r="A18" s="1" t="s">
        <v>12</v>
      </c>
      <c r="B18" s="1" t="n">
        <v>41041097</v>
      </c>
      <c r="C18" s="1" t="s">
        <v>397</v>
      </c>
      <c r="D18" s="41" t="n">
        <v>3</v>
      </c>
      <c r="E18" s="42" t="n">
        <f aca="false">((F18/60)/24)/G18</f>
        <v>0.000694444444444444</v>
      </c>
      <c r="F18" s="16" t="n">
        <v>20</v>
      </c>
      <c r="G18" s="1" t="n">
        <v>20</v>
      </c>
      <c r="H18" s="16"/>
      <c r="J18" s="16"/>
      <c r="K18" s="16"/>
      <c r="L18" s="16"/>
    </row>
    <row r="19" customFormat="false" ht="13.8" hidden="false" customHeight="false" outlineLevel="0" collapsed="false">
      <c r="A19" s="1" t="s">
        <v>12</v>
      </c>
      <c r="B19" s="1" t="n">
        <v>41028167</v>
      </c>
      <c r="C19" s="1" t="s">
        <v>398</v>
      </c>
      <c r="D19" s="41" t="n">
        <v>0.014</v>
      </c>
      <c r="E19" s="42" t="n">
        <f aca="false">((F19/60)/24)/G19</f>
        <v>0.00636574074074074</v>
      </c>
      <c r="F19" s="16" t="n">
        <v>110</v>
      </c>
      <c r="G19" s="1" t="n">
        <v>12</v>
      </c>
      <c r="H19" s="16"/>
      <c r="J19" s="16"/>
      <c r="K19" s="16"/>
      <c r="L19" s="16"/>
    </row>
    <row r="20" s="47" customFormat="true" ht="13.8" hidden="false" customHeight="false" outlineLevel="0" collapsed="false">
      <c r="A20" s="43" t="s">
        <v>399</v>
      </c>
      <c r="B20" s="43" t="n">
        <v>41050001</v>
      </c>
      <c r="C20" s="43" t="s">
        <v>400</v>
      </c>
      <c r="D20" s="44" t="n">
        <v>1</v>
      </c>
      <c r="E20" s="45" t="s">
        <v>401</v>
      </c>
      <c r="F20" s="43" t="n">
        <v>110</v>
      </c>
      <c r="G20" s="43" t="n">
        <v>12</v>
      </c>
      <c r="H20" s="43"/>
      <c r="I20" s="46"/>
      <c r="J20" s="43"/>
      <c r="K20" s="43"/>
      <c r="L20" s="43"/>
      <c r="M20" s="43"/>
      <c r="N20" s="43"/>
      <c r="O20" s="43"/>
      <c r="P20" s="43"/>
      <c r="Q20" s="43"/>
      <c r="R20" s="43"/>
      <c r="S20" s="43"/>
    </row>
    <row r="21" customFormat="false" ht="13.8" hidden="false" customHeight="false" outlineLevel="0" collapsed="false">
      <c r="A21" s="1" t="s">
        <v>12</v>
      </c>
      <c r="B21" s="1" t="n">
        <v>41028169</v>
      </c>
      <c r="C21" s="1" t="s">
        <v>402</v>
      </c>
      <c r="D21" s="41" t="n">
        <v>1.583</v>
      </c>
      <c r="E21" s="42" t="n">
        <f aca="false">((F21/60)/24)/G21</f>
        <v>0.00329861111111111</v>
      </c>
      <c r="F21" s="16" t="n">
        <v>38</v>
      </c>
      <c r="G21" s="1" t="n">
        <v>8</v>
      </c>
      <c r="H21" s="16"/>
      <c r="J21" s="16"/>
      <c r="K21" s="16"/>
      <c r="L21" s="16"/>
    </row>
    <row r="22" customFormat="false" ht="13.8" hidden="false" customHeight="false" outlineLevel="0" collapsed="false">
      <c r="A22" s="1" t="s">
        <v>12</v>
      </c>
      <c r="B22" s="1" t="n">
        <v>41028170</v>
      </c>
      <c r="C22" s="1" t="s">
        <v>403</v>
      </c>
      <c r="D22" s="41" t="n">
        <v>1.74</v>
      </c>
      <c r="E22" s="42" t="n">
        <f aca="false">((F22/60)/24)/G22</f>
        <v>0.00486111111111111</v>
      </c>
      <c r="F22" s="16" t="n">
        <v>42</v>
      </c>
      <c r="G22" s="1" t="n">
        <v>6</v>
      </c>
      <c r="H22" s="16"/>
      <c r="J22" s="16"/>
      <c r="K22" s="16"/>
      <c r="L22" s="16"/>
    </row>
    <row r="23" customFormat="false" ht="13.8" hidden="false" customHeight="false" outlineLevel="0" collapsed="false">
      <c r="E23" s="3"/>
    </row>
    <row r="24" customFormat="false" ht="13.8" hidden="false" customHeight="false" outlineLevel="0" collapsed="false">
      <c r="E24" s="3"/>
    </row>
    <row r="25" customFormat="false" ht="13.8" hidden="false" customHeight="false" outlineLevel="0" collapsed="false">
      <c r="E25" s="3"/>
    </row>
    <row r="26" customFormat="false" ht="13.8" hidden="false" customHeight="false" outlineLevel="0" collapsed="false">
      <c r="E26" s="3"/>
    </row>
    <row r="27" customFormat="false" ht="13.8" hidden="false" customHeight="false" outlineLevel="0" collapsed="false">
      <c r="E27" s="3"/>
    </row>
    <row r="28" customFormat="false" ht="13.8" hidden="false" customHeight="false" outlineLevel="0" collapsed="false">
      <c r="B28" s="3" t="n">
        <v>41012054</v>
      </c>
      <c r="C28" s="3" t="s">
        <v>342</v>
      </c>
      <c r="D28" s="48" t="s">
        <v>404</v>
      </c>
      <c r="E28" s="48"/>
    </row>
    <row r="29" customFormat="false" ht="13.8" hidden="false" customHeight="false" outlineLevel="0" collapsed="false">
      <c r="B29" s="3" t="n">
        <v>41041089</v>
      </c>
      <c r="C29" s="3" t="s">
        <v>405</v>
      </c>
      <c r="D29" s="49" t="s">
        <v>406</v>
      </c>
      <c r="E29" s="50" t="n">
        <v>350</v>
      </c>
    </row>
    <row r="30" customFormat="false" ht="13.8" hidden="false" customHeight="false" outlineLevel="0" collapsed="false">
      <c r="D30" s="49" t="s">
        <v>407</v>
      </c>
      <c r="E30" s="50" t="n">
        <v>400</v>
      </c>
    </row>
    <row r="31" customFormat="false" ht="13.8" hidden="false" customHeight="false" outlineLevel="0" collapsed="false">
      <c r="D31" s="51" t="s">
        <v>408</v>
      </c>
      <c r="E31" s="52" t="n">
        <f aca="false">1/( (500/E29) * (1000/E30) )</f>
        <v>0.28</v>
      </c>
    </row>
    <row r="32" customFormat="false" ht="13.8" hidden="false" customHeight="false" outlineLevel="0" collapsed="false">
      <c r="E32" s="3"/>
    </row>
    <row r="37" customFormat="false" ht="13.8" hidden="false" customHeight="false" outlineLevel="0" collapsed="false">
      <c r="D37" s="16"/>
    </row>
    <row r="38" customFormat="false" ht="13.8" hidden="false" customHeight="false" outlineLevel="0" collapsed="false">
      <c r="D38" s="1"/>
    </row>
    <row r="39" customFormat="false" ht="13.8" hidden="false" customHeight="false" outlineLevel="0" collapsed="false">
      <c r="D39" s="1"/>
    </row>
    <row r="40" customFormat="false" ht="13.8" hidden="false" customHeight="false" outlineLevel="0" collapsed="false">
      <c r="D40" s="53"/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G7"/>
  <mergeCells count="1">
    <mergeCell ref="D28:E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B83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398" activeCellId="0" sqref="A398"/>
    </sheetView>
  </sheetViews>
  <sheetFormatPr defaultColWidth="11.5703125" defaultRowHeight="13.8" zeroHeight="false" outlineLevelRow="0" outlineLevelCol="0"/>
  <cols>
    <col collapsed="false" customWidth="true" hidden="false" outlineLevel="0" max="1" min="1" style="1" width="27.69"/>
    <col collapsed="false" customWidth="true" hidden="false" outlineLevel="0" max="2" min="2" style="1" width="61.96"/>
  </cols>
  <sheetData>
    <row r="1" customFormat="false" ht="13.8" hidden="false" customHeight="false" outlineLevel="0" collapsed="false">
      <c r="A1" s="16" t="s">
        <v>409</v>
      </c>
      <c r="B1" s="16" t="s">
        <v>410</v>
      </c>
    </row>
    <row r="2" customFormat="false" ht="13.8" hidden="true" customHeight="false" outlineLevel="0" collapsed="false">
      <c r="A2" s="16" t="s">
        <v>411</v>
      </c>
      <c r="B2" s="16" t="s">
        <v>412</v>
      </c>
    </row>
    <row r="3" customFormat="false" ht="13.8" hidden="true" customHeight="false" outlineLevel="0" collapsed="false">
      <c r="A3" s="16" t="s">
        <v>413</v>
      </c>
      <c r="B3" s="16" t="s">
        <v>414</v>
      </c>
    </row>
    <row r="4" customFormat="false" ht="13.8" hidden="true" customHeight="false" outlineLevel="0" collapsed="false">
      <c r="A4" s="16" t="s">
        <v>415</v>
      </c>
      <c r="B4" s="16" t="s">
        <v>416</v>
      </c>
    </row>
    <row r="5" customFormat="false" ht="13.8" hidden="true" customHeight="false" outlineLevel="0" collapsed="false">
      <c r="A5" s="16" t="s">
        <v>417</v>
      </c>
      <c r="B5" s="16" t="s">
        <v>418</v>
      </c>
    </row>
    <row r="6" customFormat="false" ht="13.8" hidden="true" customHeight="false" outlineLevel="0" collapsed="false">
      <c r="A6" s="16" t="s">
        <v>419</v>
      </c>
      <c r="B6" s="16" t="s">
        <v>420</v>
      </c>
    </row>
    <row r="7" customFormat="false" ht="13.8" hidden="true" customHeight="false" outlineLevel="0" collapsed="false">
      <c r="A7" s="16" t="s">
        <v>421</v>
      </c>
      <c r="B7" s="16" t="s">
        <v>422</v>
      </c>
    </row>
    <row r="8" customFormat="false" ht="13.8" hidden="true" customHeight="false" outlineLevel="0" collapsed="false">
      <c r="A8" s="16" t="s">
        <v>423</v>
      </c>
      <c r="B8" s="16" t="s">
        <v>424</v>
      </c>
    </row>
    <row r="9" customFormat="false" ht="13.8" hidden="true" customHeight="false" outlineLevel="0" collapsed="false">
      <c r="A9" s="16" t="s">
        <v>425</v>
      </c>
      <c r="B9" s="16" t="s">
        <v>426</v>
      </c>
    </row>
    <row r="10" customFormat="false" ht="13.8" hidden="true" customHeight="false" outlineLevel="0" collapsed="false">
      <c r="A10" s="16" t="s">
        <v>427</v>
      </c>
      <c r="B10" s="16" t="s">
        <v>428</v>
      </c>
    </row>
    <row r="11" customFormat="false" ht="13.8" hidden="true" customHeight="false" outlineLevel="0" collapsed="false">
      <c r="A11" s="16" t="s">
        <v>429</v>
      </c>
      <c r="B11" s="16" t="s">
        <v>430</v>
      </c>
    </row>
    <row r="12" customFormat="false" ht="13.8" hidden="true" customHeight="false" outlineLevel="0" collapsed="false">
      <c r="A12" s="16" t="s">
        <v>431</v>
      </c>
      <c r="B12" s="16" t="s">
        <v>432</v>
      </c>
    </row>
    <row r="13" customFormat="false" ht="13.8" hidden="true" customHeight="false" outlineLevel="0" collapsed="false">
      <c r="A13" s="16" t="s">
        <v>433</v>
      </c>
      <c r="B13" s="16" t="s">
        <v>434</v>
      </c>
    </row>
    <row r="14" customFormat="false" ht="13.8" hidden="true" customHeight="false" outlineLevel="0" collapsed="false">
      <c r="A14" s="16" t="s">
        <v>435</v>
      </c>
      <c r="B14" s="16" t="s">
        <v>436</v>
      </c>
    </row>
    <row r="15" customFormat="false" ht="13.8" hidden="true" customHeight="false" outlineLevel="0" collapsed="false">
      <c r="A15" s="16" t="s">
        <v>437</v>
      </c>
      <c r="B15" s="16" t="s">
        <v>438</v>
      </c>
    </row>
    <row r="16" customFormat="false" ht="13.8" hidden="true" customHeight="false" outlineLevel="0" collapsed="false">
      <c r="A16" s="16" t="s">
        <v>439</v>
      </c>
      <c r="B16" s="16" t="s">
        <v>440</v>
      </c>
    </row>
    <row r="17" customFormat="false" ht="13.8" hidden="true" customHeight="false" outlineLevel="0" collapsed="false">
      <c r="A17" s="16" t="s">
        <v>441</v>
      </c>
      <c r="B17" s="16" t="s">
        <v>442</v>
      </c>
    </row>
    <row r="18" customFormat="false" ht="13.8" hidden="true" customHeight="false" outlineLevel="0" collapsed="false">
      <c r="A18" s="16" t="s">
        <v>443</v>
      </c>
      <c r="B18" s="16" t="s">
        <v>444</v>
      </c>
    </row>
    <row r="19" customFormat="false" ht="13.8" hidden="true" customHeight="false" outlineLevel="0" collapsed="false">
      <c r="A19" s="16" t="s">
        <v>445</v>
      </c>
      <c r="B19" s="16" t="s">
        <v>446</v>
      </c>
    </row>
    <row r="20" customFormat="false" ht="13.8" hidden="true" customHeight="false" outlineLevel="0" collapsed="false">
      <c r="A20" s="16" t="s">
        <v>447</v>
      </c>
      <c r="B20" s="16" t="s">
        <v>448</v>
      </c>
    </row>
    <row r="21" customFormat="false" ht="13.8" hidden="true" customHeight="false" outlineLevel="0" collapsed="false">
      <c r="A21" s="16" t="s">
        <v>449</v>
      </c>
      <c r="B21" s="16" t="s">
        <v>450</v>
      </c>
    </row>
    <row r="22" customFormat="false" ht="13.8" hidden="true" customHeight="false" outlineLevel="0" collapsed="false">
      <c r="A22" s="16" t="s">
        <v>451</v>
      </c>
      <c r="B22" s="16" t="s">
        <v>452</v>
      </c>
    </row>
    <row r="23" customFormat="false" ht="13.8" hidden="true" customHeight="false" outlineLevel="0" collapsed="false">
      <c r="A23" s="16" t="s">
        <v>453</v>
      </c>
      <c r="B23" s="16" t="s">
        <v>454</v>
      </c>
    </row>
    <row r="24" customFormat="false" ht="13.8" hidden="true" customHeight="false" outlineLevel="0" collapsed="false">
      <c r="A24" s="16" t="s">
        <v>455</v>
      </c>
      <c r="B24" s="16" t="s">
        <v>456</v>
      </c>
    </row>
    <row r="25" customFormat="false" ht="13.8" hidden="true" customHeight="false" outlineLevel="0" collapsed="false">
      <c r="A25" s="16" t="s">
        <v>457</v>
      </c>
      <c r="B25" s="16" t="s">
        <v>458</v>
      </c>
    </row>
    <row r="26" customFormat="false" ht="13.8" hidden="true" customHeight="false" outlineLevel="0" collapsed="false">
      <c r="A26" s="16" t="s">
        <v>459</v>
      </c>
      <c r="B26" s="16" t="s">
        <v>460</v>
      </c>
    </row>
    <row r="27" customFormat="false" ht="13.8" hidden="true" customHeight="false" outlineLevel="0" collapsed="false">
      <c r="A27" s="16" t="s">
        <v>461</v>
      </c>
      <c r="B27" s="16" t="s">
        <v>462</v>
      </c>
    </row>
    <row r="28" customFormat="false" ht="13.8" hidden="true" customHeight="false" outlineLevel="0" collapsed="false">
      <c r="A28" s="16" t="s">
        <v>463</v>
      </c>
      <c r="B28" s="16" t="s">
        <v>464</v>
      </c>
    </row>
    <row r="29" customFormat="false" ht="13.8" hidden="true" customHeight="false" outlineLevel="0" collapsed="false">
      <c r="A29" s="16" t="s">
        <v>465</v>
      </c>
      <c r="B29" s="16" t="s">
        <v>466</v>
      </c>
    </row>
    <row r="30" customFormat="false" ht="13.8" hidden="true" customHeight="false" outlineLevel="0" collapsed="false">
      <c r="A30" s="16" t="s">
        <v>467</v>
      </c>
      <c r="B30" s="16" t="s">
        <v>468</v>
      </c>
    </row>
    <row r="31" customFormat="false" ht="13.8" hidden="true" customHeight="false" outlineLevel="0" collapsed="false">
      <c r="A31" s="16" t="s">
        <v>469</v>
      </c>
      <c r="B31" s="16" t="s">
        <v>470</v>
      </c>
    </row>
    <row r="32" customFormat="false" ht="13.8" hidden="true" customHeight="false" outlineLevel="0" collapsed="false">
      <c r="A32" s="16" t="s">
        <v>471</v>
      </c>
      <c r="B32" s="16" t="s">
        <v>472</v>
      </c>
    </row>
    <row r="33" customFormat="false" ht="13.8" hidden="true" customHeight="false" outlineLevel="0" collapsed="false">
      <c r="A33" s="16" t="s">
        <v>473</v>
      </c>
      <c r="B33" s="16" t="s">
        <v>474</v>
      </c>
    </row>
    <row r="34" customFormat="false" ht="13.8" hidden="true" customHeight="false" outlineLevel="0" collapsed="false">
      <c r="A34" s="16" t="s">
        <v>475</v>
      </c>
      <c r="B34" s="16" t="s">
        <v>476</v>
      </c>
    </row>
    <row r="35" customFormat="false" ht="13.8" hidden="true" customHeight="false" outlineLevel="0" collapsed="false">
      <c r="A35" s="16" t="s">
        <v>477</v>
      </c>
      <c r="B35" s="16" t="s">
        <v>54</v>
      </c>
    </row>
    <row r="36" customFormat="false" ht="13.8" hidden="true" customHeight="false" outlineLevel="0" collapsed="false">
      <c r="A36" s="16" t="s">
        <v>372</v>
      </c>
      <c r="B36" s="16" t="s">
        <v>373</v>
      </c>
    </row>
    <row r="37" customFormat="false" ht="13.8" hidden="true" customHeight="false" outlineLevel="0" collapsed="false">
      <c r="A37" s="16" t="s">
        <v>478</v>
      </c>
      <c r="B37" s="16" t="s">
        <v>479</v>
      </c>
    </row>
    <row r="38" customFormat="false" ht="13.8" hidden="true" customHeight="false" outlineLevel="0" collapsed="false">
      <c r="A38" s="16" t="s">
        <v>480</v>
      </c>
      <c r="B38" s="16" t="s">
        <v>117</v>
      </c>
    </row>
    <row r="39" customFormat="false" ht="13.8" hidden="true" customHeight="false" outlineLevel="0" collapsed="false">
      <c r="A39" s="16" t="s">
        <v>481</v>
      </c>
      <c r="B39" s="16" t="s">
        <v>482</v>
      </c>
    </row>
    <row r="40" customFormat="false" ht="13.8" hidden="true" customHeight="false" outlineLevel="0" collapsed="false">
      <c r="A40" s="16" t="s">
        <v>202</v>
      </c>
      <c r="B40" s="16" t="s">
        <v>31</v>
      </c>
    </row>
    <row r="41" customFormat="false" ht="13.8" hidden="true" customHeight="false" outlineLevel="0" collapsed="false">
      <c r="A41" s="16" t="s">
        <v>483</v>
      </c>
      <c r="B41" s="16" t="s">
        <v>29</v>
      </c>
    </row>
    <row r="42" customFormat="false" ht="13.8" hidden="true" customHeight="false" outlineLevel="0" collapsed="false">
      <c r="A42" s="16" t="s">
        <v>484</v>
      </c>
      <c r="B42" s="16" t="s">
        <v>174</v>
      </c>
    </row>
    <row r="43" customFormat="false" ht="13.8" hidden="true" customHeight="false" outlineLevel="0" collapsed="false">
      <c r="A43" s="16" t="s">
        <v>81</v>
      </c>
      <c r="B43" s="16" t="s">
        <v>82</v>
      </c>
    </row>
    <row r="44" customFormat="false" ht="13.8" hidden="true" customHeight="false" outlineLevel="0" collapsed="false">
      <c r="A44" s="16" t="s">
        <v>18</v>
      </c>
      <c r="B44" s="16" t="s">
        <v>19</v>
      </c>
    </row>
    <row r="45" customFormat="false" ht="13.8" hidden="true" customHeight="false" outlineLevel="0" collapsed="false">
      <c r="A45" s="16" t="s">
        <v>485</v>
      </c>
      <c r="B45" s="16" t="s">
        <v>486</v>
      </c>
    </row>
    <row r="46" customFormat="false" ht="13.8" hidden="true" customHeight="false" outlineLevel="0" collapsed="false">
      <c r="A46" s="16" t="s">
        <v>487</v>
      </c>
      <c r="B46" s="16" t="s">
        <v>63</v>
      </c>
    </row>
    <row r="47" customFormat="false" ht="13.8" hidden="true" customHeight="false" outlineLevel="0" collapsed="false">
      <c r="A47" s="16" t="s">
        <v>488</v>
      </c>
      <c r="B47" s="16" t="s">
        <v>489</v>
      </c>
    </row>
    <row r="48" customFormat="false" ht="13.8" hidden="true" customHeight="false" outlineLevel="0" collapsed="false">
      <c r="A48" s="16" t="s">
        <v>84</v>
      </c>
      <c r="B48" s="16" t="s">
        <v>85</v>
      </c>
    </row>
    <row r="49" customFormat="false" ht="13.8" hidden="true" customHeight="false" outlineLevel="0" collapsed="false">
      <c r="A49" s="16" t="s">
        <v>15</v>
      </c>
      <c r="B49" s="16" t="s">
        <v>16</v>
      </c>
    </row>
    <row r="50" customFormat="false" ht="13.8" hidden="true" customHeight="false" outlineLevel="0" collapsed="false">
      <c r="A50" s="16" t="s">
        <v>490</v>
      </c>
      <c r="B50" s="16" t="s">
        <v>491</v>
      </c>
    </row>
    <row r="51" customFormat="false" ht="13.8" hidden="true" customHeight="false" outlineLevel="0" collapsed="false">
      <c r="A51" s="16" t="s">
        <v>492</v>
      </c>
      <c r="B51" s="16" t="s">
        <v>493</v>
      </c>
    </row>
    <row r="52" customFormat="false" ht="13.8" hidden="true" customHeight="false" outlineLevel="0" collapsed="false">
      <c r="A52" s="16" t="s">
        <v>494</v>
      </c>
      <c r="B52" s="16" t="s">
        <v>495</v>
      </c>
    </row>
    <row r="53" customFormat="false" ht="13.8" hidden="true" customHeight="false" outlineLevel="0" collapsed="false">
      <c r="A53" s="16" t="s">
        <v>496</v>
      </c>
      <c r="B53" s="16" t="s">
        <v>243</v>
      </c>
    </row>
    <row r="54" customFormat="false" ht="13.8" hidden="true" customHeight="false" outlineLevel="0" collapsed="false">
      <c r="A54" s="16" t="s">
        <v>497</v>
      </c>
      <c r="B54" s="16" t="s">
        <v>498</v>
      </c>
    </row>
    <row r="55" customFormat="false" ht="13.8" hidden="true" customHeight="false" outlineLevel="0" collapsed="false">
      <c r="A55" s="16" t="s">
        <v>499</v>
      </c>
      <c r="B55" s="16" t="s">
        <v>500</v>
      </c>
    </row>
    <row r="56" customFormat="false" ht="13.8" hidden="true" customHeight="false" outlineLevel="0" collapsed="false">
      <c r="A56" s="16" t="s">
        <v>104</v>
      </c>
      <c r="B56" s="16" t="s">
        <v>71</v>
      </c>
    </row>
    <row r="57" customFormat="false" ht="13.8" hidden="true" customHeight="false" outlineLevel="0" collapsed="false">
      <c r="A57" s="16" t="s">
        <v>501</v>
      </c>
      <c r="B57" s="16" t="s">
        <v>502</v>
      </c>
    </row>
    <row r="58" customFormat="false" ht="13.8" hidden="true" customHeight="false" outlineLevel="0" collapsed="false">
      <c r="A58" s="16" t="s">
        <v>503</v>
      </c>
      <c r="B58" s="16" t="s">
        <v>229</v>
      </c>
    </row>
    <row r="59" customFormat="false" ht="13.8" hidden="true" customHeight="false" outlineLevel="0" collapsed="false">
      <c r="A59" s="16" t="s">
        <v>504</v>
      </c>
      <c r="B59" s="16" t="s">
        <v>51</v>
      </c>
    </row>
    <row r="60" customFormat="false" ht="13.8" hidden="true" customHeight="false" outlineLevel="0" collapsed="false">
      <c r="A60" s="16" t="s">
        <v>113</v>
      </c>
      <c r="B60" s="16" t="s">
        <v>114</v>
      </c>
    </row>
    <row r="61" customFormat="false" ht="13.8" hidden="true" customHeight="false" outlineLevel="0" collapsed="false">
      <c r="A61" s="16" t="s">
        <v>505</v>
      </c>
      <c r="B61" s="16" t="s">
        <v>65</v>
      </c>
    </row>
    <row r="62" customFormat="false" ht="13.8" hidden="true" customHeight="false" outlineLevel="0" collapsed="false">
      <c r="A62" s="16" t="s">
        <v>506</v>
      </c>
      <c r="B62" s="16" t="s">
        <v>164</v>
      </c>
    </row>
    <row r="63" customFormat="false" ht="13.8" hidden="true" customHeight="false" outlineLevel="0" collapsed="false">
      <c r="A63" s="16" t="s">
        <v>507</v>
      </c>
      <c r="B63" s="16" t="s">
        <v>508</v>
      </c>
    </row>
    <row r="64" customFormat="false" ht="13.8" hidden="true" customHeight="false" outlineLevel="0" collapsed="false">
      <c r="A64" s="16" t="s">
        <v>509</v>
      </c>
      <c r="B64" s="16" t="s">
        <v>33</v>
      </c>
    </row>
    <row r="65" customFormat="false" ht="13.8" hidden="true" customHeight="false" outlineLevel="0" collapsed="false">
      <c r="A65" s="16" t="s">
        <v>510</v>
      </c>
      <c r="B65" s="16" t="s">
        <v>121</v>
      </c>
    </row>
    <row r="66" customFormat="false" ht="13.8" hidden="true" customHeight="false" outlineLevel="0" collapsed="false">
      <c r="A66" s="16" t="s">
        <v>107</v>
      </c>
      <c r="B66" s="16" t="s">
        <v>108</v>
      </c>
    </row>
    <row r="67" customFormat="false" ht="13.8" hidden="true" customHeight="false" outlineLevel="0" collapsed="false">
      <c r="A67" s="16" t="s">
        <v>511</v>
      </c>
      <c r="B67" s="16" t="s">
        <v>512</v>
      </c>
    </row>
    <row r="68" customFormat="false" ht="13.8" hidden="true" customHeight="false" outlineLevel="0" collapsed="false">
      <c r="A68" s="16" t="s">
        <v>513</v>
      </c>
      <c r="B68" s="16" t="s">
        <v>98</v>
      </c>
    </row>
    <row r="69" customFormat="false" ht="13.8" hidden="true" customHeight="false" outlineLevel="0" collapsed="false">
      <c r="A69" s="16" t="s">
        <v>514</v>
      </c>
      <c r="B69" s="16" t="s">
        <v>100</v>
      </c>
    </row>
    <row r="70" customFormat="false" ht="13.8" hidden="true" customHeight="false" outlineLevel="0" collapsed="false">
      <c r="A70" s="16" t="s">
        <v>515</v>
      </c>
      <c r="B70" s="16" t="s">
        <v>516</v>
      </c>
    </row>
    <row r="71" customFormat="false" ht="13.8" hidden="true" customHeight="false" outlineLevel="0" collapsed="false">
      <c r="A71" s="16" t="s">
        <v>517</v>
      </c>
      <c r="B71" s="16" t="s">
        <v>340</v>
      </c>
    </row>
    <row r="72" customFormat="false" ht="13.8" hidden="true" customHeight="false" outlineLevel="0" collapsed="false">
      <c r="A72" s="16" t="s">
        <v>518</v>
      </c>
      <c r="B72" s="16" t="s">
        <v>179</v>
      </c>
    </row>
    <row r="73" customFormat="false" ht="13.8" hidden="true" customHeight="false" outlineLevel="0" collapsed="false">
      <c r="A73" s="16" t="s">
        <v>519</v>
      </c>
      <c r="B73" s="16" t="s">
        <v>520</v>
      </c>
    </row>
    <row r="74" customFormat="false" ht="13.8" hidden="true" customHeight="false" outlineLevel="0" collapsed="false">
      <c r="A74" s="16" t="s">
        <v>521</v>
      </c>
      <c r="B74" s="16" t="s">
        <v>144</v>
      </c>
    </row>
    <row r="75" customFormat="false" ht="13.8" hidden="true" customHeight="false" outlineLevel="0" collapsed="false">
      <c r="A75" s="16" t="s">
        <v>522</v>
      </c>
      <c r="B75" s="16" t="s">
        <v>523</v>
      </c>
    </row>
    <row r="76" customFormat="false" ht="13.8" hidden="true" customHeight="false" outlineLevel="0" collapsed="false">
      <c r="A76" s="16" t="s">
        <v>524</v>
      </c>
      <c r="B76" s="16" t="s">
        <v>331</v>
      </c>
    </row>
    <row r="77" customFormat="false" ht="13.8" hidden="true" customHeight="false" outlineLevel="0" collapsed="false">
      <c r="A77" s="16" t="s">
        <v>525</v>
      </c>
      <c r="B77" s="16" t="s">
        <v>526</v>
      </c>
    </row>
    <row r="78" customFormat="false" ht="13.8" hidden="true" customHeight="false" outlineLevel="0" collapsed="false">
      <c r="A78" s="16" t="s">
        <v>527</v>
      </c>
      <c r="B78" s="16" t="s">
        <v>528</v>
      </c>
    </row>
    <row r="79" customFormat="false" ht="13.8" hidden="true" customHeight="false" outlineLevel="0" collapsed="false">
      <c r="A79" s="16" t="s">
        <v>529</v>
      </c>
      <c r="B79" s="16" t="s">
        <v>530</v>
      </c>
    </row>
    <row r="80" customFormat="false" ht="13.8" hidden="true" customHeight="false" outlineLevel="0" collapsed="false">
      <c r="A80" s="16" t="s">
        <v>531</v>
      </c>
      <c r="B80" s="16" t="s">
        <v>532</v>
      </c>
    </row>
    <row r="81" customFormat="false" ht="13.8" hidden="true" customHeight="false" outlineLevel="0" collapsed="false">
      <c r="A81" s="16" t="s">
        <v>533</v>
      </c>
      <c r="B81" s="16" t="s">
        <v>534</v>
      </c>
    </row>
    <row r="82" customFormat="false" ht="13.8" hidden="true" customHeight="false" outlineLevel="0" collapsed="false">
      <c r="A82" s="16" t="s">
        <v>535</v>
      </c>
      <c r="B82" s="16" t="s">
        <v>536</v>
      </c>
    </row>
    <row r="83" customFormat="false" ht="13.8" hidden="true" customHeight="false" outlineLevel="0" collapsed="false">
      <c r="A83" s="16" t="s">
        <v>537</v>
      </c>
      <c r="B83" s="16" t="s">
        <v>538</v>
      </c>
    </row>
    <row r="84" customFormat="false" ht="13.8" hidden="true" customHeight="false" outlineLevel="0" collapsed="false">
      <c r="A84" s="16" t="s">
        <v>539</v>
      </c>
      <c r="B84" s="16" t="s">
        <v>540</v>
      </c>
    </row>
    <row r="85" customFormat="false" ht="13.8" hidden="true" customHeight="false" outlineLevel="0" collapsed="false">
      <c r="A85" s="16" t="s">
        <v>541</v>
      </c>
      <c r="B85" s="16" t="s">
        <v>542</v>
      </c>
    </row>
    <row r="86" customFormat="false" ht="13.8" hidden="true" customHeight="false" outlineLevel="0" collapsed="false">
      <c r="A86" s="16" t="s">
        <v>543</v>
      </c>
      <c r="B86" s="16" t="s">
        <v>544</v>
      </c>
    </row>
    <row r="87" customFormat="false" ht="13.8" hidden="true" customHeight="false" outlineLevel="0" collapsed="false">
      <c r="A87" s="16" t="s">
        <v>545</v>
      </c>
      <c r="B87" s="16" t="s">
        <v>546</v>
      </c>
    </row>
    <row r="88" customFormat="false" ht="13.8" hidden="true" customHeight="false" outlineLevel="0" collapsed="false">
      <c r="A88" s="16" t="s">
        <v>547</v>
      </c>
      <c r="B88" s="16" t="s">
        <v>548</v>
      </c>
    </row>
    <row r="89" customFormat="false" ht="13.8" hidden="true" customHeight="false" outlineLevel="0" collapsed="false">
      <c r="A89" s="16" t="s">
        <v>549</v>
      </c>
      <c r="B89" s="16" t="s">
        <v>550</v>
      </c>
    </row>
    <row r="90" customFormat="false" ht="13.8" hidden="true" customHeight="false" outlineLevel="0" collapsed="false">
      <c r="A90" s="16" t="s">
        <v>551</v>
      </c>
      <c r="B90" s="16" t="s">
        <v>552</v>
      </c>
    </row>
    <row r="91" customFormat="false" ht="13.8" hidden="true" customHeight="false" outlineLevel="0" collapsed="false">
      <c r="A91" s="16" t="s">
        <v>553</v>
      </c>
      <c r="B91" s="16" t="s">
        <v>554</v>
      </c>
    </row>
    <row r="92" customFormat="false" ht="13.8" hidden="true" customHeight="false" outlineLevel="0" collapsed="false">
      <c r="A92" s="16" t="s">
        <v>555</v>
      </c>
      <c r="B92" s="16" t="s">
        <v>556</v>
      </c>
    </row>
    <row r="93" customFormat="false" ht="13.8" hidden="true" customHeight="false" outlineLevel="0" collapsed="false">
      <c r="A93" s="16" t="s">
        <v>557</v>
      </c>
      <c r="B93" s="16" t="s">
        <v>558</v>
      </c>
    </row>
    <row r="94" customFormat="false" ht="13.8" hidden="true" customHeight="false" outlineLevel="0" collapsed="false">
      <c r="A94" s="16" t="s">
        <v>559</v>
      </c>
      <c r="B94" s="16" t="s">
        <v>560</v>
      </c>
    </row>
    <row r="95" customFormat="false" ht="13.8" hidden="true" customHeight="false" outlineLevel="0" collapsed="false">
      <c r="A95" s="16" t="s">
        <v>561</v>
      </c>
      <c r="B95" s="16" t="s">
        <v>562</v>
      </c>
    </row>
    <row r="96" customFormat="false" ht="13.8" hidden="true" customHeight="false" outlineLevel="0" collapsed="false">
      <c r="A96" s="16" t="s">
        <v>563</v>
      </c>
      <c r="B96" s="16" t="s">
        <v>564</v>
      </c>
    </row>
    <row r="97" customFormat="false" ht="13.8" hidden="true" customHeight="false" outlineLevel="0" collapsed="false">
      <c r="A97" s="16" t="s">
        <v>565</v>
      </c>
      <c r="B97" s="16" t="s">
        <v>566</v>
      </c>
    </row>
    <row r="98" customFormat="false" ht="13.8" hidden="true" customHeight="false" outlineLevel="0" collapsed="false">
      <c r="A98" s="16" t="s">
        <v>567</v>
      </c>
      <c r="B98" s="16" t="s">
        <v>568</v>
      </c>
    </row>
    <row r="99" customFormat="false" ht="13.8" hidden="true" customHeight="false" outlineLevel="0" collapsed="false">
      <c r="A99" s="16" t="s">
        <v>569</v>
      </c>
      <c r="B99" s="16" t="s">
        <v>570</v>
      </c>
    </row>
    <row r="100" customFormat="false" ht="13.8" hidden="true" customHeight="false" outlineLevel="0" collapsed="false">
      <c r="A100" s="16" t="s">
        <v>571</v>
      </c>
      <c r="B100" s="16" t="s">
        <v>572</v>
      </c>
    </row>
    <row r="101" customFormat="false" ht="13.8" hidden="true" customHeight="false" outlineLevel="0" collapsed="false">
      <c r="A101" s="16" t="s">
        <v>573</v>
      </c>
      <c r="B101" s="16" t="s">
        <v>574</v>
      </c>
    </row>
    <row r="102" customFormat="false" ht="13.8" hidden="true" customHeight="false" outlineLevel="0" collapsed="false">
      <c r="A102" s="16" t="s">
        <v>575</v>
      </c>
      <c r="B102" s="16" t="s">
        <v>576</v>
      </c>
    </row>
    <row r="103" customFormat="false" ht="13.8" hidden="true" customHeight="false" outlineLevel="0" collapsed="false">
      <c r="A103" s="16" t="s">
        <v>577</v>
      </c>
      <c r="B103" s="16" t="s">
        <v>578</v>
      </c>
    </row>
    <row r="104" customFormat="false" ht="13.8" hidden="true" customHeight="false" outlineLevel="0" collapsed="false">
      <c r="A104" s="16" t="s">
        <v>579</v>
      </c>
      <c r="B104" s="16" t="s">
        <v>580</v>
      </c>
    </row>
    <row r="105" customFormat="false" ht="13.8" hidden="true" customHeight="false" outlineLevel="0" collapsed="false">
      <c r="A105" s="16" t="s">
        <v>581</v>
      </c>
      <c r="B105" s="16" t="s">
        <v>582</v>
      </c>
    </row>
    <row r="106" customFormat="false" ht="13.8" hidden="true" customHeight="false" outlineLevel="0" collapsed="false">
      <c r="A106" s="16" t="s">
        <v>583</v>
      </c>
      <c r="B106" s="16" t="s">
        <v>584</v>
      </c>
    </row>
    <row r="107" customFormat="false" ht="13.8" hidden="true" customHeight="false" outlineLevel="0" collapsed="false">
      <c r="A107" s="16" t="s">
        <v>585</v>
      </c>
      <c r="B107" s="16" t="s">
        <v>586</v>
      </c>
    </row>
    <row r="108" customFormat="false" ht="13.8" hidden="true" customHeight="false" outlineLevel="0" collapsed="false">
      <c r="A108" s="16" t="s">
        <v>587</v>
      </c>
      <c r="B108" s="16" t="s">
        <v>588</v>
      </c>
    </row>
    <row r="109" customFormat="false" ht="13.8" hidden="true" customHeight="false" outlineLevel="0" collapsed="false">
      <c r="A109" s="16" t="s">
        <v>589</v>
      </c>
      <c r="B109" s="16" t="s">
        <v>590</v>
      </c>
    </row>
    <row r="110" customFormat="false" ht="13.8" hidden="true" customHeight="false" outlineLevel="0" collapsed="false">
      <c r="A110" s="16" t="s">
        <v>591</v>
      </c>
      <c r="B110" s="16" t="s">
        <v>592</v>
      </c>
    </row>
    <row r="111" customFormat="false" ht="13.8" hidden="true" customHeight="false" outlineLevel="0" collapsed="false">
      <c r="A111" s="16" t="s">
        <v>593</v>
      </c>
      <c r="B111" s="16" t="s">
        <v>594</v>
      </c>
    </row>
    <row r="112" customFormat="false" ht="13.8" hidden="true" customHeight="false" outlineLevel="0" collapsed="false">
      <c r="A112" s="16" t="s">
        <v>595</v>
      </c>
      <c r="B112" s="16" t="s">
        <v>596</v>
      </c>
    </row>
    <row r="113" customFormat="false" ht="13.8" hidden="true" customHeight="false" outlineLevel="0" collapsed="false">
      <c r="A113" s="16" t="s">
        <v>597</v>
      </c>
      <c r="B113" s="16" t="s">
        <v>598</v>
      </c>
    </row>
    <row r="114" customFormat="false" ht="13.8" hidden="true" customHeight="false" outlineLevel="0" collapsed="false">
      <c r="A114" s="16" t="s">
        <v>599</v>
      </c>
      <c r="B114" s="16" t="s">
        <v>600</v>
      </c>
    </row>
    <row r="115" customFormat="false" ht="13.8" hidden="true" customHeight="false" outlineLevel="0" collapsed="false">
      <c r="A115" s="16" t="s">
        <v>601</v>
      </c>
      <c r="B115" s="16" t="s">
        <v>602</v>
      </c>
    </row>
    <row r="116" customFormat="false" ht="13.8" hidden="true" customHeight="false" outlineLevel="0" collapsed="false">
      <c r="A116" s="16" t="s">
        <v>603</v>
      </c>
      <c r="B116" s="16" t="s">
        <v>604</v>
      </c>
    </row>
    <row r="117" customFormat="false" ht="13.8" hidden="true" customHeight="false" outlineLevel="0" collapsed="false">
      <c r="A117" s="16" t="s">
        <v>605</v>
      </c>
      <c r="B117" s="16" t="s">
        <v>606</v>
      </c>
    </row>
    <row r="118" customFormat="false" ht="13.8" hidden="true" customHeight="false" outlineLevel="0" collapsed="false">
      <c r="A118" s="16" t="s">
        <v>607</v>
      </c>
      <c r="B118" s="16" t="s">
        <v>608</v>
      </c>
    </row>
    <row r="119" customFormat="false" ht="13.8" hidden="true" customHeight="false" outlineLevel="0" collapsed="false">
      <c r="A119" s="16" t="s">
        <v>609</v>
      </c>
      <c r="B119" s="16" t="s">
        <v>610</v>
      </c>
    </row>
    <row r="120" customFormat="false" ht="13.8" hidden="true" customHeight="false" outlineLevel="0" collapsed="false">
      <c r="A120" s="16" t="s">
        <v>611</v>
      </c>
      <c r="B120" s="16" t="s">
        <v>612</v>
      </c>
    </row>
    <row r="121" customFormat="false" ht="13.8" hidden="true" customHeight="false" outlineLevel="0" collapsed="false">
      <c r="A121" s="16" t="s">
        <v>613</v>
      </c>
      <c r="B121" s="16" t="s">
        <v>614</v>
      </c>
    </row>
    <row r="122" customFormat="false" ht="13.8" hidden="true" customHeight="false" outlineLevel="0" collapsed="false">
      <c r="A122" s="16" t="s">
        <v>615</v>
      </c>
      <c r="B122" s="16" t="s">
        <v>616</v>
      </c>
    </row>
    <row r="123" customFormat="false" ht="13.8" hidden="true" customHeight="false" outlineLevel="0" collapsed="false">
      <c r="A123" s="16" t="s">
        <v>617</v>
      </c>
      <c r="B123" s="16" t="s">
        <v>618</v>
      </c>
    </row>
    <row r="124" customFormat="false" ht="13.8" hidden="true" customHeight="false" outlineLevel="0" collapsed="false">
      <c r="A124" s="16" t="s">
        <v>619</v>
      </c>
      <c r="B124" s="16" t="s">
        <v>620</v>
      </c>
    </row>
    <row r="125" customFormat="false" ht="13.8" hidden="true" customHeight="false" outlineLevel="0" collapsed="false">
      <c r="A125" s="16" t="s">
        <v>621</v>
      </c>
      <c r="B125" s="16" t="s">
        <v>622</v>
      </c>
    </row>
    <row r="126" customFormat="false" ht="13.8" hidden="true" customHeight="false" outlineLevel="0" collapsed="false">
      <c r="A126" s="16" t="s">
        <v>623</v>
      </c>
      <c r="B126" s="16" t="s">
        <v>624</v>
      </c>
    </row>
    <row r="127" customFormat="false" ht="13.8" hidden="true" customHeight="false" outlineLevel="0" collapsed="false">
      <c r="A127" s="16" t="s">
        <v>625</v>
      </c>
      <c r="B127" s="16" t="s">
        <v>626</v>
      </c>
    </row>
    <row r="128" customFormat="false" ht="13.8" hidden="true" customHeight="false" outlineLevel="0" collapsed="false">
      <c r="A128" s="16" t="s">
        <v>627</v>
      </c>
      <c r="B128" s="16" t="s">
        <v>628</v>
      </c>
    </row>
    <row r="129" customFormat="false" ht="13.8" hidden="true" customHeight="false" outlineLevel="0" collapsed="false">
      <c r="A129" s="16" t="s">
        <v>629</v>
      </c>
      <c r="B129" s="16" t="s">
        <v>630</v>
      </c>
    </row>
    <row r="130" customFormat="false" ht="13.8" hidden="true" customHeight="false" outlineLevel="0" collapsed="false">
      <c r="A130" s="16" t="s">
        <v>631</v>
      </c>
      <c r="B130" s="16" t="s">
        <v>632</v>
      </c>
    </row>
    <row r="131" customFormat="false" ht="13.8" hidden="true" customHeight="false" outlineLevel="0" collapsed="false">
      <c r="A131" s="16" t="s">
        <v>633</v>
      </c>
      <c r="B131" s="16" t="s">
        <v>634</v>
      </c>
    </row>
    <row r="132" customFormat="false" ht="13.8" hidden="true" customHeight="false" outlineLevel="0" collapsed="false">
      <c r="A132" s="16" t="s">
        <v>635</v>
      </c>
      <c r="B132" s="16" t="s">
        <v>636</v>
      </c>
    </row>
    <row r="133" customFormat="false" ht="13.8" hidden="true" customHeight="false" outlineLevel="0" collapsed="false">
      <c r="A133" s="16" t="s">
        <v>637</v>
      </c>
      <c r="B133" s="16" t="s">
        <v>638</v>
      </c>
    </row>
    <row r="134" customFormat="false" ht="13.8" hidden="true" customHeight="false" outlineLevel="0" collapsed="false">
      <c r="A134" s="16" t="s">
        <v>639</v>
      </c>
      <c r="B134" s="16" t="s">
        <v>640</v>
      </c>
    </row>
    <row r="135" customFormat="false" ht="13.8" hidden="true" customHeight="false" outlineLevel="0" collapsed="false">
      <c r="A135" s="16" t="s">
        <v>641</v>
      </c>
      <c r="B135" s="16" t="s">
        <v>642</v>
      </c>
    </row>
    <row r="136" customFormat="false" ht="13.8" hidden="true" customHeight="false" outlineLevel="0" collapsed="false">
      <c r="A136" s="16" t="s">
        <v>643</v>
      </c>
      <c r="B136" s="16" t="s">
        <v>644</v>
      </c>
    </row>
    <row r="137" customFormat="false" ht="13.8" hidden="true" customHeight="false" outlineLevel="0" collapsed="false">
      <c r="A137" s="16" t="s">
        <v>645</v>
      </c>
      <c r="B137" s="16" t="s">
        <v>646</v>
      </c>
    </row>
    <row r="138" customFormat="false" ht="13.8" hidden="true" customHeight="false" outlineLevel="0" collapsed="false">
      <c r="A138" s="16" t="s">
        <v>647</v>
      </c>
      <c r="B138" s="16" t="s">
        <v>648</v>
      </c>
    </row>
    <row r="139" customFormat="false" ht="13.8" hidden="true" customHeight="false" outlineLevel="0" collapsed="false">
      <c r="A139" s="16" t="s">
        <v>649</v>
      </c>
      <c r="B139" s="16" t="s">
        <v>650</v>
      </c>
    </row>
    <row r="140" customFormat="false" ht="13.8" hidden="true" customHeight="false" outlineLevel="0" collapsed="false">
      <c r="A140" s="16" t="s">
        <v>651</v>
      </c>
      <c r="B140" s="16" t="s">
        <v>652</v>
      </c>
    </row>
    <row r="141" customFormat="false" ht="13.8" hidden="true" customHeight="false" outlineLevel="0" collapsed="false">
      <c r="A141" s="16" t="s">
        <v>653</v>
      </c>
      <c r="B141" s="16" t="s">
        <v>654</v>
      </c>
    </row>
    <row r="142" customFormat="false" ht="13.8" hidden="true" customHeight="false" outlineLevel="0" collapsed="false">
      <c r="A142" s="16" t="s">
        <v>655</v>
      </c>
      <c r="B142" s="16" t="s">
        <v>656</v>
      </c>
    </row>
    <row r="143" customFormat="false" ht="13.8" hidden="true" customHeight="false" outlineLevel="0" collapsed="false">
      <c r="A143" s="16" t="s">
        <v>657</v>
      </c>
      <c r="B143" s="16" t="s">
        <v>658</v>
      </c>
    </row>
    <row r="144" customFormat="false" ht="13.8" hidden="true" customHeight="false" outlineLevel="0" collapsed="false">
      <c r="A144" s="16" t="s">
        <v>659</v>
      </c>
      <c r="B144" s="16" t="s">
        <v>660</v>
      </c>
    </row>
    <row r="145" customFormat="false" ht="13.8" hidden="true" customHeight="false" outlineLevel="0" collapsed="false">
      <c r="A145" s="16" t="s">
        <v>661</v>
      </c>
      <c r="B145" s="16" t="s">
        <v>662</v>
      </c>
    </row>
    <row r="146" customFormat="false" ht="13.8" hidden="true" customHeight="false" outlineLevel="0" collapsed="false">
      <c r="A146" s="16" t="s">
        <v>663</v>
      </c>
      <c r="B146" s="16" t="s">
        <v>664</v>
      </c>
    </row>
    <row r="147" customFormat="false" ht="13.8" hidden="true" customHeight="false" outlineLevel="0" collapsed="false">
      <c r="A147" s="16" t="s">
        <v>665</v>
      </c>
      <c r="B147" s="16" t="s">
        <v>666</v>
      </c>
    </row>
    <row r="148" customFormat="false" ht="13.8" hidden="true" customHeight="false" outlineLevel="0" collapsed="false">
      <c r="A148" s="16" t="s">
        <v>667</v>
      </c>
      <c r="B148" s="16" t="s">
        <v>668</v>
      </c>
    </row>
    <row r="149" customFormat="false" ht="13.8" hidden="true" customHeight="false" outlineLevel="0" collapsed="false">
      <c r="A149" s="16" t="s">
        <v>669</v>
      </c>
      <c r="B149" s="16" t="s">
        <v>670</v>
      </c>
    </row>
    <row r="150" customFormat="false" ht="13.8" hidden="true" customHeight="false" outlineLevel="0" collapsed="false">
      <c r="A150" s="16" t="s">
        <v>671</v>
      </c>
      <c r="B150" s="16" t="s">
        <v>672</v>
      </c>
    </row>
    <row r="151" customFormat="false" ht="13.8" hidden="true" customHeight="false" outlineLevel="0" collapsed="false">
      <c r="A151" s="16" t="s">
        <v>673</v>
      </c>
      <c r="B151" s="16" t="s">
        <v>674</v>
      </c>
    </row>
    <row r="152" customFormat="false" ht="13.8" hidden="true" customHeight="false" outlineLevel="0" collapsed="false">
      <c r="A152" s="16" t="s">
        <v>675</v>
      </c>
      <c r="B152" s="16" t="s">
        <v>676</v>
      </c>
    </row>
    <row r="153" customFormat="false" ht="13.8" hidden="true" customHeight="false" outlineLevel="0" collapsed="false">
      <c r="A153" s="16" t="s">
        <v>677</v>
      </c>
      <c r="B153" s="16" t="s">
        <v>678</v>
      </c>
    </row>
    <row r="154" customFormat="false" ht="13.8" hidden="true" customHeight="false" outlineLevel="0" collapsed="false">
      <c r="A154" s="16" t="s">
        <v>679</v>
      </c>
      <c r="B154" s="16" t="s">
        <v>680</v>
      </c>
    </row>
    <row r="155" customFormat="false" ht="13.8" hidden="true" customHeight="false" outlineLevel="0" collapsed="false">
      <c r="A155" s="16" t="s">
        <v>681</v>
      </c>
      <c r="B155" s="16" t="s">
        <v>682</v>
      </c>
    </row>
    <row r="156" customFormat="false" ht="13.8" hidden="true" customHeight="false" outlineLevel="0" collapsed="false">
      <c r="A156" s="16" t="s">
        <v>683</v>
      </c>
      <c r="B156" s="16" t="s">
        <v>684</v>
      </c>
    </row>
    <row r="157" customFormat="false" ht="13.8" hidden="true" customHeight="false" outlineLevel="0" collapsed="false">
      <c r="A157" s="16" t="s">
        <v>685</v>
      </c>
      <c r="B157" s="16" t="s">
        <v>686</v>
      </c>
    </row>
    <row r="158" customFormat="false" ht="13.8" hidden="true" customHeight="false" outlineLevel="0" collapsed="false">
      <c r="A158" s="16" t="s">
        <v>687</v>
      </c>
      <c r="B158" s="16" t="s">
        <v>688</v>
      </c>
    </row>
    <row r="159" customFormat="false" ht="13.8" hidden="true" customHeight="false" outlineLevel="0" collapsed="false">
      <c r="A159" s="16" t="s">
        <v>689</v>
      </c>
      <c r="B159" s="16" t="s">
        <v>690</v>
      </c>
    </row>
    <row r="160" customFormat="false" ht="13.8" hidden="true" customHeight="false" outlineLevel="0" collapsed="false">
      <c r="A160" s="16" t="s">
        <v>691</v>
      </c>
      <c r="B160" s="16" t="s">
        <v>692</v>
      </c>
    </row>
    <row r="161" customFormat="false" ht="13.8" hidden="true" customHeight="false" outlineLevel="0" collapsed="false">
      <c r="A161" s="16" t="s">
        <v>693</v>
      </c>
      <c r="B161" s="16" t="s">
        <v>694</v>
      </c>
    </row>
    <row r="162" customFormat="false" ht="13.8" hidden="true" customHeight="false" outlineLevel="0" collapsed="false">
      <c r="A162" s="16" t="s">
        <v>695</v>
      </c>
      <c r="B162" s="16" t="s">
        <v>696</v>
      </c>
    </row>
    <row r="163" customFormat="false" ht="13.8" hidden="true" customHeight="false" outlineLevel="0" collapsed="false">
      <c r="A163" s="16" t="s">
        <v>697</v>
      </c>
      <c r="B163" s="16" t="s">
        <v>698</v>
      </c>
    </row>
    <row r="164" customFormat="false" ht="13.8" hidden="true" customHeight="false" outlineLevel="0" collapsed="false">
      <c r="A164" s="16" t="s">
        <v>699</v>
      </c>
      <c r="B164" s="16" t="s">
        <v>700</v>
      </c>
    </row>
    <row r="165" customFormat="false" ht="13.8" hidden="true" customHeight="false" outlineLevel="0" collapsed="false">
      <c r="A165" s="16" t="s">
        <v>701</v>
      </c>
      <c r="B165" s="16" t="s">
        <v>702</v>
      </c>
    </row>
    <row r="166" customFormat="false" ht="13.8" hidden="true" customHeight="false" outlineLevel="0" collapsed="false">
      <c r="A166" s="16" t="s">
        <v>703</v>
      </c>
      <c r="B166" s="16" t="s">
        <v>704</v>
      </c>
    </row>
    <row r="167" customFormat="false" ht="13.8" hidden="true" customHeight="false" outlineLevel="0" collapsed="false">
      <c r="A167" s="16" t="s">
        <v>705</v>
      </c>
      <c r="B167" s="16" t="s">
        <v>706</v>
      </c>
    </row>
    <row r="168" customFormat="false" ht="13.8" hidden="true" customHeight="false" outlineLevel="0" collapsed="false">
      <c r="A168" s="16" t="s">
        <v>707</v>
      </c>
      <c r="B168" s="16" t="s">
        <v>708</v>
      </c>
    </row>
    <row r="169" customFormat="false" ht="13.8" hidden="true" customHeight="false" outlineLevel="0" collapsed="false">
      <c r="A169" s="16" t="s">
        <v>709</v>
      </c>
      <c r="B169" s="16" t="s">
        <v>710</v>
      </c>
    </row>
    <row r="170" customFormat="false" ht="13.8" hidden="true" customHeight="false" outlineLevel="0" collapsed="false">
      <c r="A170" s="16" t="s">
        <v>711</v>
      </c>
      <c r="B170" s="16" t="s">
        <v>712</v>
      </c>
    </row>
    <row r="171" customFormat="false" ht="13.8" hidden="true" customHeight="false" outlineLevel="0" collapsed="false">
      <c r="A171" s="16" t="s">
        <v>713</v>
      </c>
      <c r="B171" s="16" t="s">
        <v>714</v>
      </c>
    </row>
    <row r="172" customFormat="false" ht="13.8" hidden="true" customHeight="false" outlineLevel="0" collapsed="false">
      <c r="A172" s="16" t="s">
        <v>715</v>
      </c>
      <c r="B172" s="16" t="s">
        <v>716</v>
      </c>
    </row>
    <row r="173" customFormat="false" ht="13.8" hidden="true" customHeight="false" outlineLevel="0" collapsed="false">
      <c r="A173" s="16" t="s">
        <v>717</v>
      </c>
      <c r="B173" s="16" t="s">
        <v>718</v>
      </c>
    </row>
    <row r="174" customFormat="false" ht="13.8" hidden="true" customHeight="false" outlineLevel="0" collapsed="false">
      <c r="A174" s="16" t="s">
        <v>719</v>
      </c>
      <c r="B174" s="16" t="s">
        <v>720</v>
      </c>
    </row>
    <row r="175" customFormat="false" ht="13.8" hidden="true" customHeight="false" outlineLevel="0" collapsed="false">
      <c r="A175" s="16" t="s">
        <v>721</v>
      </c>
      <c r="B175" s="16" t="s">
        <v>722</v>
      </c>
    </row>
    <row r="176" customFormat="false" ht="13.8" hidden="true" customHeight="false" outlineLevel="0" collapsed="false">
      <c r="A176" s="16" t="s">
        <v>723</v>
      </c>
      <c r="B176" s="16" t="s">
        <v>724</v>
      </c>
    </row>
    <row r="177" customFormat="false" ht="13.8" hidden="true" customHeight="false" outlineLevel="0" collapsed="false">
      <c r="A177" s="16" t="s">
        <v>725</v>
      </c>
      <c r="B177" s="16" t="s">
        <v>726</v>
      </c>
    </row>
    <row r="178" customFormat="false" ht="13.8" hidden="true" customHeight="false" outlineLevel="0" collapsed="false">
      <c r="A178" s="16" t="s">
        <v>727</v>
      </c>
      <c r="B178" s="16" t="s">
        <v>728</v>
      </c>
    </row>
    <row r="179" customFormat="false" ht="13.8" hidden="true" customHeight="false" outlineLevel="0" collapsed="false">
      <c r="A179" s="16" t="s">
        <v>729</v>
      </c>
      <c r="B179" s="16" t="s">
        <v>730</v>
      </c>
    </row>
    <row r="180" customFormat="false" ht="13.8" hidden="true" customHeight="false" outlineLevel="0" collapsed="false">
      <c r="A180" s="16" t="s">
        <v>731</v>
      </c>
      <c r="B180" s="16" t="s">
        <v>732</v>
      </c>
    </row>
    <row r="181" customFormat="false" ht="13.8" hidden="true" customHeight="false" outlineLevel="0" collapsed="false">
      <c r="A181" s="16" t="s">
        <v>733</v>
      </c>
      <c r="B181" s="16" t="s">
        <v>734</v>
      </c>
    </row>
    <row r="182" customFormat="false" ht="13.8" hidden="true" customHeight="false" outlineLevel="0" collapsed="false">
      <c r="A182" s="16" t="s">
        <v>735</v>
      </c>
      <c r="B182" s="16" t="s">
        <v>736</v>
      </c>
    </row>
    <row r="183" customFormat="false" ht="13.8" hidden="true" customHeight="false" outlineLevel="0" collapsed="false">
      <c r="A183" s="16" t="s">
        <v>737</v>
      </c>
      <c r="B183" s="16" t="s">
        <v>738</v>
      </c>
    </row>
    <row r="184" customFormat="false" ht="13.8" hidden="true" customHeight="false" outlineLevel="0" collapsed="false">
      <c r="A184" s="16" t="s">
        <v>739</v>
      </c>
      <c r="B184" s="16" t="s">
        <v>740</v>
      </c>
    </row>
    <row r="185" customFormat="false" ht="13.8" hidden="true" customHeight="false" outlineLevel="0" collapsed="false">
      <c r="A185" s="16" t="s">
        <v>741</v>
      </c>
      <c r="B185" s="16" t="s">
        <v>742</v>
      </c>
    </row>
    <row r="186" customFormat="false" ht="13.8" hidden="true" customHeight="false" outlineLevel="0" collapsed="false">
      <c r="A186" s="16" t="s">
        <v>743</v>
      </c>
      <c r="B186" s="16" t="s">
        <v>744</v>
      </c>
    </row>
    <row r="187" customFormat="false" ht="13.8" hidden="true" customHeight="false" outlineLevel="0" collapsed="false">
      <c r="A187" s="16" t="s">
        <v>745</v>
      </c>
      <c r="B187" s="16" t="s">
        <v>746</v>
      </c>
    </row>
    <row r="188" customFormat="false" ht="13.8" hidden="true" customHeight="false" outlineLevel="0" collapsed="false">
      <c r="A188" s="16" t="s">
        <v>747</v>
      </c>
      <c r="B188" s="16" t="s">
        <v>748</v>
      </c>
    </row>
    <row r="189" customFormat="false" ht="13.8" hidden="true" customHeight="false" outlineLevel="0" collapsed="false">
      <c r="A189" s="16" t="s">
        <v>317</v>
      </c>
      <c r="B189" s="16" t="s">
        <v>318</v>
      </c>
    </row>
    <row r="190" customFormat="false" ht="13.8" hidden="true" customHeight="false" outlineLevel="0" collapsed="false">
      <c r="A190" s="16" t="s">
        <v>749</v>
      </c>
      <c r="B190" s="16" t="s">
        <v>750</v>
      </c>
    </row>
    <row r="191" customFormat="false" ht="13.8" hidden="true" customHeight="false" outlineLevel="0" collapsed="false">
      <c r="A191" s="16" t="s">
        <v>751</v>
      </c>
      <c r="B191" s="16" t="s">
        <v>752</v>
      </c>
    </row>
    <row r="192" customFormat="false" ht="13.8" hidden="true" customHeight="false" outlineLevel="0" collapsed="false">
      <c r="A192" s="16" t="s">
        <v>753</v>
      </c>
      <c r="B192" s="16" t="s">
        <v>754</v>
      </c>
    </row>
    <row r="193" customFormat="false" ht="13.8" hidden="true" customHeight="false" outlineLevel="0" collapsed="false">
      <c r="A193" s="16" t="s">
        <v>755</v>
      </c>
      <c r="B193" s="16" t="s">
        <v>756</v>
      </c>
    </row>
    <row r="194" customFormat="false" ht="13.8" hidden="true" customHeight="false" outlineLevel="0" collapsed="false">
      <c r="A194" s="16" t="s">
        <v>757</v>
      </c>
      <c r="B194" s="16" t="s">
        <v>758</v>
      </c>
    </row>
    <row r="195" customFormat="false" ht="13.8" hidden="true" customHeight="false" outlineLevel="0" collapsed="false">
      <c r="A195" s="16" t="s">
        <v>759</v>
      </c>
      <c r="B195" s="16" t="s">
        <v>760</v>
      </c>
    </row>
    <row r="196" customFormat="false" ht="13.8" hidden="true" customHeight="false" outlineLevel="0" collapsed="false">
      <c r="A196" s="16" t="s">
        <v>761</v>
      </c>
      <c r="B196" s="16" t="s">
        <v>762</v>
      </c>
    </row>
    <row r="197" customFormat="false" ht="13.8" hidden="true" customHeight="false" outlineLevel="0" collapsed="false">
      <c r="A197" s="16" t="s">
        <v>763</v>
      </c>
      <c r="B197" s="16" t="s">
        <v>764</v>
      </c>
    </row>
    <row r="198" customFormat="false" ht="13.8" hidden="true" customHeight="false" outlineLevel="0" collapsed="false">
      <c r="A198" s="16" t="s">
        <v>765</v>
      </c>
      <c r="B198" s="16" t="s">
        <v>766</v>
      </c>
    </row>
    <row r="199" customFormat="false" ht="13.8" hidden="true" customHeight="false" outlineLevel="0" collapsed="false">
      <c r="A199" s="16" t="s">
        <v>767</v>
      </c>
      <c r="B199" s="16" t="s">
        <v>768</v>
      </c>
    </row>
    <row r="200" customFormat="false" ht="13.8" hidden="true" customHeight="false" outlineLevel="0" collapsed="false">
      <c r="A200" s="16" t="s">
        <v>769</v>
      </c>
      <c r="B200" s="16" t="s">
        <v>770</v>
      </c>
    </row>
    <row r="201" customFormat="false" ht="13.8" hidden="true" customHeight="false" outlineLevel="0" collapsed="false">
      <c r="A201" s="16" t="s">
        <v>771</v>
      </c>
      <c r="B201" s="16" t="s">
        <v>772</v>
      </c>
    </row>
    <row r="202" customFormat="false" ht="13.8" hidden="true" customHeight="false" outlineLevel="0" collapsed="false">
      <c r="A202" s="16" t="s">
        <v>773</v>
      </c>
      <c r="B202" s="16" t="s">
        <v>774</v>
      </c>
    </row>
    <row r="203" customFormat="false" ht="13.8" hidden="true" customHeight="false" outlineLevel="0" collapsed="false">
      <c r="A203" s="16" t="s">
        <v>775</v>
      </c>
      <c r="B203" s="16" t="s">
        <v>776</v>
      </c>
    </row>
    <row r="204" customFormat="false" ht="13.8" hidden="true" customHeight="false" outlineLevel="0" collapsed="false">
      <c r="A204" s="16" t="s">
        <v>777</v>
      </c>
      <c r="B204" s="16" t="s">
        <v>778</v>
      </c>
    </row>
    <row r="205" customFormat="false" ht="13.8" hidden="true" customHeight="false" outlineLevel="0" collapsed="false">
      <c r="A205" s="16" t="s">
        <v>779</v>
      </c>
      <c r="B205" s="16" t="s">
        <v>780</v>
      </c>
    </row>
    <row r="206" customFormat="false" ht="13.8" hidden="true" customHeight="false" outlineLevel="0" collapsed="false">
      <c r="A206" s="16" t="s">
        <v>781</v>
      </c>
      <c r="B206" s="16" t="s">
        <v>782</v>
      </c>
    </row>
    <row r="207" customFormat="false" ht="13.8" hidden="true" customHeight="false" outlineLevel="0" collapsed="false">
      <c r="A207" s="16" t="s">
        <v>783</v>
      </c>
      <c r="B207" s="16" t="s">
        <v>784</v>
      </c>
    </row>
    <row r="208" customFormat="false" ht="13.8" hidden="true" customHeight="false" outlineLevel="0" collapsed="false">
      <c r="A208" s="16" t="s">
        <v>785</v>
      </c>
      <c r="B208" s="16" t="s">
        <v>786</v>
      </c>
    </row>
    <row r="209" customFormat="false" ht="13.8" hidden="true" customHeight="false" outlineLevel="0" collapsed="false">
      <c r="A209" s="16" t="s">
        <v>787</v>
      </c>
      <c r="B209" s="16" t="s">
        <v>788</v>
      </c>
    </row>
    <row r="210" customFormat="false" ht="13.8" hidden="true" customHeight="false" outlineLevel="0" collapsed="false">
      <c r="A210" s="16" t="s">
        <v>789</v>
      </c>
      <c r="B210" s="16" t="s">
        <v>790</v>
      </c>
    </row>
    <row r="211" customFormat="false" ht="13.8" hidden="true" customHeight="false" outlineLevel="0" collapsed="false">
      <c r="A211" s="16" t="s">
        <v>791</v>
      </c>
      <c r="B211" s="16" t="s">
        <v>792</v>
      </c>
    </row>
    <row r="212" customFormat="false" ht="13.8" hidden="true" customHeight="false" outlineLevel="0" collapsed="false">
      <c r="A212" s="16" t="s">
        <v>793</v>
      </c>
      <c r="B212" s="16" t="s">
        <v>794</v>
      </c>
    </row>
    <row r="213" customFormat="false" ht="13.8" hidden="true" customHeight="false" outlineLevel="0" collapsed="false">
      <c r="A213" s="16" t="s">
        <v>795</v>
      </c>
      <c r="B213" s="16" t="s">
        <v>796</v>
      </c>
    </row>
    <row r="214" customFormat="false" ht="13.8" hidden="true" customHeight="false" outlineLevel="0" collapsed="false">
      <c r="A214" s="16" t="s">
        <v>797</v>
      </c>
      <c r="B214" s="16" t="s">
        <v>798</v>
      </c>
    </row>
    <row r="215" customFormat="false" ht="13.8" hidden="true" customHeight="false" outlineLevel="0" collapsed="false">
      <c r="A215" s="16" t="s">
        <v>799</v>
      </c>
      <c r="B215" s="16" t="s">
        <v>800</v>
      </c>
    </row>
    <row r="216" customFormat="false" ht="13.8" hidden="true" customHeight="false" outlineLevel="0" collapsed="false">
      <c r="A216" s="16" t="s">
        <v>801</v>
      </c>
      <c r="B216" s="16" t="s">
        <v>802</v>
      </c>
    </row>
    <row r="217" customFormat="false" ht="13.8" hidden="true" customHeight="false" outlineLevel="0" collapsed="false">
      <c r="A217" s="16" t="s">
        <v>803</v>
      </c>
      <c r="B217" s="16" t="s">
        <v>804</v>
      </c>
    </row>
    <row r="218" customFormat="false" ht="13.8" hidden="true" customHeight="false" outlineLevel="0" collapsed="false">
      <c r="A218" s="16" t="s">
        <v>805</v>
      </c>
      <c r="B218" s="16" t="s">
        <v>806</v>
      </c>
    </row>
    <row r="219" customFormat="false" ht="13.8" hidden="true" customHeight="false" outlineLevel="0" collapsed="false">
      <c r="A219" s="16" t="s">
        <v>807</v>
      </c>
      <c r="B219" s="16" t="s">
        <v>808</v>
      </c>
    </row>
    <row r="220" customFormat="false" ht="13.8" hidden="true" customHeight="false" outlineLevel="0" collapsed="false">
      <c r="A220" s="16" t="s">
        <v>809</v>
      </c>
      <c r="B220" s="16" t="s">
        <v>810</v>
      </c>
    </row>
    <row r="221" customFormat="false" ht="13.8" hidden="true" customHeight="false" outlineLevel="0" collapsed="false">
      <c r="A221" s="16" t="s">
        <v>811</v>
      </c>
      <c r="B221" s="16" t="s">
        <v>812</v>
      </c>
    </row>
    <row r="222" customFormat="false" ht="13.8" hidden="true" customHeight="false" outlineLevel="0" collapsed="false">
      <c r="A222" s="16" t="s">
        <v>813</v>
      </c>
      <c r="B222" s="16" t="s">
        <v>806</v>
      </c>
    </row>
    <row r="223" customFormat="false" ht="13.8" hidden="true" customHeight="false" outlineLevel="0" collapsed="false">
      <c r="A223" s="16" t="s">
        <v>814</v>
      </c>
      <c r="B223" s="16" t="s">
        <v>815</v>
      </c>
    </row>
    <row r="224" customFormat="false" ht="13.8" hidden="true" customHeight="false" outlineLevel="0" collapsed="false">
      <c r="A224" s="16" t="s">
        <v>816</v>
      </c>
      <c r="B224" s="16" t="s">
        <v>817</v>
      </c>
    </row>
    <row r="225" customFormat="false" ht="13.8" hidden="true" customHeight="false" outlineLevel="0" collapsed="false">
      <c r="A225" s="16" t="s">
        <v>818</v>
      </c>
      <c r="B225" s="16" t="s">
        <v>819</v>
      </c>
    </row>
    <row r="226" customFormat="false" ht="13.8" hidden="true" customHeight="false" outlineLevel="0" collapsed="false">
      <c r="A226" s="16" t="s">
        <v>820</v>
      </c>
      <c r="B226" s="16" t="s">
        <v>821</v>
      </c>
    </row>
    <row r="227" customFormat="false" ht="13.8" hidden="true" customHeight="false" outlineLevel="0" collapsed="false">
      <c r="A227" s="16" t="s">
        <v>822</v>
      </c>
      <c r="B227" s="16" t="s">
        <v>823</v>
      </c>
    </row>
    <row r="228" customFormat="false" ht="13.8" hidden="true" customHeight="false" outlineLevel="0" collapsed="false">
      <c r="A228" s="16" t="s">
        <v>824</v>
      </c>
      <c r="B228" s="16" t="s">
        <v>825</v>
      </c>
    </row>
    <row r="229" customFormat="false" ht="13.8" hidden="true" customHeight="false" outlineLevel="0" collapsed="false">
      <c r="A229" s="16" t="s">
        <v>826</v>
      </c>
      <c r="B229" s="16" t="s">
        <v>827</v>
      </c>
    </row>
    <row r="230" customFormat="false" ht="13.8" hidden="true" customHeight="false" outlineLevel="0" collapsed="false">
      <c r="A230" s="16" t="s">
        <v>828</v>
      </c>
      <c r="B230" s="16" t="s">
        <v>829</v>
      </c>
    </row>
    <row r="231" customFormat="false" ht="13.8" hidden="true" customHeight="false" outlineLevel="0" collapsed="false">
      <c r="A231" s="16" t="s">
        <v>830</v>
      </c>
      <c r="B231" s="16" t="s">
        <v>831</v>
      </c>
    </row>
    <row r="232" customFormat="false" ht="13.8" hidden="true" customHeight="false" outlineLevel="0" collapsed="false">
      <c r="A232" s="16" t="s">
        <v>832</v>
      </c>
      <c r="B232" s="16" t="s">
        <v>833</v>
      </c>
    </row>
    <row r="233" customFormat="false" ht="13.8" hidden="true" customHeight="false" outlineLevel="0" collapsed="false">
      <c r="A233" s="16" t="s">
        <v>834</v>
      </c>
      <c r="B233" s="16" t="s">
        <v>835</v>
      </c>
    </row>
    <row r="234" customFormat="false" ht="13.8" hidden="true" customHeight="false" outlineLevel="0" collapsed="false">
      <c r="A234" s="16" t="s">
        <v>836</v>
      </c>
      <c r="B234" s="16" t="s">
        <v>837</v>
      </c>
    </row>
    <row r="235" customFormat="false" ht="13.8" hidden="true" customHeight="false" outlineLevel="0" collapsed="false">
      <c r="A235" s="16" t="s">
        <v>838</v>
      </c>
      <c r="B235" s="16" t="s">
        <v>839</v>
      </c>
    </row>
    <row r="236" customFormat="false" ht="13.8" hidden="true" customHeight="false" outlineLevel="0" collapsed="false">
      <c r="A236" s="16" t="s">
        <v>840</v>
      </c>
      <c r="B236" s="16" t="s">
        <v>841</v>
      </c>
    </row>
    <row r="237" customFormat="false" ht="13.8" hidden="true" customHeight="false" outlineLevel="0" collapsed="false">
      <c r="A237" s="16" t="s">
        <v>842</v>
      </c>
      <c r="B237" s="16" t="s">
        <v>843</v>
      </c>
    </row>
    <row r="238" customFormat="false" ht="13.8" hidden="true" customHeight="false" outlineLevel="0" collapsed="false">
      <c r="A238" s="16" t="s">
        <v>844</v>
      </c>
      <c r="B238" s="16" t="s">
        <v>845</v>
      </c>
    </row>
    <row r="239" customFormat="false" ht="13.8" hidden="true" customHeight="false" outlineLevel="0" collapsed="false">
      <c r="A239" s="16" t="s">
        <v>846</v>
      </c>
      <c r="B239" s="16" t="s">
        <v>847</v>
      </c>
    </row>
    <row r="240" customFormat="false" ht="13.8" hidden="true" customHeight="false" outlineLevel="0" collapsed="false">
      <c r="A240" s="16" t="s">
        <v>848</v>
      </c>
      <c r="B240" s="16" t="s">
        <v>849</v>
      </c>
    </row>
    <row r="241" customFormat="false" ht="13.8" hidden="true" customHeight="false" outlineLevel="0" collapsed="false">
      <c r="A241" s="16" t="s">
        <v>850</v>
      </c>
      <c r="B241" s="16" t="s">
        <v>851</v>
      </c>
    </row>
    <row r="242" customFormat="false" ht="13.8" hidden="true" customHeight="false" outlineLevel="0" collapsed="false">
      <c r="A242" s="16" t="s">
        <v>852</v>
      </c>
      <c r="B242" s="16" t="s">
        <v>853</v>
      </c>
    </row>
    <row r="243" customFormat="false" ht="13.8" hidden="true" customHeight="false" outlineLevel="0" collapsed="false">
      <c r="A243" s="16" t="s">
        <v>854</v>
      </c>
      <c r="B243" s="16" t="s">
        <v>855</v>
      </c>
    </row>
    <row r="244" customFormat="false" ht="13.8" hidden="true" customHeight="false" outlineLevel="0" collapsed="false">
      <c r="A244" s="16" t="s">
        <v>856</v>
      </c>
      <c r="B244" s="16" t="s">
        <v>857</v>
      </c>
    </row>
    <row r="245" customFormat="false" ht="13.8" hidden="true" customHeight="false" outlineLevel="0" collapsed="false">
      <c r="A245" s="16" t="s">
        <v>858</v>
      </c>
      <c r="B245" s="16" t="s">
        <v>859</v>
      </c>
    </row>
    <row r="246" customFormat="false" ht="13.8" hidden="true" customHeight="false" outlineLevel="0" collapsed="false">
      <c r="A246" s="16" t="s">
        <v>860</v>
      </c>
      <c r="B246" s="16" t="s">
        <v>861</v>
      </c>
    </row>
    <row r="247" customFormat="false" ht="13.8" hidden="true" customHeight="false" outlineLevel="0" collapsed="false">
      <c r="A247" s="16" t="s">
        <v>862</v>
      </c>
      <c r="B247" s="16" t="s">
        <v>863</v>
      </c>
    </row>
    <row r="248" customFormat="false" ht="13.8" hidden="true" customHeight="false" outlineLevel="0" collapsed="false">
      <c r="A248" s="16" t="s">
        <v>864</v>
      </c>
      <c r="B248" s="16" t="s">
        <v>865</v>
      </c>
    </row>
    <row r="249" customFormat="false" ht="13.8" hidden="true" customHeight="false" outlineLevel="0" collapsed="false">
      <c r="A249" s="16" t="s">
        <v>866</v>
      </c>
      <c r="B249" s="16" t="s">
        <v>867</v>
      </c>
    </row>
    <row r="250" customFormat="false" ht="13.8" hidden="true" customHeight="false" outlineLevel="0" collapsed="false">
      <c r="A250" s="16" t="s">
        <v>868</v>
      </c>
      <c r="B250" s="16" t="s">
        <v>869</v>
      </c>
    </row>
    <row r="251" customFormat="false" ht="13.8" hidden="true" customHeight="false" outlineLevel="0" collapsed="false">
      <c r="A251" s="16" t="s">
        <v>870</v>
      </c>
      <c r="B251" s="16" t="s">
        <v>871</v>
      </c>
    </row>
    <row r="252" customFormat="false" ht="13.8" hidden="true" customHeight="false" outlineLevel="0" collapsed="false">
      <c r="A252" s="16" t="s">
        <v>872</v>
      </c>
      <c r="B252" s="16" t="s">
        <v>873</v>
      </c>
    </row>
    <row r="253" customFormat="false" ht="13.8" hidden="true" customHeight="false" outlineLevel="0" collapsed="false">
      <c r="A253" s="16" t="s">
        <v>874</v>
      </c>
      <c r="B253" s="16" t="s">
        <v>875</v>
      </c>
    </row>
    <row r="254" customFormat="false" ht="13.8" hidden="true" customHeight="false" outlineLevel="0" collapsed="false">
      <c r="A254" s="16" t="s">
        <v>876</v>
      </c>
      <c r="B254" s="16" t="s">
        <v>877</v>
      </c>
    </row>
    <row r="255" customFormat="false" ht="13.8" hidden="true" customHeight="false" outlineLevel="0" collapsed="false">
      <c r="A255" s="16" t="s">
        <v>878</v>
      </c>
      <c r="B255" s="16" t="s">
        <v>879</v>
      </c>
    </row>
    <row r="256" customFormat="false" ht="13.8" hidden="true" customHeight="false" outlineLevel="0" collapsed="false">
      <c r="A256" s="16" t="s">
        <v>880</v>
      </c>
      <c r="B256" s="16" t="s">
        <v>881</v>
      </c>
    </row>
    <row r="257" customFormat="false" ht="13.8" hidden="true" customHeight="false" outlineLevel="0" collapsed="false">
      <c r="A257" s="16" t="s">
        <v>882</v>
      </c>
      <c r="B257" s="16" t="s">
        <v>883</v>
      </c>
    </row>
    <row r="258" customFormat="false" ht="13.8" hidden="true" customHeight="false" outlineLevel="0" collapsed="false">
      <c r="A258" s="16" t="s">
        <v>884</v>
      </c>
      <c r="B258" s="16" t="s">
        <v>885</v>
      </c>
    </row>
    <row r="259" customFormat="false" ht="13.8" hidden="true" customHeight="false" outlineLevel="0" collapsed="false">
      <c r="A259" s="16" t="s">
        <v>886</v>
      </c>
      <c r="B259" s="16" t="s">
        <v>887</v>
      </c>
    </row>
    <row r="260" customFormat="false" ht="13.8" hidden="true" customHeight="false" outlineLevel="0" collapsed="false">
      <c r="A260" s="16" t="s">
        <v>888</v>
      </c>
      <c r="B260" s="16" t="s">
        <v>889</v>
      </c>
    </row>
    <row r="261" customFormat="false" ht="13.8" hidden="true" customHeight="false" outlineLevel="0" collapsed="false">
      <c r="A261" s="16" t="s">
        <v>890</v>
      </c>
      <c r="B261" s="16" t="s">
        <v>891</v>
      </c>
    </row>
    <row r="262" customFormat="false" ht="13.8" hidden="true" customHeight="false" outlineLevel="0" collapsed="false">
      <c r="A262" s="16" t="s">
        <v>892</v>
      </c>
      <c r="B262" s="16" t="s">
        <v>893</v>
      </c>
    </row>
    <row r="263" customFormat="false" ht="13.8" hidden="true" customHeight="false" outlineLevel="0" collapsed="false">
      <c r="A263" s="16" t="s">
        <v>894</v>
      </c>
      <c r="B263" s="16" t="s">
        <v>895</v>
      </c>
    </row>
    <row r="264" customFormat="false" ht="13.8" hidden="true" customHeight="false" outlineLevel="0" collapsed="false">
      <c r="A264" s="16" t="s">
        <v>896</v>
      </c>
      <c r="B264" s="16" t="s">
        <v>897</v>
      </c>
    </row>
    <row r="265" customFormat="false" ht="13.8" hidden="true" customHeight="false" outlineLevel="0" collapsed="false">
      <c r="A265" s="16" t="s">
        <v>898</v>
      </c>
      <c r="B265" s="16" t="s">
        <v>899</v>
      </c>
    </row>
    <row r="266" customFormat="false" ht="13.8" hidden="true" customHeight="false" outlineLevel="0" collapsed="false">
      <c r="A266" s="16" t="s">
        <v>900</v>
      </c>
      <c r="B266" s="16" t="s">
        <v>901</v>
      </c>
    </row>
    <row r="267" customFormat="false" ht="13.8" hidden="true" customHeight="false" outlineLevel="0" collapsed="false">
      <c r="A267" s="16" t="s">
        <v>902</v>
      </c>
      <c r="B267" s="16" t="s">
        <v>903</v>
      </c>
    </row>
    <row r="268" customFormat="false" ht="13.8" hidden="true" customHeight="false" outlineLevel="0" collapsed="false">
      <c r="A268" s="16" t="s">
        <v>196</v>
      </c>
      <c r="B268" s="16" t="s">
        <v>197</v>
      </c>
    </row>
    <row r="269" customFormat="false" ht="13.8" hidden="true" customHeight="false" outlineLevel="0" collapsed="false">
      <c r="A269" s="16" t="s">
        <v>904</v>
      </c>
      <c r="B269" s="16" t="s">
        <v>905</v>
      </c>
    </row>
    <row r="270" customFormat="false" ht="13.8" hidden="true" customHeight="false" outlineLevel="0" collapsed="false">
      <c r="A270" s="16" t="s">
        <v>906</v>
      </c>
      <c r="B270" s="16" t="s">
        <v>907</v>
      </c>
    </row>
    <row r="271" customFormat="false" ht="13.8" hidden="true" customHeight="false" outlineLevel="0" collapsed="false">
      <c r="A271" s="16" t="s">
        <v>908</v>
      </c>
      <c r="B271" s="16" t="s">
        <v>909</v>
      </c>
    </row>
    <row r="272" customFormat="false" ht="13.8" hidden="true" customHeight="false" outlineLevel="0" collapsed="false">
      <c r="A272" s="16" t="s">
        <v>910</v>
      </c>
      <c r="B272" s="16" t="s">
        <v>911</v>
      </c>
    </row>
    <row r="273" customFormat="false" ht="13.8" hidden="true" customHeight="false" outlineLevel="0" collapsed="false">
      <c r="A273" s="16" t="s">
        <v>912</v>
      </c>
      <c r="B273" s="16" t="s">
        <v>913</v>
      </c>
    </row>
    <row r="274" customFormat="false" ht="13.8" hidden="true" customHeight="false" outlineLevel="0" collapsed="false">
      <c r="A274" s="16" t="s">
        <v>914</v>
      </c>
      <c r="B274" s="16" t="s">
        <v>915</v>
      </c>
    </row>
    <row r="275" customFormat="false" ht="13.8" hidden="true" customHeight="false" outlineLevel="0" collapsed="false">
      <c r="A275" s="16" t="s">
        <v>916</v>
      </c>
      <c r="B275" s="16" t="s">
        <v>905</v>
      </c>
    </row>
    <row r="276" customFormat="false" ht="13.8" hidden="true" customHeight="false" outlineLevel="0" collapsed="false">
      <c r="A276" s="16" t="s">
        <v>917</v>
      </c>
      <c r="B276" s="16" t="s">
        <v>918</v>
      </c>
    </row>
    <row r="277" customFormat="false" ht="13.8" hidden="true" customHeight="false" outlineLevel="0" collapsed="false">
      <c r="A277" s="16" t="s">
        <v>919</v>
      </c>
      <c r="B277" s="16" t="s">
        <v>920</v>
      </c>
    </row>
    <row r="278" customFormat="false" ht="13.8" hidden="true" customHeight="false" outlineLevel="0" collapsed="false">
      <c r="A278" s="16" t="s">
        <v>921</v>
      </c>
      <c r="B278" s="16" t="s">
        <v>922</v>
      </c>
    </row>
    <row r="279" customFormat="false" ht="13.8" hidden="true" customHeight="false" outlineLevel="0" collapsed="false">
      <c r="A279" s="16" t="s">
        <v>923</v>
      </c>
      <c r="B279" s="16" t="s">
        <v>924</v>
      </c>
    </row>
    <row r="280" customFormat="false" ht="13.8" hidden="true" customHeight="false" outlineLevel="0" collapsed="false">
      <c r="A280" s="16" t="s">
        <v>925</v>
      </c>
      <c r="B280" s="16" t="s">
        <v>926</v>
      </c>
    </row>
    <row r="281" customFormat="false" ht="13.8" hidden="true" customHeight="false" outlineLevel="0" collapsed="false">
      <c r="A281" s="16" t="s">
        <v>927</v>
      </c>
      <c r="B281" s="16" t="s">
        <v>928</v>
      </c>
    </row>
    <row r="282" customFormat="false" ht="13.8" hidden="true" customHeight="false" outlineLevel="0" collapsed="false">
      <c r="A282" s="16" t="s">
        <v>929</v>
      </c>
      <c r="B282" s="16" t="s">
        <v>930</v>
      </c>
    </row>
    <row r="283" customFormat="false" ht="13.8" hidden="true" customHeight="false" outlineLevel="0" collapsed="false">
      <c r="A283" s="16" t="s">
        <v>931</v>
      </c>
      <c r="B283" s="16" t="s">
        <v>932</v>
      </c>
    </row>
    <row r="284" customFormat="false" ht="13.8" hidden="true" customHeight="false" outlineLevel="0" collapsed="false">
      <c r="A284" s="16" t="s">
        <v>933</v>
      </c>
      <c r="B284" s="16" t="s">
        <v>934</v>
      </c>
    </row>
    <row r="285" customFormat="false" ht="13.8" hidden="true" customHeight="false" outlineLevel="0" collapsed="false">
      <c r="A285" s="16" t="s">
        <v>935</v>
      </c>
      <c r="B285" s="16" t="s">
        <v>936</v>
      </c>
    </row>
    <row r="286" customFormat="false" ht="13.8" hidden="true" customHeight="false" outlineLevel="0" collapsed="false">
      <c r="A286" s="16" t="s">
        <v>937</v>
      </c>
      <c r="B286" s="16" t="s">
        <v>938</v>
      </c>
    </row>
    <row r="287" customFormat="false" ht="13.8" hidden="true" customHeight="false" outlineLevel="0" collapsed="false">
      <c r="A287" s="16" t="s">
        <v>939</v>
      </c>
      <c r="B287" s="16" t="s">
        <v>940</v>
      </c>
    </row>
    <row r="288" customFormat="false" ht="13.8" hidden="true" customHeight="false" outlineLevel="0" collapsed="false">
      <c r="A288" s="16" t="s">
        <v>300</v>
      </c>
      <c r="B288" s="16" t="s">
        <v>941</v>
      </c>
    </row>
    <row r="289" customFormat="false" ht="13.8" hidden="true" customHeight="false" outlineLevel="0" collapsed="false">
      <c r="A289" s="16" t="s">
        <v>942</v>
      </c>
      <c r="B289" s="16" t="s">
        <v>943</v>
      </c>
    </row>
    <row r="290" customFormat="false" ht="13.8" hidden="true" customHeight="false" outlineLevel="0" collapsed="false">
      <c r="A290" s="16" t="s">
        <v>944</v>
      </c>
      <c r="B290" s="16" t="s">
        <v>945</v>
      </c>
    </row>
    <row r="291" customFormat="false" ht="13.8" hidden="true" customHeight="false" outlineLevel="0" collapsed="false">
      <c r="A291" s="16" t="s">
        <v>946</v>
      </c>
      <c r="B291" s="16" t="s">
        <v>947</v>
      </c>
    </row>
    <row r="292" customFormat="false" ht="13.8" hidden="true" customHeight="false" outlineLevel="0" collapsed="false">
      <c r="A292" s="16" t="s">
        <v>948</v>
      </c>
      <c r="B292" s="16" t="s">
        <v>949</v>
      </c>
    </row>
    <row r="293" customFormat="false" ht="13.8" hidden="true" customHeight="false" outlineLevel="0" collapsed="false">
      <c r="A293" s="16" t="s">
        <v>950</v>
      </c>
      <c r="B293" s="16" t="s">
        <v>951</v>
      </c>
    </row>
    <row r="294" customFormat="false" ht="13.8" hidden="true" customHeight="false" outlineLevel="0" collapsed="false">
      <c r="A294" s="16" t="s">
        <v>952</v>
      </c>
      <c r="B294" s="16" t="s">
        <v>953</v>
      </c>
    </row>
    <row r="295" customFormat="false" ht="13.8" hidden="true" customHeight="false" outlineLevel="0" collapsed="false">
      <c r="A295" s="16" t="s">
        <v>45</v>
      </c>
      <c r="B295" s="16" t="s">
        <v>46</v>
      </c>
    </row>
    <row r="296" customFormat="false" ht="13.8" hidden="true" customHeight="false" outlineLevel="0" collapsed="false">
      <c r="A296" s="16" t="s">
        <v>954</v>
      </c>
      <c r="B296" s="16" t="s">
        <v>43</v>
      </c>
    </row>
    <row r="297" customFormat="false" ht="13.8" hidden="true" customHeight="false" outlineLevel="0" collapsed="false">
      <c r="A297" s="16" t="s">
        <v>955</v>
      </c>
      <c r="B297" s="16" t="s">
        <v>956</v>
      </c>
    </row>
    <row r="298" customFormat="false" ht="13.8" hidden="true" customHeight="false" outlineLevel="0" collapsed="false">
      <c r="A298" s="16" t="s">
        <v>957</v>
      </c>
      <c r="B298" s="16" t="s">
        <v>958</v>
      </c>
    </row>
    <row r="299" customFormat="false" ht="13.8" hidden="true" customHeight="false" outlineLevel="0" collapsed="false">
      <c r="A299" s="16" t="s">
        <v>959</v>
      </c>
      <c r="B299" s="16" t="s">
        <v>960</v>
      </c>
    </row>
    <row r="300" customFormat="false" ht="13.8" hidden="true" customHeight="false" outlineLevel="0" collapsed="false">
      <c r="A300" s="16" t="s">
        <v>961</v>
      </c>
      <c r="B300" s="16" t="s">
        <v>962</v>
      </c>
    </row>
    <row r="301" customFormat="false" ht="13.8" hidden="true" customHeight="false" outlineLevel="0" collapsed="false">
      <c r="A301" s="16" t="s">
        <v>963</v>
      </c>
      <c r="B301" s="16" t="s">
        <v>964</v>
      </c>
    </row>
    <row r="302" customFormat="false" ht="13.8" hidden="true" customHeight="false" outlineLevel="0" collapsed="false">
      <c r="A302" s="16" t="s">
        <v>965</v>
      </c>
      <c r="B302" s="16" t="s">
        <v>966</v>
      </c>
    </row>
    <row r="303" customFormat="false" ht="13.8" hidden="true" customHeight="false" outlineLevel="0" collapsed="false">
      <c r="A303" s="16" t="s">
        <v>967</v>
      </c>
      <c r="B303" s="16" t="s">
        <v>968</v>
      </c>
    </row>
    <row r="304" customFormat="false" ht="13.8" hidden="true" customHeight="false" outlineLevel="0" collapsed="false">
      <c r="A304" s="16" t="s">
        <v>969</v>
      </c>
      <c r="B304" s="16" t="s">
        <v>970</v>
      </c>
    </row>
    <row r="305" customFormat="false" ht="13.8" hidden="true" customHeight="false" outlineLevel="0" collapsed="false">
      <c r="A305" s="16" t="s">
        <v>971</v>
      </c>
      <c r="B305" s="16" t="s">
        <v>972</v>
      </c>
    </row>
    <row r="306" customFormat="false" ht="13.8" hidden="true" customHeight="false" outlineLevel="0" collapsed="false">
      <c r="A306" s="16" t="s">
        <v>973</v>
      </c>
      <c r="B306" s="16" t="s">
        <v>974</v>
      </c>
    </row>
    <row r="307" customFormat="false" ht="13.8" hidden="true" customHeight="false" outlineLevel="0" collapsed="false">
      <c r="A307" s="16" t="s">
        <v>295</v>
      </c>
      <c r="B307" s="16" t="s">
        <v>296</v>
      </c>
    </row>
    <row r="308" customFormat="false" ht="13.8" hidden="true" customHeight="false" outlineLevel="0" collapsed="false">
      <c r="A308" s="16" t="s">
        <v>59</v>
      </c>
      <c r="B308" s="16" t="s">
        <v>60</v>
      </c>
    </row>
    <row r="309" customFormat="false" ht="13.8" hidden="true" customHeight="false" outlineLevel="0" collapsed="false">
      <c r="A309" s="16" t="s">
        <v>975</v>
      </c>
      <c r="B309" s="16" t="s">
        <v>976</v>
      </c>
    </row>
    <row r="310" customFormat="false" ht="13.8" hidden="true" customHeight="false" outlineLevel="0" collapsed="false">
      <c r="A310" s="16" t="s">
        <v>977</v>
      </c>
      <c r="B310" s="16" t="s">
        <v>978</v>
      </c>
    </row>
    <row r="311" customFormat="false" ht="13.8" hidden="true" customHeight="false" outlineLevel="0" collapsed="false">
      <c r="A311" s="16" t="s">
        <v>979</v>
      </c>
      <c r="B311" s="16" t="s">
        <v>980</v>
      </c>
    </row>
    <row r="312" customFormat="false" ht="13.8" hidden="true" customHeight="false" outlineLevel="0" collapsed="false">
      <c r="A312" s="16" t="s">
        <v>981</v>
      </c>
      <c r="B312" s="16" t="s">
        <v>982</v>
      </c>
    </row>
    <row r="313" customFormat="false" ht="13.8" hidden="true" customHeight="false" outlineLevel="0" collapsed="false">
      <c r="A313" s="16" t="s">
        <v>983</v>
      </c>
      <c r="B313" s="16" t="s">
        <v>984</v>
      </c>
    </row>
    <row r="314" customFormat="false" ht="13.8" hidden="true" customHeight="false" outlineLevel="0" collapsed="false">
      <c r="A314" s="16" t="s">
        <v>985</v>
      </c>
      <c r="B314" s="16" t="s">
        <v>986</v>
      </c>
    </row>
    <row r="315" customFormat="false" ht="13.8" hidden="true" customHeight="false" outlineLevel="0" collapsed="false">
      <c r="A315" s="16" t="s">
        <v>987</v>
      </c>
      <c r="B315" s="16" t="s">
        <v>988</v>
      </c>
    </row>
    <row r="316" customFormat="false" ht="13.8" hidden="true" customHeight="false" outlineLevel="0" collapsed="false">
      <c r="A316" s="16" t="s">
        <v>989</v>
      </c>
      <c r="B316" s="16" t="s">
        <v>990</v>
      </c>
    </row>
    <row r="317" customFormat="false" ht="13.8" hidden="true" customHeight="false" outlineLevel="0" collapsed="false">
      <c r="A317" s="16" t="s">
        <v>991</v>
      </c>
      <c r="B317" s="16" t="s">
        <v>992</v>
      </c>
    </row>
    <row r="318" customFormat="false" ht="13.8" hidden="true" customHeight="false" outlineLevel="0" collapsed="false">
      <c r="A318" s="16" t="s">
        <v>993</v>
      </c>
      <c r="B318" s="16" t="s">
        <v>994</v>
      </c>
    </row>
    <row r="319" customFormat="false" ht="13.8" hidden="true" customHeight="false" outlineLevel="0" collapsed="false">
      <c r="A319" s="16" t="s">
        <v>995</v>
      </c>
      <c r="B319" s="16" t="s">
        <v>996</v>
      </c>
    </row>
    <row r="320" customFormat="false" ht="13.8" hidden="true" customHeight="false" outlineLevel="0" collapsed="false">
      <c r="A320" s="16" t="s">
        <v>997</v>
      </c>
      <c r="B320" s="16" t="s">
        <v>998</v>
      </c>
    </row>
    <row r="321" customFormat="false" ht="13.8" hidden="true" customHeight="false" outlineLevel="0" collapsed="false">
      <c r="A321" s="16" t="s">
        <v>367</v>
      </c>
      <c r="B321" s="16" t="s">
        <v>368</v>
      </c>
    </row>
    <row r="322" customFormat="false" ht="13.8" hidden="true" customHeight="false" outlineLevel="0" collapsed="false">
      <c r="A322" s="16" t="s">
        <v>73</v>
      </c>
      <c r="B322" s="16" t="s">
        <v>74</v>
      </c>
    </row>
    <row r="323" customFormat="false" ht="13.8" hidden="true" customHeight="false" outlineLevel="0" collapsed="false">
      <c r="A323" s="16" t="s">
        <v>999</v>
      </c>
      <c r="B323" s="16" t="s">
        <v>1000</v>
      </c>
    </row>
    <row r="324" customFormat="false" ht="13.8" hidden="true" customHeight="false" outlineLevel="0" collapsed="false">
      <c r="A324" s="16" t="s">
        <v>1001</v>
      </c>
      <c r="B324" s="16" t="s">
        <v>1002</v>
      </c>
    </row>
    <row r="325" customFormat="false" ht="13.8" hidden="true" customHeight="false" outlineLevel="0" collapsed="false">
      <c r="A325" s="16" t="s">
        <v>1003</v>
      </c>
      <c r="B325" s="16" t="s">
        <v>1004</v>
      </c>
    </row>
    <row r="326" customFormat="false" ht="13.8" hidden="true" customHeight="false" outlineLevel="0" collapsed="false">
      <c r="A326" s="16" t="s">
        <v>1005</v>
      </c>
      <c r="B326" s="16" t="s">
        <v>1006</v>
      </c>
    </row>
    <row r="327" customFormat="false" ht="13.8" hidden="true" customHeight="false" outlineLevel="0" collapsed="false">
      <c r="A327" s="16" t="s">
        <v>1007</v>
      </c>
      <c r="B327" s="16" t="s">
        <v>1008</v>
      </c>
    </row>
    <row r="328" customFormat="false" ht="13.8" hidden="true" customHeight="false" outlineLevel="0" collapsed="false">
      <c r="A328" s="16" t="s">
        <v>1009</v>
      </c>
      <c r="B328" s="16" t="s">
        <v>1010</v>
      </c>
    </row>
    <row r="329" customFormat="false" ht="13.8" hidden="true" customHeight="false" outlineLevel="0" collapsed="false">
      <c r="A329" s="16" t="s">
        <v>1011</v>
      </c>
      <c r="B329" s="16" t="s">
        <v>1012</v>
      </c>
    </row>
    <row r="330" customFormat="false" ht="13.8" hidden="true" customHeight="false" outlineLevel="0" collapsed="false">
      <c r="A330" s="16" t="s">
        <v>1013</v>
      </c>
      <c r="B330" s="16" t="s">
        <v>1014</v>
      </c>
    </row>
    <row r="331" customFormat="false" ht="13.8" hidden="true" customHeight="false" outlineLevel="0" collapsed="false">
      <c r="A331" s="16" t="s">
        <v>1015</v>
      </c>
      <c r="B331" s="16" t="s">
        <v>1016</v>
      </c>
    </row>
    <row r="332" customFormat="false" ht="13.8" hidden="true" customHeight="false" outlineLevel="0" collapsed="false">
      <c r="A332" s="16" t="s">
        <v>1017</v>
      </c>
      <c r="B332" s="16" t="s">
        <v>1018</v>
      </c>
    </row>
    <row r="333" customFormat="false" ht="13.8" hidden="true" customHeight="false" outlineLevel="0" collapsed="false">
      <c r="A333" s="16" t="s">
        <v>1019</v>
      </c>
      <c r="B333" s="16" t="s">
        <v>1020</v>
      </c>
    </row>
    <row r="334" customFormat="false" ht="13.8" hidden="true" customHeight="false" outlineLevel="0" collapsed="false">
      <c r="A334" s="16" t="s">
        <v>1021</v>
      </c>
      <c r="B334" s="16" t="s">
        <v>1022</v>
      </c>
    </row>
    <row r="335" customFormat="false" ht="13.8" hidden="true" customHeight="false" outlineLevel="0" collapsed="false">
      <c r="A335" s="16" t="s">
        <v>1023</v>
      </c>
      <c r="B335" s="16" t="s">
        <v>1024</v>
      </c>
    </row>
    <row r="336" customFormat="false" ht="13.8" hidden="true" customHeight="false" outlineLevel="0" collapsed="false">
      <c r="A336" s="16" t="s">
        <v>1025</v>
      </c>
      <c r="B336" s="16" t="s">
        <v>1026</v>
      </c>
    </row>
    <row r="337" customFormat="false" ht="13.8" hidden="true" customHeight="false" outlineLevel="0" collapsed="false">
      <c r="A337" s="16" t="s">
        <v>1027</v>
      </c>
      <c r="B337" s="16" t="s">
        <v>1028</v>
      </c>
    </row>
    <row r="338" customFormat="false" ht="13.8" hidden="true" customHeight="false" outlineLevel="0" collapsed="false">
      <c r="A338" s="16" t="s">
        <v>1029</v>
      </c>
      <c r="B338" s="16" t="s">
        <v>1030</v>
      </c>
    </row>
    <row r="339" customFormat="false" ht="13.8" hidden="true" customHeight="false" outlineLevel="0" collapsed="false">
      <c r="A339" s="16" t="s">
        <v>1031</v>
      </c>
      <c r="B339" s="16" t="s">
        <v>1032</v>
      </c>
    </row>
    <row r="340" customFormat="false" ht="13.8" hidden="true" customHeight="false" outlineLevel="0" collapsed="false">
      <c r="A340" s="16" t="s">
        <v>1033</v>
      </c>
      <c r="B340" s="16" t="s">
        <v>1034</v>
      </c>
    </row>
    <row r="341" customFormat="false" ht="13.8" hidden="true" customHeight="false" outlineLevel="0" collapsed="false">
      <c r="A341" s="16" t="s">
        <v>1035</v>
      </c>
      <c r="B341" s="16" t="s">
        <v>1036</v>
      </c>
    </row>
    <row r="342" customFormat="false" ht="13.8" hidden="true" customHeight="false" outlineLevel="0" collapsed="false">
      <c r="A342" s="16" t="s">
        <v>1037</v>
      </c>
      <c r="B342" s="16" t="s">
        <v>1038</v>
      </c>
    </row>
    <row r="343" customFormat="false" ht="13.8" hidden="true" customHeight="false" outlineLevel="0" collapsed="false">
      <c r="A343" s="16" t="s">
        <v>1039</v>
      </c>
      <c r="B343" s="16" t="s">
        <v>1040</v>
      </c>
    </row>
    <row r="344" customFormat="false" ht="13.8" hidden="true" customHeight="false" outlineLevel="0" collapsed="false">
      <c r="A344" s="16" t="s">
        <v>1041</v>
      </c>
      <c r="B344" s="16" t="s">
        <v>1042</v>
      </c>
    </row>
    <row r="345" customFormat="false" ht="13.8" hidden="true" customHeight="false" outlineLevel="0" collapsed="false">
      <c r="A345" s="16" t="s">
        <v>1043</v>
      </c>
      <c r="B345" s="16" t="s">
        <v>1044</v>
      </c>
    </row>
    <row r="346" customFormat="false" ht="13.8" hidden="true" customHeight="false" outlineLevel="0" collapsed="false">
      <c r="A346" s="16" t="s">
        <v>1045</v>
      </c>
      <c r="B346" s="16" t="s">
        <v>996</v>
      </c>
    </row>
    <row r="347" customFormat="false" ht="13.8" hidden="true" customHeight="false" outlineLevel="0" collapsed="false">
      <c r="A347" s="16" t="s">
        <v>1046</v>
      </c>
      <c r="B347" s="16" t="s">
        <v>1047</v>
      </c>
    </row>
    <row r="348" customFormat="false" ht="13.8" hidden="true" customHeight="false" outlineLevel="0" collapsed="false">
      <c r="A348" s="16" t="s">
        <v>1048</v>
      </c>
      <c r="B348" s="16" t="s">
        <v>1049</v>
      </c>
    </row>
    <row r="349" customFormat="false" ht="13.8" hidden="true" customHeight="false" outlineLevel="0" collapsed="false">
      <c r="A349" s="16" t="s">
        <v>1050</v>
      </c>
      <c r="B349" s="16" t="s">
        <v>1051</v>
      </c>
    </row>
    <row r="350" customFormat="false" ht="13.8" hidden="true" customHeight="false" outlineLevel="0" collapsed="false">
      <c r="A350" s="16" t="s">
        <v>1052</v>
      </c>
      <c r="B350" s="16" t="s">
        <v>1053</v>
      </c>
    </row>
    <row r="351" customFormat="false" ht="13.8" hidden="true" customHeight="false" outlineLevel="0" collapsed="false">
      <c r="A351" s="16" t="s">
        <v>1054</v>
      </c>
      <c r="B351" s="16" t="s">
        <v>1055</v>
      </c>
    </row>
    <row r="352" customFormat="false" ht="13.8" hidden="true" customHeight="false" outlineLevel="0" collapsed="false">
      <c r="A352" s="16" t="s">
        <v>1056</v>
      </c>
      <c r="B352" s="16" t="s">
        <v>1057</v>
      </c>
    </row>
    <row r="353" customFormat="false" ht="13.8" hidden="true" customHeight="false" outlineLevel="0" collapsed="false">
      <c r="A353" s="16" t="s">
        <v>1058</v>
      </c>
      <c r="B353" s="16" t="s">
        <v>1059</v>
      </c>
    </row>
    <row r="354" customFormat="false" ht="13.8" hidden="true" customHeight="false" outlineLevel="0" collapsed="false">
      <c r="A354" s="16" t="s">
        <v>1060</v>
      </c>
      <c r="B354" s="16" t="s">
        <v>1061</v>
      </c>
    </row>
    <row r="355" customFormat="false" ht="13.8" hidden="true" customHeight="false" outlineLevel="0" collapsed="false">
      <c r="A355" s="16" t="s">
        <v>1062</v>
      </c>
      <c r="B355" s="16" t="s">
        <v>1063</v>
      </c>
    </row>
    <row r="356" customFormat="false" ht="13.8" hidden="true" customHeight="false" outlineLevel="0" collapsed="false">
      <c r="A356" s="16" t="s">
        <v>1064</v>
      </c>
      <c r="B356" s="16" t="s">
        <v>1065</v>
      </c>
    </row>
    <row r="357" customFormat="false" ht="13.8" hidden="true" customHeight="false" outlineLevel="0" collapsed="false">
      <c r="A357" s="16" t="s">
        <v>1066</v>
      </c>
      <c r="B357" s="16" t="s">
        <v>1067</v>
      </c>
    </row>
    <row r="358" customFormat="false" ht="13.8" hidden="true" customHeight="false" outlineLevel="0" collapsed="false">
      <c r="A358" s="16" t="s">
        <v>353</v>
      </c>
      <c r="B358" s="16" t="s">
        <v>354</v>
      </c>
    </row>
    <row r="359" customFormat="false" ht="13.8" hidden="true" customHeight="false" outlineLevel="0" collapsed="false">
      <c r="A359" s="16" t="s">
        <v>1068</v>
      </c>
      <c r="B359" s="16" t="s">
        <v>1069</v>
      </c>
    </row>
    <row r="360" customFormat="false" ht="13.8" hidden="true" customHeight="false" outlineLevel="0" collapsed="false">
      <c r="A360" s="16" t="s">
        <v>76</v>
      </c>
      <c r="B360" s="16" t="s">
        <v>77</v>
      </c>
    </row>
    <row r="361" customFormat="false" ht="13.8" hidden="true" customHeight="false" outlineLevel="0" collapsed="false">
      <c r="A361" s="16" t="s">
        <v>1070</v>
      </c>
      <c r="B361" s="16" t="s">
        <v>1071</v>
      </c>
    </row>
    <row r="362" customFormat="false" ht="13.8" hidden="true" customHeight="false" outlineLevel="0" collapsed="false">
      <c r="A362" s="16" t="s">
        <v>1072</v>
      </c>
      <c r="B362" s="16" t="s">
        <v>1073</v>
      </c>
    </row>
    <row r="363" customFormat="false" ht="13.8" hidden="true" customHeight="false" outlineLevel="0" collapsed="false">
      <c r="A363" s="16" t="s">
        <v>1074</v>
      </c>
      <c r="B363" s="16" t="s">
        <v>1075</v>
      </c>
    </row>
    <row r="364" customFormat="false" ht="13.8" hidden="true" customHeight="false" outlineLevel="0" collapsed="false">
      <c r="A364" s="16" t="s">
        <v>1076</v>
      </c>
      <c r="B364" s="16" t="s">
        <v>1077</v>
      </c>
    </row>
    <row r="365" customFormat="false" ht="13.8" hidden="true" customHeight="false" outlineLevel="0" collapsed="false">
      <c r="A365" s="16" t="s">
        <v>1078</v>
      </c>
      <c r="B365" s="16" t="s">
        <v>1079</v>
      </c>
    </row>
    <row r="366" customFormat="false" ht="13.8" hidden="true" customHeight="false" outlineLevel="0" collapsed="false">
      <c r="A366" s="16" t="s">
        <v>1080</v>
      </c>
      <c r="B366" s="16" t="s">
        <v>1081</v>
      </c>
    </row>
    <row r="367" customFormat="false" ht="13.8" hidden="true" customHeight="false" outlineLevel="0" collapsed="false">
      <c r="A367" s="16" t="s">
        <v>1082</v>
      </c>
      <c r="B367" s="16" t="s">
        <v>79</v>
      </c>
    </row>
    <row r="368" customFormat="false" ht="13.8" hidden="true" customHeight="false" outlineLevel="0" collapsed="false">
      <c r="A368" s="16" t="s">
        <v>1083</v>
      </c>
      <c r="B368" s="16" t="s">
        <v>1084</v>
      </c>
    </row>
    <row r="369" customFormat="false" ht="13.8" hidden="true" customHeight="false" outlineLevel="0" collapsed="false">
      <c r="A369" s="16" t="s">
        <v>1085</v>
      </c>
      <c r="B369" s="16" t="s">
        <v>1086</v>
      </c>
    </row>
    <row r="370" customFormat="false" ht="13.8" hidden="true" customHeight="false" outlineLevel="0" collapsed="false">
      <c r="A370" s="16" t="s">
        <v>1087</v>
      </c>
      <c r="B370" s="16" t="s">
        <v>1088</v>
      </c>
    </row>
    <row r="371" customFormat="false" ht="13.8" hidden="true" customHeight="false" outlineLevel="0" collapsed="false">
      <c r="A371" s="16" t="s">
        <v>1089</v>
      </c>
      <c r="B371" s="16" t="s">
        <v>79</v>
      </c>
    </row>
    <row r="372" customFormat="false" ht="13.8" hidden="true" customHeight="false" outlineLevel="0" collapsed="false">
      <c r="A372" s="16" t="s">
        <v>1090</v>
      </c>
      <c r="B372" s="16" t="s">
        <v>1091</v>
      </c>
    </row>
    <row r="373" customFormat="false" ht="13.8" hidden="true" customHeight="false" outlineLevel="0" collapsed="false">
      <c r="A373" s="16" t="s">
        <v>1092</v>
      </c>
      <c r="B373" s="16" t="s">
        <v>1093</v>
      </c>
    </row>
    <row r="374" customFormat="false" ht="13.8" hidden="true" customHeight="false" outlineLevel="0" collapsed="false">
      <c r="A374" s="16" t="s">
        <v>1094</v>
      </c>
      <c r="B374" s="16" t="s">
        <v>1095</v>
      </c>
    </row>
    <row r="375" customFormat="false" ht="13.8" hidden="true" customHeight="false" outlineLevel="0" collapsed="false">
      <c r="A375" s="16" t="s">
        <v>1096</v>
      </c>
      <c r="B375" s="16" t="s">
        <v>1097</v>
      </c>
    </row>
    <row r="376" customFormat="false" ht="13.8" hidden="true" customHeight="false" outlineLevel="0" collapsed="false">
      <c r="A376" s="16" t="s">
        <v>1098</v>
      </c>
      <c r="B376" s="16" t="s">
        <v>1099</v>
      </c>
    </row>
    <row r="377" customFormat="false" ht="13.8" hidden="true" customHeight="false" outlineLevel="0" collapsed="false">
      <c r="A377" s="16" t="s">
        <v>1100</v>
      </c>
      <c r="B377" s="16" t="s">
        <v>1101</v>
      </c>
    </row>
    <row r="378" customFormat="false" ht="13.8" hidden="true" customHeight="false" outlineLevel="0" collapsed="false">
      <c r="A378" s="16" t="s">
        <v>1102</v>
      </c>
      <c r="B378" s="16" t="s">
        <v>1103</v>
      </c>
    </row>
    <row r="379" customFormat="false" ht="13.8" hidden="true" customHeight="false" outlineLevel="0" collapsed="false">
      <c r="A379" s="16" t="s">
        <v>1104</v>
      </c>
      <c r="B379" s="16" t="s">
        <v>1105</v>
      </c>
    </row>
    <row r="380" customFormat="false" ht="13.8" hidden="true" customHeight="false" outlineLevel="0" collapsed="false">
      <c r="A380" s="16" t="s">
        <v>1106</v>
      </c>
      <c r="B380" s="16" t="s">
        <v>1107</v>
      </c>
    </row>
    <row r="381" customFormat="false" ht="13.8" hidden="true" customHeight="false" outlineLevel="0" collapsed="false">
      <c r="A381" s="16" t="s">
        <v>1108</v>
      </c>
      <c r="B381" s="16" t="s">
        <v>1109</v>
      </c>
    </row>
    <row r="382" customFormat="false" ht="13.8" hidden="true" customHeight="false" outlineLevel="0" collapsed="false">
      <c r="A382" s="16" t="s">
        <v>1110</v>
      </c>
      <c r="B382" s="16" t="s">
        <v>1111</v>
      </c>
    </row>
    <row r="383" customFormat="false" ht="13.8" hidden="true" customHeight="false" outlineLevel="0" collapsed="false">
      <c r="A383" s="16" t="s">
        <v>89</v>
      </c>
      <c r="B383" s="16" t="s">
        <v>90</v>
      </c>
    </row>
    <row r="384" customFormat="false" ht="13.8" hidden="true" customHeight="false" outlineLevel="0" collapsed="false">
      <c r="A384" s="16" t="s">
        <v>1112</v>
      </c>
      <c r="B384" s="16" t="s">
        <v>1113</v>
      </c>
    </row>
    <row r="385" customFormat="false" ht="13.8" hidden="true" customHeight="false" outlineLevel="0" collapsed="false">
      <c r="A385" s="16" t="s">
        <v>1114</v>
      </c>
      <c r="B385" s="16" t="s">
        <v>1115</v>
      </c>
    </row>
    <row r="386" customFormat="false" ht="13.8" hidden="true" customHeight="false" outlineLevel="0" collapsed="false">
      <c r="A386" s="16" t="s">
        <v>1116</v>
      </c>
      <c r="B386" s="16" t="s">
        <v>1117</v>
      </c>
    </row>
    <row r="387" customFormat="false" ht="13.8" hidden="true" customHeight="false" outlineLevel="0" collapsed="false">
      <c r="A387" s="16" t="s">
        <v>1118</v>
      </c>
      <c r="B387" s="16" t="s">
        <v>1119</v>
      </c>
    </row>
    <row r="388" customFormat="false" ht="13.8" hidden="true" customHeight="false" outlineLevel="0" collapsed="false">
      <c r="A388" s="16" t="s">
        <v>36</v>
      </c>
      <c r="B388" s="16" t="s">
        <v>37</v>
      </c>
    </row>
    <row r="389" customFormat="false" ht="13.8" hidden="true" customHeight="false" outlineLevel="0" collapsed="false">
      <c r="A389" s="16" t="s">
        <v>192</v>
      </c>
      <c r="B389" s="16" t="s">
        <v>193</v>
      </c>
    </row>
    <row r="390" customFormat="false" ht="13.8" hidden="true" customHeight="false" outlineLevel="0" collapsed="false">
      <c r="A390" s="16" t="s">
        <v>1120</v>
      </c>
      <c r="B390" s="16" t="s">
        <v>1121</v>
      </c>
    </row>
    <row r="391" customFormat="false" ht="13.8" hidden="true" customHeight="false" outlineLevel="0" collapsed="false">
      <c r="A391" s="16" t="s">
        <v>1122</v>
      </c>
      <c r="B391" s="16" t="s">
        <v>1123</v>
      </c>
    </row>
    <row r="392" customFormat="false" ht="13.8" hidden="true" customHeight="false" outlineLevel="0" collapsed="false">
      <c r="A392" s="16" t="s">
        <v>128</v>
      </c>
      <c r="B392" s="16" t="s">
        <v>129</v>
      </c>
    </row>
    <row r="393" customFormat="false" ht="13.8" hidden="true" customHeight="false" outlineLevel="0" collapsed="false">
      <c r="A393" s="16" t="s">
        <v>1124</v>
      </c>
      <c r="B393" s="16" t="s">
        <v>1125</v>
      </c>
    </row>
    <row r="394" customFormat="false" ht="13.8" hidden="true" customHeight="false" outlineLevel="0" collapsed="false">
      <c r="A394" s="16" t="s">
        <v>240</v>
      </c>
      <c r="B394" s="16" t="s">
        <v>241</v>
      </c>
    </row>
    <row r="395" customFormat="false" ht="13.8" hidden="true" customHeight="false" outlineLevel="0" collapsed="false">
      <c r="A395" s="16" t="s">
        <v>138</v>
      </c>
      <c r="B395" s="16" t="s">
        <v>139</v>
      </c>
    </row>
    <row r="396" customFormat="false" ht="13.8" hidden="true" customHeight="false" outlineLevel="0" collapsed="false">
      <c r="A396" s="16" t="s">
        <v>160</v>
      </c>
      <c r="B396" s="16" t="s">
        <v>161</v>
      </c>
    </row>
    <row r="397" customFormat="false" ht="13.8" hidden="true" customHeight="false" outlineLevel="0" collapsed="false">
      <c r="A397" s="16" t="s">
        <v>24</v>
      </c>
      <c r="B397" s="16" t="s">
        <v>25</v>
      </c>
    </row>
    <row r="398" customFormat="false" ht="13.8" hidden="false" customHeight="false" outlineLevel="0" collapsed="false">
      <c r="A398" s="16" t="s">
        <v>1126</v>
      </c>
      <c r="B398" s="16" t="s">
        <v>1127</v>
      </c>
    </row>
    <row r="399" customFormat="false" ht="13.8" hidden="true" customHeight="false" outlineLevel="0" collapsed="false">
      <c r="A399" s="16" t="s">
        <v>21</v>
      </c>
      <c r="B399" s="16" t="s">
        <v>22</v>
      </c>
    </row>
    <row r="400" customFormat="false" ht="13.8" hidden="true" customHeight="false" outlineLevel="0" collapsed="false">
      <c r="A400" s="16" t="s">
        <v>1128</v>
      </c>
      <c r="B400" s="16" t="s">
        <v>1129</v>
      </c>
    </row>
    <row r="401" customFormat="false" ht="13.8" hidden="true" customHeight="false" outlineLevel="0" collapsed="false">
      <c r="A401" s="16" t="s">
        <v>132</v>
      </c>
      <c r="B401" s="16" t="s">
        <v>133</v>
      </c>
    </row>
    <row r="402" customFormat="false" ht="13.8" hidden="true" customHeight="false" outlineLevel="0" collapsed="false">
      <c r="A402" s="16" t="s">
        <v>150</v>
      </c>
      <c r="B402" s="16" t="s">
        <v>151</v>
      </c>
    </row>
    <row r="403" customFormat="false" ht="13.8" hidden="true" customHeight="false" outlineLevel="0" collapsed="false">
      <c r="A403" s="16" t="s">
        <v>1130</v>
      </c>
      <c r="B403" s="16" t="s">
        <v>1131</v>
      </c>
    </row>
    <row r="404" customFormat="false" ht="13.8" hidden="true" customHeight="false" outlineLevel="0" collapsed="false">
      <c r="A404" s="16" t="s">
        <v>1132</v>
      </c>
      <c r="B404" s="16" t="s">
        <v>1133</v>
      </c>
    </row>
    <row r="405" customFormat="false" ht="13.8" hidden="true" customHeight="false" outlineLevel="0" collapsed="false">
      <c r="A405" s="16" t="s">
        <v>284</v>
      </c>
      <c r="B405" s="16" t="s">
        <v>285</v>
      </c>
    </row>
    <row r="406" customFormat="false" ht="13.8" hidden="true" customHeight="false" outlineLevel="0" collapsed="false">
      <c r="A406" s="16" t="s">
        <v>1134</v>
      </c>
      <c r="B406" s="16" t="s">
        <v>1135</v>
      </c>
    </row>
    <row r="407" customFormat="false" ht="13.8" hidden="true" customHeight="false" outlineLevel="0" collapsed="false">
      <c r="A407" s="16" t="s">
        <v>1136</v>
      </c>
      <c r="B407" s="16" t="s">
        <v>1137</v>
      </c>
    </row>
    <row r="408" customFormat="false" ht="13.8" hidden="true" customHeight="false" outlineLevel="0" collapsed="false">
      <c r="A408" s="16" t="s">
        <v>325</v>
      </c>
      <c r="B408" s="16" t="s">
        <v>326</v>
      </c>
    </row>
    <row r="409" customFormat="false" ht="13.8" hidden="true" customHeight="false" outlineLevel="0" collapsed="false">
      <c r="A409" s="16" t="s">
        <v>1138</v>
      </c>
      <c r="B409" s="16" t="s">
        <v>1139</v>
      </c>
    </row>
    <row r="410" customFormat="false" ht="13.8" hidden="true" customHeight="false" outlineLevel="0" collapsed="false">
      <c r="A410" s="16" t="s">
        <v>147</v>
      </c>
      <c r="B410" s="16" t="s">
        <v>148</v>
      </c>
    </row>
    <row r="411" customFormat="false" ht="13.8" hidden="true" customHeight="false" outlineLevel="0" collapsed="false">
      <c r="A411" s="16" t="s">
        <v>312</v>
      </c>
      <c r="B411" s="16" t="s">
        <v>313</v>
      </c>
    </row>
    <row r="412" customFormat="false" ht="13.8" hidden="true" customHeight="false" outlineLevel="0" collapsed="false">
      <c r="A412" s="16" t="s">
        <v>1140</v>
      </c>
      <c r="B412" s="16" t="s">
        <v>1141</v>
      </c>
    </row>
    <row r="413" customFormat="false" ht="13.8" hidden="true" customHeight="false" outlineLevel="0" collapsed="false">
      <c r="A413" s="16" t="s">
        <v>1142</v>
      </c>
      <c r="B413" s="16" t="s">
        <v>1143</v>
      </c>
    </row>
    <row r="414" customFormat="false" ht="13.8" hidden="true" customHeight="false" outlineLevel="0" collapsed="false">
      <c r="A414" s="16" t="s">
        <v>1144</v>
      </c>
      <c r="B414" s="16" t="s">
        <v>1145</v>
      </c>
    </row>
    <row r="415" customFormat="false" ht="13.8" hidden="true" customHeight="false" outlineLevel="0" collapsed="false">
      <c r="A415" s="16" t="s">
        <v>1146</v>
      </c>
      <c r="B415" s="16" t="s">
        <v>1147</v>
      </c>
    </row>
    <row r="416" customFormat="false" ht="13.8" hidden="true" customHeight="false" outlineLevel="0" collapsed="false">
      <c r="A416" s="16" t="s">
        <v>1148</v>
      </c>
      <c r="B416" s="16" t="s">
        <v>1149</v>
      </c>
    </row>
    <row r="417" customFormat="false" ht="13.8" hidden="true" customHeight="false" outlineLevel="0" collapsed="false">
      <c r="A417" s="16" t="s">
        <v>1150</v>
      </c>
      <c r="B417" s="16" t="s">
        <v>1151</v>
      </c>
    </row>
    <row r="418" customFormat="false" ht="13.8" hidden="true" customHeight="false" outlineLevel="0" collapsed="false">
      <c r="A418" s="16" t="s">
        <v>1152</v>
      </c>
      <c r="B418" s="16" t="s">
        <v>1153</v>
      </c>
    </row>
    <row r="419" customFormat="false" ht="13.8" hidden="true" customHeight="false" outlineLevel="0" collapsed="false">
      <c r="A419" s="16" t="s">
        <v>1154</v>
      </c>
      <c r="B419" s="16" t="s">
        <v>1155</v>
      </c>
    </row>
    <row r="420" customFormat="false" ht="13.8" hidden="true" customHeight="false" outlineLevel="0" collapsed="false">
      <c r="A420" s="16" t="s">
        <v>1156</v>
      </c>
      <c r="B420" s="16" t="s">
        <v>1157</v>
      </c>
    </row>
    <row r="421" customFormat="false" ht="13.8" hidden="true" customHeight="false" outlineLevel="0" collapsed="false">
      <c r="A421" s="16" t="s">
        <v>1158</v>
      </c>
      <c r="B421" s="16" t="s">
        <v>1159</v>
      </c>
    </row>
    <row r="422" customFormat="false" ht="13.8" hidden="true" customHeight="false" outlineLevel="0" collapsed="false">
      <c r="A422" s="16" t="s">
        <v>1160</v>
      </c>
      <c r="B422" s="16" t="s">
        <v>1161</v>
      </c>
    </row>
    <row r="423" customFormat="false" ht="13.8" hidden="true" customHeight="false" outlineLevel="0" collapsed="false">
      <c r="A423" s="16" t="s">
        <v>1162</v>
      </c>
      <c r="B423" s="16" t="s">
        <v>1163</v>
      </c>
    </row>
    <row r="424" customFormat="false" ht="13.8" hidden="true" customHeight="false" outlineLevel="0" collapsed="false">
      <c r="A424" s="16" t="s">
        <v>1164</v>
      </c>
      <c r="B424" s="16" t="s">
        <v>1165</v>
      </c>
    </row>
    <row r="425" customFormat="false" ht="13.8" hidden="true" customHeight="false" outlineLevel="0" collapsed="false">
      <c r="A425" s="16" t="s">
        <v>1166</v>
      </c>
      <c r="B425" s="16" t="s">
        <v>1167</v>
      </c>
    </row>
    <row r="426" customFormat="false" ht="13.8" hidden="true" customHeight="false" outlineLevel="0" collapsed="false">
      <c r="A426" s="16" t="s">
        <v>287</v>
      </c>
      <c r="B426" s="16" t="s">
        <v>288</v>
      </c>
    </row>
    <row r="427" customFormat="false" ht="13.8" hidden="true" customHeight="false" outlineLevel="0" collapsed="false">
      <c r="A427" s="16" t="s">
        <v>1168</v>
      </c>
      <c r="B427" s="16" t="s">
        <v>1169</v>
      </c>
    </row>
    <row r="428" customFormat="false" ht="13.8" hidden="true" customHeight="false" outlineLevel="0" collapsed="false">
      <c r="A428" s="16" t="s">
        <v>185</v>
      </c>
      <c r="B428" s="16" t="s">
        <v>186</v>
      </c>
    </row>
    <row r="429" customFormat="false" ht="13.8" hidden="true" customHeight="false" outlineLevel="0" collapsed="false">
      <c r="A429" s="16" t="s">
        <v>1170</v>
      </c>
      <c r="B429" s="16" t="s">
        <v>1171</v>
      </c>
    </row>
    <row r="430" customFormat="false" ht="13.8" hidden="true" customHeight="false" outlineLevel="0" collapsed="false">
      <c r="A430" s="16" t="s">
        <v>1172</v>
      </c>
      <c r="B430" s="16" t="s">
        <v>1173</v>
      </c>
    </row>
    <row r="431" customFormat="false" ht="13.8" hidden="true" customHeight="false" outlineLevel="0" collapsed="false">
      <c r="A431" s="16" t="s">
        <v>1174</v>
      </c>
      <c r="B431" s="16" t="s">
        <v>1175</v>
      </c>
    </row>
    <row r="432" customFormat="false" ht="13.8" hidden="true" customHeight="false" outlineLevel="0" collapsed="false">
      <c r="A432" s="16" t="s">
        <v>1176</v>
      </c>
      <c r="B432" s="16" t="s">
        <v>1177</v>
      </c>
    </row>
    <row r="433" customFormat="false" ht="13.8" hidden="true" customHeight="false" outlineLevel="0" collapsed="false">
      <c r="A433" s="16" t="s">
        <v>1178</v>
      </c>
      <c r="B433" s="16" t="s">
        <v>1179</v>
      </c>
    </row>
    <row r="434" customFormat="false" ht="13.8" hidden="true" customHeight="false" outlineLevel="0" collapsed="false">
      <c r="A434" s="16" t="s">
        <v>1180</v>
      </c>
      <c r="B434" s="16" t="s">
        <v>1181</v>
      </c>
    </row>
    <row r="435" customFormat="false" ht="13.8" hidden="true" customHeight="false" outlineLevel="0" collapsed="false">
      <c r="A435" s="16" t="s">
        <v>1182</v>
      </c>
      <c r="B435" s="16" t="s">
        <v>1183</v>
      </c>
    </row>
    <row r="436" customFormat="false" ht="13.8" hidden="true" customHeight="false" outlineLevel="0" collapsed="false">
      <c r="A436" s="16" t="s">
        <v>1184</v>
      </c>
      <c r="B436" s="16" t="s">
        <v>1185</v>
      </c>
    </row>
    <row r="437" customFormat="false" ht="13.8" hidden="true" customHeight="false" outlineLevel="0" collapsed="false">
      <c r="A437" s="16" t="s">
        <v>1186</v>
      </c>
      <c r="B437" s="16" t="s">
        <v>1187</v>
      </c>
    </row>
    <row r="438" customFormat="false" ht="13.8" hidden="true" customHeight="false" outlineLevel="0" collapsed="false">
      <c r="A438" s="16" t="s">
        <v>1188</v>
      </c>
      <c r="B438" s="16" t="s">
        <v>1189</v>
      </c>
    </row>
    <row r="439" customFormat="false" ht="13.8" hidden="true" customHeight="false" outlineLevel="0" collapsed="false">
      <c r="A439" s="16" t="s">
        <v>1190</v>
      </c>
      <c r="B439" s="16" t="s">
        <v>1191</v>
      </c>
    </row>
    <row r="440" customFormat="false" ht="13.8" hidden="true" customHeight="false" outlineLevel="0" collapsed="false">
      <c r="A440" s="16" t="s">
        <v>1192</v>
      </c>
      <c r="B440" s="16" t="s">
        <v>1193</v>
      </c>
    </row>
    <row r="441" customFormat="false" ht="13.8" hidden="true" customHeight="false" outlineLevel="0" collapsed="false">
      <c r="A441" s="16" t="s">
        <v>1194</v>
      </c>
      <c r="B441" s="16" t="s">
        <v>1195</v>
      </c>
    </row>
    <row r="442" customFormat="false" ht="13.8" hidden="true" customHeight="false" outlineLevel="0" collapsed="false">
      <c r="A442" s="16" t="s">
        <v>1196</v>
      </c>
      <c r="B442" s="16" t="s">
        <v>1197</v>
      </c>
    </row>
    <row r="443" customFormat="false" ht="13.8" hidden="true" customHeight="false" outlineLevel="0" collapsed="false">
      <c r="A443" s="16" t="s">
        <v>1198</v>
      </c>
      <c r="B443" s="16" t="s">
        <v>1199</v>
      </c>
    </row>
    <row r="444" customFormat="false" ht="13.8" hidden="true" customHeight="false" outlineLevel="0" collapsed="false">
      <c r="A444" s="16" t="s">
        <v>1200</v>
      </c>
      <c r="B444" s="16" t="s">
        <v>1201</v>
      </c>
    </row>
    <row r="445" customFormat="false" ht="13.8" hidden="true" customHeight="false" outlineLevel="0" collapsed="false">
      <c r="A445" s="16" t="s">
        <v>1202</v>
      </c>
      <c r="B445" s="16" t="s">
        <v>1203</v>
      </c>
    </row>
    <row r="446" customFormat="false" ht="13.8" hidden="true" customHeight="false" outlineLevel="0" collapsed="false">
      <c r="A446" s="16" t="s">
        <v>1204</v>
      </c>
      <c r="B446" s="16" t="s">
        <v>1205</v>
      </c>
    </row>
    <row r="447" customFormat="false" ht="13.8" hidden="true" customHeight="false" outlineLevel="0" collapsed="false">
      <c r="A447" s="16" t="s">
        <v>1206</v>
      </c>
      <c r="B447" s="16" t="s">
        <v>1207</v>
      </c>
    </row>
    <row r="448" customFormat="false" ht="13.8" hidden="true" customHeight="false" outlineLevel="0" collapsed="false">
      <c r="A448" s="16" t="s">
        <v>1208</v>
      </c>
      <c r="B448" s="16" t="s">
        <v>1209</v>
      </c>
    </row>
    <row r="449" customFormat="false" ht="13.8" hidden="true" customHeight="false" outlineLevel="0" collapsed="false">
      <c r="A449" s="16" t="s">
        <v>1210</v>
      </c>
      <c r="B449" s="16" t="s">
        <v>1211</v>
      </c>
    </row>
    <row r="450" customFormat="false" ht="13.8" hidden="true" customHeight="false" outlineLevel="0" collapsed="false">
      <c r="A450" s="16" t="s">
        <v>1212</v>
      </c>
      <c r="B450" s="16" t="s">
        <v>1213</v>
      </c>
    </row>
    <row r="451" customFormat="false" ht="13.8" hidden="true" customHeight="false" outlineLevel="0" collapsed="false">
      <c r="A451" s="16" t="s">
        <v>1214</v>
      </c>
      <c r="B451" s="16" t="s">
        <v>1215</v>
      </c>
    </row>
    <row r="452" customFormat="false" ht="13.8" hidden="true" customHeight="false" outlineLevel="0" collapsed="false">
      <c r="A452" s="16" t="s">
        <v>1216</v>
      </c>
      <c r="B452" s="16" t="s">
        <v>1217</v>
      </c>
    </row>
    <row r="453" customFormat="false" ht="13.8" hidden="true" customHeight="false" outlineLevel="0" collapsed="false">
      <c r="A453" s="16" t="s">
        <v>1218</v>
      </c>
      <c r="B453" s="16" t="s">
        <v>1219</v>
      </c>
    </row>
    <row r="454" customFormat="false" ht="13.8" hidden="true" customHeight="false" outlineLevel="0" collapsed="false">
      <c r="A454" s="16" t="s">
        <v>1220</v>
      </c>
      <c r="B454" s="16" t="s">
        <v>1221</v>
      </c>
    </row>
    <row r="455" customFormat="false" ht="13.8" hidden="true" customHeight="false" outlineLevel="0" collapsed="false">
      <c r="A455" s="16" t="s">
        <v>1222</v>
      </c>
      <c r="B455" s="16" t="s">
        <v>1223</v>
      </c>
    </row>
    <row r="456" customFormat="false" ht="13.8" hidden="true" customHeight="false" outlineLevel="0" collapsed="false">
      <c r="A456" s="16" t="s">
        <v>212</v>
      </c>
      <c r="B456" s="16" t="s">
        <v>213</v>
      </c>
    </row>
    <row r="457" customFormat="false" ht="13.8" hidden="true" customHeight="false" outlineLevel="0" collapsed="false">
      <c r="A457" s="16" t="s">
        <v>1224</v>
      </c>
      <c r="B457" s="16" t="s">
        <v>1225</v>
      </c>
    </row>
    <row r="458" customFormat="false" ht="13.8" hidden="true" customHeight="false" outlineLevel="0" collapsed="false">
      <c r="A458" s="16" t="s">
        <v>1226</v>
      </c>
      <c r="B458" s="16" t="s">
        <v>1227</v>
      </c>
    </row>
    <row r="459" customFormat="false" ht="13.8" hidden="true" customHeight="false" outlineLevel="0" collapsed="false">
      <c r="A459" s="16" t="s">
        <v>1228</v>
      </c>
      <c r="B459" s="16" t="s">
        <v>1229</v>
      </c>
    </row>
    <row r="460" customFormat="false" ht="13.8" hidden="true" customHeight="false" outlineLevel="0" collapsed="false">
      <c r="A460" s="16" t="s">
        <v>222</v>
      </c>
      <c r="B460" s="16" t="s">
        <v>223</v>
      </c>
    </row>
    <row r="461" customFormat="false" ht="13.8" hidden="true" customHeight="false" outlineLevel="0" collapsed="false">
      <c r="A461" s="16" t="s">
        <v>1230</v>
      </c>
      <c r="B461" s="16" t="s">
        <v>1231</v>
      </c>
    </row>
    <row r="462" customFormat="false" ht="13.8" hidden="true" customHeight="false" outlineLevel="0" collapsed="false">
      <c r="A462" s="16" t="s">
        <v>1232</v>
      </c>
      <c r="B462" s="16" t="s">
        <v>208</v>
      </c>
    </row>
    <row r="463" customFormat="false" ht="13.8" hidden="true" customHeight="false" outlineLevel="0" collapsed="false">
      <c r="A463" s="16" t="s">
        <v>1233</v>
      </c>
      <c r="B463" s="16" t="s">
        <v>1234</v>
      </c>
    </row>
    <row r="464" customFormat="false" ht="13.8" hidden="true" customHeight="false" outlineLevel="0" collapsed="false">
      <c r="A464" s="16" t="s">
        <v>1235</v>
      </c>
      <c r="B464" s="16" t="s">
        <v>1236</v>
      </c>
    </row>
    <row r="465" customFormat="false" ht="13.8" hidden="true" customHeight="false" outlineLevel="0" collapsed="false">
      <c r="A465" s="16" t="s">
        <v>1237</v>
      </c>
      <c r="B465" s="16" t="s">
        <v>1238</v>
      </c>
    </row>
    <row r="466" customFormat="false" ht="13.8" hidden="true" customHeight="false" outlineLevel="0" collapsed="false">
      <c r="A466" s="16" t="s">
        <v>1239</v>
      </c>
      <c r="B466" s="16" t="s">
        <v>1240</v>
      </c>
    </row>
    <row r="467" customFormat="false" ht="13.8" hidden="true" customHeight="false" outlineLevel="0" collapsed="false">
      <c r="A467" s="16" t="s">
        <v>1241</v>
      </c>
      <c r="B467" s="16" t="s">
        <v>1242</v>
      </c>
    </row>
    <row r="468" customFormat="false" ht="13.8" hidden="true" customHeight="false" outlineLevel="0" collapsed="false">
      <c r="A468" s="16" t="s">
        <v>1243</v>
      </c>
      <c r="B468" s="16" t="s">
        <v>1244</v>
      </c>
    </row>
    <row r="469" customFormat="false" ht="13.8" hidden="true" customHeight="false" outlineLevel="0" collapsed="false">
      <c r="A469" s="16" t="s">
        <v>1245</v>
      </c>
      <c r="B469" s="16" t="s">
        <v>1246</v>
      </c>
    </row>
    <row r="470" customFormat="false" ht="13.8" hidden="true" customHeight="false" outlineLevel="0" collapsed="false">
      <c r="A470" s="16" t="s">
        <v>1247</v>
      </c>
      <c r="B470" s="16" t="s">
        <v>1248</v>
      </c>
    </row>
    <row r="471" customFormat="false" ht="13.8" hidden="true" customHeight="false" outlineLevel="0" collapsed="false">
      <c r="A471" s="16" t="s">
        <v>1249</v>
      </c>
      <c r="B471" s="16" t="s">
        <v>1250</v>
      </c>
    </row>
    <row r="472" customFormat="false" ht="13.8" hidden="true" customHeight="false" outlineLevel="0" collapsed="false">
      <c r="A472" s="16" t="s">
        <v>234</v>
      </c>
      <c r="B472" s="16" t="s">
        <v>235</v>
      </c>
    </row>
    <row r="473" customFormat="false" ht="13.8" hidden="true" customHeight="false" outlineLevel="0" collapsed="false">
      <c r="A473" s="16" t="s">
        <v>1251</v>
      </c>
      <c r="B473" s="16" t="s">
        <v>1252</v>
      </c>
    </row>
    <row r="474" customFormat="false" ht="13.8" hidden="true" customHeight="false" outlineLevel="0" collapsed="false">
      <c r="A474" s="16" t="s">
        <v>1253</v>
      </c>
      <c r="B474" s="16" t="s">
        <v>1254</v>
      </c>
    </row>
    <row r="475" customFormat="false" ht="13.8" hidden="true" customHeight="false" outlineLevel="0" collapsed="false">
      <c r="A475" s="16" t="s">
        <v>1255</v>
      </c>
      <c r="B475" s="16" t="s">
        <v>1256</v>
      </c>
    </row>
    <row r="476" customFormat="false" ht="13.8" hidden="true" customHeight="false" outlineLevel="0" collapsed="false">
      <c r="A476" s="16" t="s">
        <v>1257</v>
      </c>
      <c r="B476" s="16" t="s">
        <v>1258</v>
      </c>
    </row>
    <row r="477" customFormat="false" ht="13.8" hidden="true" customHeight="false" outlineLevel="0" collapsed="false">
      <c r="A477" s="16" t="s">
        <v>1259</v>
      </c>
      <c r="B477" s="16" t="s">
        <v>1260</v>
      </c>
    </row>
    <row r="478" customFormat="false" ht="13.8" hidden="true" customHeight="false" outlineLevel="0" collapsed="false">
      <c r="A478" s="16" t="s">
        <v>1261</v>
      </c>
      <c r="B478" s="16" t="s">
        <v>1262</v>
      </c>
    </row>
    <row r="479" customFormat="false" ht="13.8" hidden="true" customHeight="false" outlineLevel="0" collapsed="false">
      <c r="A479" s="16" t="s">
        <v>1263</v>
      </c>
      <c r="B479" s="16" t="s">
        <v>1264</v>
      </c>
    </row>
    <row r="480" customFormat="false" ht="13.8" hidden="true" customHeight="false" outlineLevel="0" collapsed="false">
      <c r="A480" s="16" t="s">
        <v>39</v>
      </c>
      <c r="B480" s="16" t="s">
        <v>40</v>
      </c>
    </row>
    <row r="481" customFormat="false" ht="13.8" hidden="true" customHeight="false" outlineLevel="0" collapsed="false">
      <c r="A481" s="16" t="s">
        <v>1265</v>
      </c>
      <c r="B481" s="16" t="s">
        <v>1266</v>
      </c>
    </row>
    <row r="482" customFormat="false" ht="13.8" hidden="true" customHeight="false" outlineLevel="0" collapsed="false">
      <c r="A482" s="16" t="s">
        <v>1267</v>
      </c>
      <c r="B482" s="16" t="s">
        <v>1268</v>
      </c>
    </row>
    <row r="483" customFormat="false" ht="13.8" hidden="true" customHeight="false" outlineLevel="0" collapsed="false">
      <c r="A483" s="16" t="s">
        <v>1269</v>
      </c>
      <c r="B483" s="16" t="s">
        <v>1270</v>
      </c>
    </row>
    <row r="484" customFormat="false" ht="13.8" hidden="true" customHeight="false" outlineLevel="0" collapsed="false">
      <c r="A484" s="16" t="s">
        <v>1271</v>
      </c>
      <c r="B484" s="16" t="s">
        <v>87</v>
      </c>
    </row>
    <row r="485" customFormat="false" ht="13.8" hidden="true" customHeight="false" outlineLevel="0" collapsed="false">
      <c r="A485" s="16" t="s">
        <v>199</v>
      </c>
      <c r="B485" s="16" t="s">
        <v>200</v>
      </c>
    </row>
    <row r="486" customFormat="false" ht="13.8" hidden="true" customHeight="false" outlineLevel="0" collapsed="false">
      <c r="A486" s="16" t="s">
        <v>1272</v>
      </c>
      <c r="B486" s="16" t="s">
        <v>1273</v>
      </c>
    </row>
    <row r="487" customFormat="false" ht="13.8" hidden="true" customHeight="false" outlineLevel="0" collapsed="false">
      <c r="A487" s="16" t="s">
        <v>231</v>
      </c>
      <c r="B487" s="16" t="s">
        <v>232</v>
      </c>
    </row>
    <row r="488" customFormat="false" ht="13.8" hidden="true" customHeight="false" outlineLevel="0" collapsed="false">
      <c r="A488" s="16" t="s">
        <v>1274</v>
      </c>
      <c r="B488" s="16" t="s">
        <v>1275</v>
      </c>
    </row>
    <row r="489" customFormat="false" ht="13.8" hidden="true" customHeight="false" outlineLevel="0" collapsed="false">
      <c r="A489" s="16" t="s">
        <v>1276</v>
      </c>
      <c r="B489" s="16" t="s">
        <v>1277</v>
      </c>
    </row>
    <row r="490" customFormat="false" ht="13.8" hidden="true" customHeight="false" outlineLevel="0" collapsed="false">
      <c r="A490" s="16" t="s">
        <v>1278</v>
      </c>
      <c r="B490" s="16" t="s">
        <v>1279</v>
      </c>
    </row>
    <row r="491" customFormat="false" ht="13.8" hidden="true" customHeight="false" outlineLevel="0" collapsed="false">
      <c r="A491" s="16" t="s">
        <v>1280</v>
      </c>
      <c r="B491" s="16" t="s">
        <v>1281</v>
      </c>
    </row>
    <row r="492" customFormat="false" ht="13.8" hidden="true" customHeight="false" outlineLevel="0" collapsed="false">
      <c r="A492" s="16" t="s">
        <v>1282</v>
      </c>
      <c r="B492" s="16" t="s">
        <v>1283</v>
      </c>
    </row>
    <row r="493" customFormat="false" ht="13.8" hidden="true" customHeight="false" outlineLevel="0" collapsed="false">
      <c r="A493" s="16" t="s">
        <v>1284</v>
      </c>
      <c r="B493" s="16" t="s">
        <v>1285</v>
      </c>
    </row>
    <row r="494" customFormat="false" ht="13.8" hidden="true" customHeight="false" outlineLevel="0" collapsed="false">
      <c r="A494" s="16" t="s">
        <v>1286</v>
      </c>
      <c r="B494" s="16" t="s">
        <v>1287</v>
      </c>
    </row>
    <row r="495" customFormat="false" ht="13.8" hidden="true" customHeight="false" outlineLevel="0" collapsed="false">
      <c r="A495" s="16" t="s">
        <v>1288</v>
      </c>
      <c r="B495" s="16" t="s">
        <v>1289</v>
      </c>
    </row>
    <row r="496" customFormat="false" ht="13.8" hidden="true" customHeight="false" outlineLevel="0" collapsed="false">
      <c r="A496" s="16" t="s">
        <v>1290</v>
      </c>
      <c r="B496" s="16" t="s">
        <v>1291</v>
      </c>
    </row>
    <row r="497" customFormat="false" ht="13.8" hidden="true" customHeight="false" outlineLevel="0" collapsed="false">
      <c r="A497" s="16" t="s">
        <v>1292</v>
      </c>
      <c r="B497" s="16" t="s">
        <v>1289</v>
      </c>
    </row>
    <row r="498" customFormat="false" ht="13.8" hidden="true" customHeight="false" outlineLevel="0" collapsed="false">
      <c r="A498" s="16" t="s">
        <v>1293</v>
      </c>
      <c r="B498" s="16" t="s">
        <v>1294</v>
      </c>
    </row>
    <row r="499" customFormat="false" ht="13.8" hidden="true" customHeight="false" outlineLevel="0" collapsed="false">
      <c r="A499" s="16" t="s">
        <v>1295</v>
      </c>
      <c r="B499" s="16" t="s">
        <v>1296</v>
      </c>
    </row>
    <row r="500" customFormat="false" ht="13.8" hidden="true" customHeight="false" outlineLevel="0" collapsed="false">
      <c r="A500" s="16" t="s">
        <v>1297</v>
      </c>
      <c r="B500" s="16" t="s">
        <v>206</v>
      </c>
    </row>
    <row r="501" customFormat="false" ht="13.8" hidden="true" customHeight="false" outlineLevel="0" collapsed="false">
      <c r="A501" s="16" t="s">
        <v>1298</v>
      </c>
      <c r="B501" s="16" t="s">
        <v>1299</v>
      </c>
    </row>
    <row r="502" customFormat="false" ht="13.8" hidden="true" customHeight="false" outlineLevel="0" collapsed="false">
      <c r="A502" s="16" t="s">
        <v>1300</v>
      </c>
      <c r="B502" s="16" t="s">
        <v>238</v>
      </c>
    </row>
    <row r="503" customFormat="false" ht="13.8" hidden="true" customHeight="false" outlineLevel="0" collapsed="false">
      <c r="A503" s="16" t="s">
        <v>1301</v>
      </c>
      <c r="B503" s="16" t="s">
        <v>1302</v>
      </c>
    </row>
    <row r="504" customFormat="false" ht="13.8" hidden="true" customHeight="false" outlineLevel="0" collapsed="false">
      <c r="A504" s="16" t="s">
        <v>1303</v>
      </c>
      <c r="B504" s="16" t="s">
        <v>1304</v>
      </c>
    </row>
    <row r="505" customFormat="false" ht="13.8" hidden="true" customHeight="false" outlineLevel="0" collapsed="false">
      <c r="A505" s="16" t="s">
        <v>1305</v>
      </c>
      <c r="B505" s="16" t="s">
        <v>1306</v>
      </c>
    </row>
    <row r="506" customFormat="false" ht="13.8" hidden="true" customHeight="false" outlineLevel="0" collapsed="false">
      <c r="A506" s="16" t="s">
        <v>1307</v>
      </c>
      <c r="B506" s="16" t="s">
        <v>1308</v>
      </c>
    </row>
    <row r="507" customFormat="false" ht="13.8" hidden="true" customHeight="false" outlineLevel="0" collapsed="false">
      <c r="A507" s="16" t="s">
        <v>1309</v>
      </c>
      <c r="B507" s="16" t="s">
        <v>1310</v>
      </c>
    </row>
    <row r="508" customFormat="false" ht="13.8" hidden="true" customHeight="false" outlineLevel="0" collapsed="false">
      <c r="A508" s="16" t="s">
        <v>253</v>
      </c>
      <c r="B508" s="16" t="s">
        <v>254</v>
      </c>
    </row>
    <row r="509" customFormat="false" ht="13.8" hidden="true" customHeight="false" outlineLevel="0" collapsed="false">
      <c r="A509" s="16" t="s">
        <v>1311</v>
      </c>
      <c r="B509" s="16" t="s">
        <v>1312</v>
      </c>
    </row>
    <row r="510" customFormat="false" ht="13.8" hidden="true" customHeight="false" outlineLevel="0" collapsed="false">
      <c r="A510" s="16" t="s">
        <v>1313</v>
      </c>
      <c r="B510" s="16" t="s">
        <v>1314</v>
      </c>
    </row>
    <row r="511" customFormat="false" ht="13.8" hidden="true" customHeight="false" outlineLevel="0" collapsed="false">
      <c r="A511" s="16" t="s">
        <v>1315</v>
      </c>
      <c r="B511" s="16" t="s">
        <v>1316</v>
      </c>
    </row>
    <row r="512" customFormat="false" ht="13.8" hidden="true" customHeight="false" outlineLevel="0" collapsed="false">
      <c r="A512" s="16" t="s">
        <v>1317</v>
      </c>
      <c r="B512" s="16" t="s">
        <v>1318</v>
      </c>
    </row>
    <row r="513" customFormat="false" ht="13.8" hidden="true" customHeight="false" outlineLevel="0" collapsed="false">
      <c r="A513" s="16" t="s">
        <v>250</v>
      </c>
      <c r="B513" s="16" t="s">
        <v>251</v>
      </c>
    </row>
    <row r="514" customFormat="false" ht="13.8" hidden="true" customHeight="false" outlineLevel="0" collapsed="false">
      <c r="A514" s="16" t="s">
        <v>1319</v>
      </c>
      <c r="B514" s="16" t="s">
        <v>1320</v>
      </c>
    </row>
    <row r="515" customFormat="false" ht="13.8" hidden="true" customHeight="false" outlineLevel="0" collapsed="false">
      <c r="A515" s="16" t="s">
        <v>1321</v>
      </c>
      <c r="B515" s="16" t="s">
        <v>1322</v>
      </c>
    </row>
    <row r="516" customFormat="false" ht="13.8" hidden="true" customHeight="false" outlineLevel="0" collapsed="false">
      <c r="A516" s="16" t="s">
        <v>1323</v>
      </c>
      <c r="B516" s="16" t="s">
        <v>1324</v>
      </c>
    </row>
    <row r="517" customFormat="false" ht="13.8" hidden="true" customHeight="false" outlineLevel="0" collapsed="false">
      <c r="A517" s="16" t="s">
        <v>1325</v>
      </c>
      <c r="B517" s="16" t="s">
        <v>1324</v>
      </c>
    </row>
    <row r="518" customFormat="false" ht="13.8" hidden="true" customHeight="false" outlineLevel="0" collapsed="false">
      <c r="A518" s="16" t="s">
        <v>1326</v>
      </c>
      <c r="B518" s="16" t="s">
        <v>1324</v>
      </c>
    </row>
    <row r="519" customFormat="false" ht="13.8" hidden="true" customHeight="false" outlineLevel="0" collapsed="false">
      <c r="A519" s="16" t="s">
        <v>1327</v>
      </c>
      <c r="B519" s="16" t="s">
        <v>1328</v>
      </c>
    </row>
    <row r="520" customFormat="false" ht="13.8" hidden="true" customHeight="false" outlineLevel="0" collapsed="false">
      <c r="A520" s="16" t="s">
        <v>1329</v>
      </c>
      <c r="B520" s="16" t="s">
        <v>1330</v>
      </c>
    </row>
    <row r="521" customFormat="false" ht="13.8" hidden="true" customHeight="false" outlineLevel="0" collapsed="false">
      <c r="A521" s="16" t="s">
        <v>1331</v>
      </c>
      <c r="B521" s="16" t="s">
        <v>1330</v>
      </c>
    </row>
    <row r="522" customFormat="false" ht="13.8" hidden="true" customHeight="false" outlineLevel="0" collapsed="false">
      <c r="A522" s="16" t="s">
        <v>1332</v>
      </c>
      <c r="B522" s="16" t="s">
        <v>1324</v>
      </c>
    </row>
    <row r="523" customFormat="false" ht="13.8" hidden="true" customHeight="false" outlineLevel="0" collapsed="false">
      <c r="A523" s="16" t="s">
        <v>1333</v>
      </c>
      <c r="B523" s="16" t="s">
        <v>1324</v>
      </c>
    </row>
    <row r="524" customFormat="false" ht="13.8" hidden="true" customHeight="false" outlineLevel="0" collapsed="false">
      <c r="A524" s="16" t="s">
        <v>1334</v>
      </c>
      <c r="B524" s="16" t="s">
        <v>1335</v>
      </c>
    </row>
    <row r="525" customFormat="false" ht="13.8" hidden="true" customHeight="false" outlineLevel="0" collapsed="false">
      <c r="A525" s="16" t="s">
        <v>1336</v>
      </c>
      <c r="B525" s="16" t="s">
        <v>1337</v>
      </c>
    </row>
    <row r="526" customFormat="false" ht="13.8" hidden="true" customHeight="false" outlineLevel="0" collapsed="false">
      <c r="A526" s="16" t="s">
        <v>1338</v>
      </c>
      <c r="B526" s="16" t="s">
        <v>1339</v>
      </c>
    </row>
    <row r="527" customFormat="false" ht="13.8" hidden="true" customHeight="false" outlineLevel="0" collapsed="false">
      <c r="A527" s="16" t="s">
        <v>1340</v>
      </c>
      <c r="B527" s="16" t="s">
        <v>1337</v>
      </c>
    </row>
    <row r="528" customFormat="false" ht="13.8" hidden="true" customHeight="false" outlineLevel="0" collapsed="false">
      <c r="A528" s="16" t="s">
        <v>1341</v>
      </c>
      <c r="B528" s="16" t="s">
        <v>1342</v>
      </c>
    </row>
    <row r="529" customFormat="false" ht="13.8" hidden="true" customHeight="false" outlineLevel="0" collapsed="false">
      <c r="A529" s="16" t="s">
        <v>1343</v>
      </c>
      <c r="B529" s="16" t="s">
        <v>1344</v>
      </c>
    </row>
    <row r="530" customFormat="false" ht="13.8" hidden="true" customHeight="false" outlineLevel="0" collapsed="false">
      <c r="A530" s="16" t="s">
        <v>1345</v>
      </c>
      <c r="B530" s="16" t="s">
        <v>1346</v>
      </c>
    </row>
    <row r="531" customFormat="false" ht="13.8" hidden="true" customHeight="false" outlineLevel="0" collapsed="false">
      <c r="A531" s="16" t="s">
        <v>1347</v>
      </c>
      <c r="B531" s="16" t="s">
        <v>1348</v>
      </c>
    </row>
    <row r="532" customFormat="false" ht="13.8" hidden="true" customHeight="false" outlineLevel="0" collapsed="false">
      <c r="A532" s="16" t="s">
        <v>1349</v>
      </c>
      <c r="B532" s="16" t="s">
        <v>1350</v>
      </c>
    </row>
    <row r="533" customFormat="false" ht="13.8" hidden="true" customHeight="false" outlineLevel="0" collapsed="false">
      <c r="A533" s="16" t="s">
        <v>1351</v>
      </c>
      <c r="B533" s="16" t="s">
        <v>1352</v>
      </c>
    </row>
    <row r="534" customFormat="false" ht="13.8" hidden="true" customHeight="false" outlineLevel="0" collapsed="false">
      <c r="A534" s="16" t="s">
        <v>1353</v>
      </c>
      <c r="B534" s="16" t="s">
        <v>1354</v>
      </c>
    </row>
    <row r="535" customFormat="false" ht="13.8" hidden="true" customHeight="false" outlineLevel="0" collapsed="false">
      <c r="A535" s="16" t="s">
        <v>1355</v>
      </c>
      <c r="B535" s="16" t="s">
        <v>1356</v>
      </c>
    </row>
    <row r="536" customFormat="false" ht="13.8" hidden="true" customHeight="false" outlineLevel="0" collapsed="false">
      <c r="A536" s="16" t="s">
        <v>1357</v>
      </c>
      <c r="B536" s="16" t="s">
        <v>1358</v>
      </c>
    </row>
    <row r="537" customFormat="false" ht="13.8" hidden="true" customHeight="false" outlineLevel="0" collapsed="false">
      <c r="A537" s="16" t="s">
        <v>1359</v>
      </c>
      <c r="B537" s="16" t="s">
        <v>1360</v>
      </c>
    </row>
    <row r="538" customFormat="false" ht="13.8" hidden="true" customHeight="false" outlineLevel="0" collapsed="false">
      <c r="A538" s="16" t="s">
        <v>1361</v>
      </c>
      <c r="B538" s="16" t="s">
        <v>1362</v>
      </c>
    </row>
    <row r="539" customFormat="false" ht="13.8" hidden="true" customHeight="false" outlineLevel="0" collapsed="false">
      <c r="A539" s="16" t="s">
        <v>1363</v>
      </c>
      <c r="B539" s="16" t="s">
        <v>1364</v>
      </c>
    </row>
    <row r="540" customFormat="false" ht="13.8" hidden="true" customHeight="false" outlineLevel="0" collapsed="false">
      <c r="A540" s="16" t="s">
        <v>1365</v>
      </c>
      <c r="B540" s="16" t="s">
        <v>1366</v>
      </c>
    </row>
    <row r="541" customFormat="false" ht="13.8" hidden="true" customHeight="false" outlineLevel="0" collapsed="false">
      <c r="A541" s="16" t="s">
        <v>1367</v>
      </c>
      <c r="B541" s="16" t="s">
        <v>1368</v>
      </c>
    </row>
    <row r="542" customFormat="false" ht="13.8" hidden="true" customHeight="false" outlineLevel="0" collapsed="false">
      <c r="A542" s="16" t="s">
        <v>1369</v>
      </c>
      <c r="B542" s="16" t="s">
        <v>1370</v>
      </c>
    </row>
    <row r="543" customFormat="false" ht="13.8" hidden="true" customHeight="false" outlineLevel="0" collapsed="false">
      <c r="A543" s="16" t="s">
        <v>1371</v>
      </c>
      <c r="B543" s="16" t="s">
        <v>1372</v>
      </c>
    </row>
    <row r="544" customFormat="false" ht="13.8" hidden="true" customHeight="false" outlineLevel="0" collapsed="false">
      <c r="A544" s="16" t="s">
        <v>1373</v>
      </c>
      <c r="B544" s="16" t="s">
        <v>1374</v>
      </c>
    </row>
    <row r="545" customFormat="false" ht="13.8" hidden="true" customHeight="false" outlineLevel="0" collapsed="false">
      <c r="A545" s="16" t="s">
        <v>1375</v>
      </c>
      <c r="B545" s="16" t="s">
        <v>1376</v>
      </c>
    </row>
    <row r="546" customFormat="false" ht="13.8" hidden="true" customHeight="false" outlineLevel="0" collapsed="false">
      <c r="A546" s="16" t="s">
        <v>1377</v>
      </c>
      <c r="B546" s="16" t="s">
        <v>1378</v>
      </c>
    </row>
    <row r="547" customFormat="false" ht="13.8" hidden="true" customHeight="false" outlineLevel="0" collapsed="false">
      <c r="A547" s="16" t="s">
        <v>1379</v>
      </c>
      <c r="B547" s="16" t="s">
        <v>1380</v>
      </c>
    </row>
    <row r="548" customFormat="false" ht="13.8" hidden="true" customHeight="false" outlineLevel="0" collapsed="false">
      <c r="A548" s="16" t="s">
        <v>1381</v>
      </c>
      <c r="B548" s="16" t="s">
        <v>1380</v>
      </c>
    </row>
    <row r="549" customFormat="false" ht="13.8" hidden="true" customHeight="false" outlineLevel="0" collapsed="false">
      <c r="A549" s="16" t="s">
        <v>1382</v>
      </c>
      <c r="B549" s="16" t="s">
        <v>1383</v>
      </c>
    </row>
    <row r="550" customFormat="false" ht="13.8" hidden="true" customHeight="false" outlineLevel="0" collapsed="false">
      <c r="A550" s="16" t="s">
        <v>1384</v>
      </c>
      <c r="B550" s="16" t="s">
        <v>1385</v>
      </c>
    </row>
    <row r="551" customFormat="false" ht="13.8" hidden="true" customHeight="false" outlineLevel="0" collapsed="false">
      <c r="A551" s="16" t="s">
        <v>1386</v>
      </c>
      <c r="B551" s="16" t="s">
        <v>1387</v>
      </c>
    </row>
    <row r="552" customFormat="false" ht="13.8" hidden="true" customHeight="false" outlineLevel="0" collapsed="false">
      <c r="A552" s="16" t="s">
        <v>1388</v>
      </c>
      <c r="B552" s="16" t="s">
        <v>1389</v>
      </c>
    </row>
    <row r="553" customFormat="false" ht="13.8" hidden="true" customHeight="false" outlineLevel="0" collapsed="false">
      <c r="A553" s="16" t="s">
        <v>1390</v>
      </c>
      <c r="B553" s="16" t="s">
        <v>1391</v>
      </c>
    </row>
    <row r="554" customFormat="false" ht="13.8" hidden="true" customHeight="false" outlineLevel="0" collapsed="false">
      <c r="A554" s="16" t="s">
        <v>1392</v>
      </c>
      <c r="B554" s="16" t="s">
        <v>1393</v>
      </c>
    </row>
    <row r="555" customFormat="false" ht="13.8" hidden="true" customHeight="false" outlineLevel="0" collapsed="false">
      <c r="A555" s="16" t="s">
        <v>1394</v>
      </c>
      <c r="B555" s="16" t="s">
        <v>1395</v>
      </c>
    </row>
    <row r="556" customFormat="false" ht="13.8" hidden="true" customHeight="false" outlineLevel="0" collapsed="false">
      <c r="A556" s="16" t="s">
        <v>1396</v>
      </c>
      <c r="B556" s="16" t="s">
        <v>1387</v>
      </c>
    </row>
    <row r="557" customFormat="false" ht="13.8" hidden="true" customHeight="false" outlineLevel="0" collapsed="false">
      <c r="A557" s="16" t="s">
        <v>1397</v>
      </c>
      <c r="B557" s="16" t="s">
        <v>1398</v>
      </c>
    </row>
    <row r="558" customFormat="false" ht="13.8" hidden="true" customHeight="false" outlineLevel="0" collapsed="false">
      <c r="A558" s="16" t="s">
        <v>1399</v>
      </c>
      <c r="B558" s="16" t="s">
        <v>1400</v>
      </c>
    </row>
    <row r="559" customFormat="false" ht="13.8" hidden="true" customHeight="false" outlineLevel="0" collapsed="false">
      <c r="A559" s="16" t="s">
        <v>1401</v>
      </c>
      <c r="B559" s="16" t="s">
        <v>1402</v>
      </c>
    </row>
    <row r="560" customFormat="false" ht="13.8" hidden="true" customHeight="false" outlineLevel="0" collapsed="false">
      <c r="A560" s="16" t="s">
        <v>1403</v>
      </c>
      <c r="B560" s="16" t="s">
        <v>1404</v>
      </c>
    </row>
    <row r="561" customFormat="false" ht="13.8" hidden="true" customHeight="false" outlineLevel="0" collapsed="false">
      <c r="A561" s="16" t="s">
        <v>1405</v>
      </c>
      <c r="B561" s="16" t="s">
        <v>1406</v>
      </c>
    </row>
    <row r="562" customFormat="false" ht="13.8" hidden="true" customHeight="false" outlineLevel="0" collapsed="false">
      <c r="A562" s="16" t="s">
        <v>1407</v>
      </c>
      <c r="B562" s="16" t="s">
        <v>1408</v>
      </c>
    </row>
    <row r="563" customFormat="false" ht="13.8" hidden="true" customHeight="false" outlineLevel="0" collapsed="false">
      <c r="A563" s="16" t="s">
        <v>1409</v>
      </c>
      <c r="B563" s="16" t="s">
        <v>1410</v>
      </c>
    </row>
    <row r="564" customFormat="false" ht="13.8" hidden="true" customHeight="false" outlineLevel="0" collapsed="false">
      <c r="A564" s="16" t="s">
        <v>1411</v>
      </c>
      <c r="B564" s="16" t="s">
        <v>1412</v>
      </c>
    </row>
    <row r="565" customFormat="false" ht="13.8" hidden="true" customHeight="false" outlineLevel="0" collapsed="false">
      <c r="A565" s="16" t="s">
        <v>1413</v>
      </c>
      <c r="B565" s="16" t="s">
        <v>1414</v>
      </c>
    </row>
    <row r="566" customFormat="false" ht="13.8" hidden="true" customHeight="false" outlineLevel="0" collapsed="false">
      <c r="A566" s="16" t="s">
        <v>1415</v>
      </c>
      <c r="B566" s="16" t="s">
        <v>1416</v>
      </c>
    </row>
    <row r="567" customFormat="false" ht="13.8" hidden="true" customHeight="false" outlineLevel="0" collapsed="false">
      <c r="A567" s="16" t="s">
        <v>1417</v>
      </c>
      <c r="B567" s="16" t="s">
        <v>1418</v>
      </c>
    </row>
    <row r="568" customFormat="false" ht="13.8" hidden="true" customHeight="false" outlineLevel="0" collapsed="false">
      <c r="A568" s="16" t="s">
        <v>1419</v>
      </c>
      <c r="B568" s="16" t="s">
        <v>1420</v>
      </c>
    </row>
    <row r="569" customFormat="false" ht="13.8" hidden="true" customHeight="false" outlineLevel="0" collapsed="false">
      <c r="A569" s="16" t="s">
        <v>1421</v>
      </c>
      <c r="B569" s="16" t="s">
        <v>1422</v>
      </c>
    </row>
    <row r="570" customFormat="false" ht="13.8" hidden="true" customHeight="false" outlineLevel="0" collapsed="false">
      <c r="A570" s="16" t="s">
        <v>1423</v>
      </c>
      <c r="B570" s="16" t="s">
        <v>1424</v>
      </c>
    </row>
    <row r="571" customFormat="false" ht="13.8" hidden="true" customHeight="false" outlineLevel="0" collapsed="false">
      <c r="A571" s="16" t="s">
        <v>1425</v>
      </c>
      <c r="B571" s="16" t="s">
        <v>1426</v>
      </c>
    </row>
    <row r="572" customFormat="false" ht="13.8" hidden="true" customHeight="false" outlineLevel="0" collapsed="false">
      <c r="A572" s="16" t="s">
        <v>1427</v>
      </c>
      <c r="B572" s="16" t="s">
        <v>1428</v>
      </c>
    </row>
    <row r="573" customFormat="false" ht="13.8" hidden="true" customHeight="false" outlineLevel="0" collapsed="false">
      <c r="A573" s="16" t="s">
        <v>1429</v>
      </c>
      <c r="B573" s="16" t="s">
        <v>1430</v>
      </c>
    </row>
    <row r="574" customFormat="false" ht="13.8" hidden="true" customHeight="false" outlineLevel="0" collapsed="false">
      <c r="A574" s="16" t="s">
        <v>1431</v>
      </c>
      <c r="B574" s="16" t="s">
        <v>1432</v>
      </c>
    </row>
    <row r="575" customFormat="false" ht="13.8" hidden="true" customHeight="false" outlineLevel="0" collapsed="false">
      <c r="A575" s="16" t="s">
        <v>1433</v>
      </c>
      <c r="B575" s="16" t="s">
        <v>1434</v>
      </c>
    </row>
    <row r="576" customFormat="false" ht="13.8" hidden="true" customHeight="false" outlineLevel="0" collapsed="false">
      <c r="A576" s="16" t="s">
        <v>1435</v>
      </c>
      <c r="B576" s="16" t="s">
        <v>1436</v>
      </c>
    </row>
    <row r="577" customFormat="false" ht="13.8" hidden="true" customHeight="false" outlineLevel="0" collapsed="false">
      <c r="A577" s="16" t="s">
        <v>1437</v>
      </c>
      <c r="B577" s="16" t="s">
        <v>1438</v>
      </c>
    </row>
    <row r="578" customFormat="false" ht="13.8" hidden="true" customHeight="false" outlineLevel="0" collapsed="false">
      <c r="A578" s="16" t="s">
        <v>1439</v>
      </c>
      <c r="B578" s="16" t="s">
        <v>1440</v>
      </c>
    </row>
    <row r="579" customFormat="false" ht="13.8" hidden="true" customHeight="false" outlineLevel="0" collapsed="false">
      <c r="A579" s="16" t="s">
        <v>1441</v>
      </c>
      <c r="B579" s="16" t="s">
        <v>1442</v>
      </c>
    </row>
    <row r="580" customFormat="false" ht="13.8" hidden="true" customHeight="false" outlineLevel="0" collapsed="false">
      <c r="A580" s="16" t="s">
        <v>1443</v>
      </c>
      <c r="B580" s="16" t="s">
        <v>1444</v>
      </c>
    </row>
    <row r="581" customFormat="false" ht="13.8" hidden="true" customHeight="false" outlineLevel="0" collapsed="false">
      <c r="A581" s="16" t="s">
        <v>1445</v>
      </c>
      <c r="B581" s="16" t="s">
        <v>1446</v>
      </c>
    </row>
    <row r="582" customFormat="false" ht="13.8" hidden="true" customHeight="false" outlineLevel="0" collapsed="false">
      <c r="A582" s="16" t="s">
        <v>1447</v>
      </c>
      <c r="B582" s="16" t="s">
        <v>1448</v>
      </c>
    </row>
    <row r="583" customFormat="false" ht="13.8" hidden="true" customHeight="false" outlineLevel="0" collapsed="false">
      <c r="A583" s="16" t="s">
        <v>1449</v>
      </c>
      <c r="B583" s="16" t="s">
        <v>1450</v>
      </c>
    </row>
    <row r="584" customFormat="false" ht="13.8" hidden="true" customHeight="false" outlineLevel="0" collapsed="false">
      <c r="A584" s="16" t="s">
        <v>1451</v>
      </c>
      <c r="B584" s="16" t="s">
        <v>1452</v>
      </c>
    </row>
    <row r="585" customFormat="false" ht="13.8" hidden="true" customHeight="false" outlineLevel="0" collapsed="false">
      <c r="A585" s="16" t="s">
        <v>1453</v>
      </c>
      <c r="B585" s="16" t="s">
        <v>1454</v>
      </c>
    </row>
    <row r="586" customFormat="false" ht="13.8" hidden="true" customHeight="false" outlineLevel="0" collapsed="false">
      <c r="A586" s="16" t="s">
        <v>1455</v>
      </c>
      <c r="B586" s="16" t="s">
        <v>1456</v>
      </c>
    </row>
    <row r="587" customFormat="false" ht="13.8" hidden="true" customHeight="false" outlineLevel="0" collapsed="false">
      <c r="A587" s="16" t="s">
        <v>1457</v>
      </c>
      <c r="B587" s="16" t="s">
        <v>1458</v>
      </c>
    </row>
    <row r="588" customFormat="false" ht="13.8" hidden="true" customHeight="false" outlineLevel="0" collapsed="false">
      <c r="A588" s="16" t="s">
        <v>1459</v>
      </c>
      <c r="B588" s="16" t="s">
        <v>1460</v>
      </c>
    </row>
    <row r="589" customFormat="false" ht="13.8" hidden="true" customHeight="false" outlineLevel="0" collapsed="false">
      <c r="A589" s="16" t="s">
        <v>1461</v>
      </c>
      <c r="B589" s="16" t="s">
        <v>1462</v>
      </c>
    </row>
    <row r="590" customFormat="false" ht="13.8" hidden="true" customHeight="false" outlineLevel="0" collapsed="false">
      <c r="A590" s="16" t="s">
        <v>1463</v>
      </c>
      <c r="B590" s="16" t="s">
        <v>1464</v>
      </c>
    </row>
    <row r="591" customFormat="false" ht="13.8" hidden="true" customHeight="false" outlineLevel="0" collapsed="false">
      <c r="A591" s="16" t="s">
        <v>1465</v>
      </c>
      <c r="B591" s="16" t="s">
        <v>1466</v>
      </c>
    </row>
    <row r="592" customFormat="false" ht="13.8" hidden="true" customHeight="false" outlineLevel="0" collapsed="false">
      <c r="A592" s="16" t="s">
        <v>1467</v>
      </c>
      <c r="B592" s="16" t="s">
        <v>1468</v>
      </c>
    </row>
    <row r="593" customFormat="false" ht="13.8" hidden="true" customHeight="false" outlineLevel="0" collapsed="false">
      <c r="A593" s="16" t="s">
        <v>1469</v>
      </c>
      <c r="B593" s="16" t="s">
        <v>1470</v>
      </c>
    </row>
    <row r="594" customFormat="false" ht="13.8" hidden="true" customHeight="false" outlineLevel="0" collapsed="false">
      <c r="A594" s="16" t="s">
        <v>1471</v>
      </c>
      <c r="B594" s="16" t="s">
        <v>1472</v>
      </c>
    </row>
    <row r="595" customFormat="false" ht="13.8" hidden="true" customHeight="false" outlineLevel="0" collapsed="false">
      <c r="A595" s="16" t="s">
        <v>1473</v>
      </c>
      <c r="B595" s="16" t="s">
        <v>1474</v>
      </c>
    </row>
    <row r="596" customFormat="false" ht="13.8" hidden="true" customHeight="false" outlineLevel="0" collapsed="false">
      <c r="A596" s="16" t="s">
        <v>1475</v>
      </c>
      <c r="B596" s="16" t="s">
        <v>1476</v>
      </c>
    </row>
    <row r="597" customFormat="false" ht="13.8" hidden="true" customHeight="false" outlineLevel="0" collapsed="false">
      <c r="A597" s="16" t="s">
        <v>1477</v>
      </c>
      <c r="B597" s="16" t="s">
        <v>1478</v>
      </c>
    </row>
    <row r="598" customFormat="false" ht="13.8" hidden="true" customHeight="false" outlineLevel="0" collapsed="false">
      <c r="A598" s="16" t="s">
        <v>1479</v>
      </c>
      <c r="B598" s="16" t="s">
        <v>1460</v>
      </c>
    </row>
    <row r="599" customFormat="false" ht="13.8" hidden="true" customHeight="false" outlineLevel="0" collapsed="false">
      <c r="A599" s="16" t="s">
        <v>1480</v>
      </c>
      <c r="B599" s="16" t="s">
        <v>1481</v>
      </c>
    </row>
    <row r="600" customFormat="false" ht="13.8" hidden="true" customHeight="false" outlineLevel="0" collapsed="false">
      <c r="A600" s="16" t="s">
        <v>1482</v>
      </c>
      <c r="B600" s="16" t="s">
        <v>1483</v>
      </c>
    </row>
    <row r="601" customFormat="false" ht="13.8" hidden="true" customHeight="false" outlineLevel="0" collapsed="false">
      <c r="A601" s="16" t="s">
        <v>1484</v>
      </c>
      <c r="B601" s="16" t="s">
        <v>1485</v>
      </c>
    </row>
    <row r="602" customFormat="false" ht="13.8" hidden="true" customHeight="false" outlineLevel="0" collapsed="false">
      <c r="A602" s="16" t="s">
        <v>1486</v>
      </c>
      <c r="B602" s="16" t="s">
        <v>1487</v>
      </c>
    </row>
    <row r="603" customFormat="false" ht="13.8" hidden="true" customHeight="false" outlineLevel="0" collapsed="false">
      <c r="A603" s="16" t="s">
        <v>1488</v>
      </c>
      <c r="B603" s="16" t="s">
        <v>1489</v>
      </c>
    </row>
    <row r="604" customFormat="false" ht="13.8" hidden="true" customHeight="false" outlineLevel="0" collapsed="false">
      <c r="A604" s="16" t="s">
        <v>1490</v>
      </c>
      <c r="B604" s="16" t="s">
        <v>1491</v>
      </c>
    </row>
    <row r="605" customFormat="false" ht="13.8" hidden="true" customHeight="false" outlineLevel="0" collapsed="false">
      <c r="A605" s="16" t="s">
        <v>1492</v>
      </c>
      <c r="B605" s="16" t="s">
        <v>1493</v>
      </c>
    </row>
    <row r="606" customFormat="false" ht="13.8" hidden="true" customHeight="false" outlineLevel="0" collapsed="false">
      <c r="A606" s="16" t="s">
        <v>1494</v>
      </c>
      <c r="B606" s="16" t="s">
        <v>1495</v>
      </c>
    </row>
    <row r="607" customFormat="false" ht="13.8" hidden="true" customHeight="false" outlineLevel="0" collapsed="false">
      <c r="A607" s="16" t="s">
        <v>1496</v>
      </c>
      <c r="B607" s="16" t="s">
        <v>1497</v>
      </c>
    </row>
    <row r="608" customFormat="false" ht="13.8" hidden="true" customHeight="false" outlineLevel="0" collapsed="false">
      <c r="A608" s="16" t="s">
        <v>1498</v>
      </c>
      <c r="B608" s="16" t="s">
        <v>1499</v>
      </c>
    </row>
    <row r="609" customFormat="false" ht="13.8" hidden="true" customHeight="false" outlineLevel="0" collapsed="false">
      <c r="A609" s="16" t="s">
        <v>1500</v>
      </c>
      <c r="B609" s="16" t="s">
        <v>1501</v>
      </c>
    </row>
    <row r="610" customFormat="false" ht="13.8" hidden="true" customHeight="false" outlineLevel="0" collapsed="false">
      <c r="A610" s="16" t="s">
        <v>1502</v>
      </c>
      <c r="B610" s="16" t="s">
        <v>1503</v>
      </c>
    </row>
    <row r="611" customFormat="false" ht="13.8" hidden="true" customHeight="false" outlineLevel="0" collapsed="false">
      <c r="A611" s="16" t="s">
        <v>1504</v>
      </c>
      <c r="B611" s="16" t="s">
        <v>1505</v>
      </c>
    </row>
    <row r="612" customFormat="false" ht="13.8" hidden="true" customHeight="false" outlineLevel="0" collapsed="false">
      <c r="A612" s="16" t="s">
        <v>1506</v>
      </c>
      <c r="B612" s="16" t="s">
        <v>1507</v>
      </c>
    </row>
    <row r="613" customFormat="false" ht="13.8" hidden="true" customHeight="false" outlineLevel="0" collapsed="false">
      <c r="A613" s="16" t="s">
        <v>1508</v>
      </c>
      <c r="B613" s="16" t="s">
        <v>1509</v>
      </c>
    </row>
    <row r="614" customFormat="false" ht="13.8" hidden="true" customHeight="false" outlineLevel="0" collapsed="false">
      <c r="A614" s="16" t="s">
        <v>1510</v>
      </c>
      <c r="B614" s="16" t="s">
        <v>1511</v>
      </c>
    </row>
    <row r="615" customFormat="false" ht="13.8" hidden="true" customHeight="false" outlineLevel="0" collapsed="false">
      <c r="A615" s="16" t="s">
        <v>1512</v>
      </c>
      <c r="B615" s="16" t="s">
        <v>1513</v>
      </c>
    </row>
    <row r="616" customFormat="false" ht="13.8" hidden="true" customHeight="false" outlineLevel="0" collapsed="false">
      <c r="A616" s="16" t="s">
        <v>1514</v>
      </c>
      <c r="B616" s="16" t="s">
        <v>1515</v>
      </c>
    </row>
    <row r="617" customFormat="false" ht="13.8" hidden="true" customHeight="false" outlineLevel="0" collapsed="false">
      <c r="A617" s="16" t="s">
        <v>1516</v>
      </c>
      <c r="B617" s="16" t="s">
        <v>1517</v>
      </c>
    </row>
    <row r="618" customFormat="false" ht="13.8" hidden="true" customHeight="false" outlineLevel="0" collapsed="false">
      <c r="A618" s="16" t="s">
        <v>1518</v>
      </c>
      <c r="B618" s="16" t="s">
        <v>1519</v>
      </c>
    </row>
    <row r="619" customFormat="false" ht="13.8" hidden="true" customHeight="false" outlineLevel="0" collapsed="false">
      <c r="A619" s="16" t="s">
        <v>1520</v>
      </c>
      <c r="B619" s="16" t="s">
        <v>1521</v>
      </c>
    </row>
    <row r="620" customFormat="false" ht="13.8" hidden="true" customHeight="false" outlineLevel="0" collapsed="false">
      <c r="A620" s="16" t="s">
        <v>1522</v>
      </c>
      <c r="B620" s="16" t="s">
        <v>1523</v>
      </c>
    </row>
    <row r="621" customFormat="false" ht="13.8" hidden="true" customHeight="false" outlineLevel="0" collapsed="false">
      <c r="A621" s="16" t="s">
        <v>1524</v>
      </c>
      <c r="B621" s="16" t="s">
        <v>1525</v>
      </c>
    </row>
    <row r="622" customFormat="false" ht="13.8" hidden="true" customHeight="false" outlineLevel="0" collapsed="false">
      <c r="A622" s="16" t="s">
        <v>1526</v>
      </c>
      <c r="B622" s="16" t="s">
        <v>1527</v>
      </c>
    </row>
    <row r="623" customFormat="false" ht="13.8" hidden="true" customHeight="false" outlineLevel="0" collapsed="false">
      <c r="A623" s="16" t="s">
        <v>1528</v>
      </c>
      <c r="B623" s="16" t="s">
        <v>1529</v>
      </c>
    </row>
    <row r="624" customFormat="false" ht="13.8" hidden="true" customHeight="false" outlineLevel="0" collapsed="false">
      <c r="A624" s="16" t="s">
        <v>1530</v>
      </c>
      <c r="B624" s="16" t="s">
        <v>1531</v>
      </c>
    </row>
    <row r="625" customFormat="false" ht="13.8" hidden="true" customHeight="false" outlineLevel="0" collapsed="false">
      <c r="A625" s="16" t="s">
        <v>1532</v>
      </c>
      <c r="B625" s="16" t="s">
        <v>1533</v>
      </c>
    </row>
    <row r="626" customFormat="false" ht="13.8" hidden="true" customHeight="false" outlineLevel="0" collapsed="false">
      <c r="A626" s="16" t="s">
        <v>1534</v>
      </c>
      <c r="B626" s="16" t="s">
        <v>1535</v>
      </c>
    </row>
    <row r="627" customFormat="false" ht="13.8" hidden="true" customHeight="false" outlineLevel="0" collapsed="false">
      <c r="A627" s="16" t="s">
        <v>1536</v>
      </c>
      <c r="B627" s="16" t="s">
        <v>1537</v>
      </c>
    </row>
    <row r="628" customFormat="false" ht="13.8" hidden="true" customHeight="false" outlineLevel="0" collapsed="false">
      <c r="A628" s="16" t="s">
        <v>1538</v>
      </c>
      <c r="B628" s="16" t="s">
        <v>1539</v>
      </c>
    </row>
    <row r="629" customFormat="false" ht="13.8" hidden="true" customHeight="false" outlineLevel="0" collapsed="false">
      <c r="A629" s="16" t="s">
        <v>1540</v>
      </c>
      <c r="B629" s="16" t="s">
        <v>1541</v>
      </c>
    </row>
    <row r="630" customFormat="false" ht="13.8" hidden="true" customHeight="false" outlineLevel="0" collapsed="false">
      <c r="A630" s="16" t="s">
        <v>1542</v>
      </c>
      <c r="B630" s="16" t="s">
        <v>1543</v>
      </c>
    </row>
    <row r="631" customFormat="false" ht="13.8" hidden="true" customHeight="false" outlineLevel="0" collapsed="false">
      <c r="A631" s="16" t="s">
        <v>1544</v>
      </c>
      <c r="B631" s="16" t="s">
        <v>1545</v>
      </c>
    </row>
    <row r="632" customFormat="false" ht="13.8" hidden="true" customHeight="false" outlineLevel="0" collapsed="false">
      <c r="A632" s="16" t="s">
        <v>1546</v>
      </c>
      <c r="B632" s="16" t="s">
        <v>1547</v>
      </c>
    </row>
    <row r="633" customFormat="false" ht="13.8" hidden="true" customHeight="false" outlineLevel="0" collapsed="false">
      <c r="A633" s="16" t="s">
        <v>1548</v>
      </c>
      <c r="B633" s="16" t="s">
        <v>1549</v>
      </c>
    </row>
    <row r="634" customFormat="false" ht="13.8" hidden="true" customHeight="false" outlineLevel="0" collapsed="false">
      <c r="A634" s="16" t="s">
        <v>1550</v>
      </c>
      <c r="B634" s="16" t="s">
        <v>1551</v>
      </c>
    </row>
    <row r="635" customFormat="false" ht="13.8" hidden="true" customHeight="false" outlineLevel="0" collapsed="false">
      <c r="A635" s="16" t="s">
        <v>1552</v>
      </c>
      <c r="B635" s="16" t="s">
        <v>1553</v>
      </c>
    </row>
    <row r="636" customFormat="false" ht="13.8" hidden="true" customHeight="false" outlineLevel="0" collapsed="false">
      <c r="A636" s="16" t="s">
        <v>1554</v>
      </c>
      <c r="B636" s="16" t="s">
        <v>1555</v>
      </c>
    </row>
    <row r="637" customFormat="false" ht="13.8" hidden="true" customHeight="false" outlineLevel="0" collapsed="false">
      <c r="A637" s="16" t="s">
        <v>1556</v>
      </c>
      <c r="B637" s="16" t="s">
        <v>1557</v>
      </c>
    </row>
    <row r="638" customFormat="false" ht="13.8" hidden="true" customHeight="false" outlineLevel="0" collapsed="false">
      <c r="A638" s="16" t="s">
        <v>1558</v>
      </c>
      <c r="B638" s="16" t="s">
        <v>1559</v>
      </c>
    </row>
    <row r="639" customFormat="false" ht="13.8" hidden="true" customHeight="false" outlineLevel="0" collapsed="false">
      <c r="A639" s="16" t="s">
        <v>1560</v>
      </c>
      <c r="B639" s="16" t="s">
        <v>1561</v>
      </c>
    </row>
    <row r="640" customFormat="false" ht="13.8" hidden="true" customHeight="false" outlineLevel="0" collapsed="false">
      <c r="A640" s="16" t="s">
        <v>1562</v>
      </c>
      <c r="B640" s="16" t="s">
        <v>1563</v>
      </c>
    </row>
    <row r="641" customFormat="false" ht="13.8" hidden="true" customHeight="false" outlineLevel="0" collapsed="false">
      <c r="A641" s="16" t="s">
        <v>1564</v>
      </c>
      <c r="B641" s="16" t="s">
        <v>1565</v>
      </c>
    </row>
    <row r="642" customFormat="false" ht="13.8" hidden="true" customHeight="false" outlineLevel="0" collapsed="false">
      <c r="A642" s="16" t="s">
        <v>1566</v>
      </c>
      <c r="B642" s="16" t="s">
        <v>1567</v>
      </c>
    </row>
    <row r="643" customFormat="false" ht="13.8" hidden="true" customHeight="false" outlineLevel="0" collapsed="false">
      <c r="A643" s="16" t="s">
        <v>1568</v>
      </c>
      <c r="B643" s="16" t="s">
        <v>1569</v>
      </c>
    </row>
    <row r="644" customFormat="false" ht="13.8" hidden="true" customHeight="false" outlineLevel="0" collapsed="false">
      <c r="A644" s="16" t="s">
        <v>1570</v>
      </c>
      <c r="B644" s="16" t="s">
        <v>1571</v>
      </c>
    </row>
    <row r="645" customFormat="false" ht="13.8" hidden="true" customHeight="false" outlineLevel="0" collapsed="false">
      <c r="A645" s="16" t="s">
        <v>1572</v>
      </c>
      <c r="B645" s="16" t="s">
        <v>1573</v>
      </c>
    </row>
    <row r="646" customFormat="false" ht="13.8" hidden="true" customHeight="false" outlineLevel="0" collapsed="false">
      <c r="A646" s="16" t="s">
        <v>1574</v>
      </c>
      <c r="B646" s="16" t="s">
        <v>1575</v>
      </c>
    </row>
    <row r="647" customFormat="false" ht="13.8" hidden="true" customHeight="false" outlineLevel="0" collapsed="false">
      <c r="A647" s="16" t="s">
        <v>1576</v>
      </c>
      <c r="B647" s="16" t="s">
        <v>1577</v>
      </c>
    </row>
    <row r="648" customFormat="false" ht="13.8" hidden="true" customHeight="false" outlineLevel="0" collapsed="false">
      <c r="A648" s="16" t="s">
        <v>1578</v>
      </c>
      <c r="B648" s="16" t="s">
        <v>1579</v>
      </c>
    </row>
    <row r="649" customFormat="false" ht="13.8" hidden="true" customHeight="false" outlineLevel="0" collapsed="false">
      <c r="A649" s="16" t="s">
        <v>1580</v>
      </c>
      <c r="B649" s="16" t="s">
        <v>1581</v>
      </c>
    </row>
    <row r="650" customFormat="false" ht="13.8" hidden="true" customHeight="false" outlineLevel="0" collapsed="false">
      <c r="A650" s="16" t="s">
        <v>1582</v>
      </c>
      <c r="B650" s="16" t="s">
        <v>1583</v>
      </c>
    </row>
    <row r="651" customFormat="false" ht="13.8" hidden="true" customHeight="false" outlineLevel="0" collapsed="false">
      <c r="A651" s="16" t="s">
        <v>1584</v>
      </c>
      <c r="B651" s="16" t="s">
        <v>1585</v>
      </c>
    </row>
    <row r="652" customFormat="false" ht="13.8" hidden="true" customHeight="false" outlineLevel="0" collapsed="false">
      <c r="A652" s="16" t="s">
        <v>1586</v>
      </c>
      <c r="B652" s="16" t="s">
        <v>1587</v>
      </c>
    </row>
    <row r="653" customFormat="false" ht="13.8" hidden="true" customHeight="false" outlineLevel="0" collapsed="false">
      <c r="A653" s="16" t="s">
        <v>1588</v>
      </c>
      <c r="B653" s="16" t="s">
        <v>1589</v>
      </c>
    </row>
    <row r="654" customFormat="false" ht="13.8" hidden="true" customHeight="false" outlineLevel="0" collapsed="false">
      <c r="A654" s="16" t="s">
        <v>1590</v>
      </c>
      <c r="B654" s="16" t="s">
        <v>1591</v>
      </c>
    </row>
    <row r="655" customFormat="false" ht="13.8" hidden="true" customHeight="false" outlineLevel="0" collapsed="false">
      <c r="A655" s="16" t="s">
        <v>1592</v>
      </c>
      <c r="B655" s="16" t="s">
        <v>1593</v>
      </c>
    </row>
    <row r="656" customFormat="false" ht="13.8" hidden="true" customHeight="false" outlineLevel="0" collapsed="false">
      <c r="A656" s="16" t="s">
        <v>1594</v>
      </c>
      <c r="B656" s="16" t="s">
        <v>1595</v>
      </c>
    </row>
    <row r="657" customFormat="false" ht="13.8" hidden="true" customHeight="false" outlineLevel="0" collapsed="false">
      <c r="A657" s="16" t="s">
        <v>1596</v>
      </c>
      <c r="B657" s="16" t="s">
        <v>1597</v>
      </c>
    </row>
    <row r="658" customFormat="false" ht="13.8" hidden="true" customHeight="false" outlineLevel="0" collapsed="false">
      <c r="A658" s="16" t="s">
        <v>1598</v>
      </c>
      <c r="B658" s="16" t="s">
        <v>1599</v>
      </c>
    </row>
    <row r="659" customFormat="false" ht="13.8" hidden="true" customHeight="false" outlineLevel="0" collapsed="false">
      <c r="A659" s="16" t="s">
        <v>1600</v>
      </c>
      <c r="B659" s="16" t="s">
        <v>1601</v>
      </c>
    </row>
    <row r="660" customFormat="false" ht="13.8" hidden="true" customHeight="false" outlineLevel="0" collapsed="false">
      <c r="A660" s="16" t="s">
        <v>1602</v>
      </c>
      <c r="B660" s="16" t="s">
        <v>1603</v>
      </c>
    </row>
    <row r="661" customFormat="false" ht="13.8" hidden="true" customHeight="false" outlineLevel="0" collapsed="false">
      <c r="A661" s="16" t="s">
        <v>1604</v>
      </c>
      <c r="B661" s="16" t="s">
        <v>1605</v>
      </c>
    </row>
    <row r="662" customFormat="false" ht="13.8" hidden="true" customHeight="false" outlineLevel="0" collapsed="false">
      <c r="A662" s="16" t="s">
        <v>1606</v>
      </c>
      <c r="B662" s="16" t="s">
        <v>1607</v>
      </c>
    </row>
    <row r="663" customFormat="false" ht="13.8" hidden="true" customHeight="false" outlineLevel="0" collapsed="false">
      <c r="A663" s="16" t="s">
        <v>1608</v>
      </c>
      <c r="B663" s="16" t="s">
        <v>1609</v>
      </c>
    </row>
    <row r="664" customFormat="false" ht="13.8" hidden="true" customHeight="false" outlineLevel="0" collapsed="false">
      <c r="A664" s="16" t="s">
        <v>1610</v>
      </c>
      <c r="B664" s="16" t="s">
        <v>1611</v>
      </c>
    </row>
    <row r="665" customFormat="false" ht="13.8" hidden="true" customHeight="false" outlineLevel="0" collapsed="false">
      <c r="A665" s="16" t="s">
        <v>1612</v>
      </c>
      <c r="B665" s="16" t="s">
        <v>1613</v>
      </c>
    </row>
    <row r="666" customFormat="false" ht="13.8" hidden="true" customHeight="false" outlineLevel="0" collapsed="false">
      <c r="A666" s="16" t="s">
        <v>1614</v>
      </c>
      <c r="B666" s="16" t="s">
        <v>1615</v>
      </c>
    </row>
    <row r="667" customFormat="false" ht="13.8" hidden="true" customHeight="false" outlineLevel="0" collapsed="false">
      <c r="A667" s="16" t="s">
        <v>1616</v>
      </c>
      <c r="B667" s="16" t="s">
        <v>1617</v>
      </c>
    </row>
    <row r="668" customFormat="false" ht="13.8" hidden="true" customHeight="false" outlineLevel="0" collapsed="false">
      <c r="A668" s="16" t="s">
        <v>1618</v>
      </c>
      <c r="B668" s="16" t="s">
        <v>1619</v>
      </c>
    </row>
    <row r="669" customFormat="false" ht="13.8" hidden="true" customHeight="false" outlineLevel="0" collapsed="false">
      <c r="A669" s="16" t="s">
        <v>1620</v>
      </c>
      <c r="B669" s="16" t="s">
        <v>1621</v>
      </c>
    </row>
    <row r="670" customFormat="false" ht="13.8" hidden="true" customHeight="false" outlineLevel="0" collapsed="false">
      <c r="A670" s="16" t="s">
        <v>1622</v>
      </c>
      <c r="B670" s="16" t="s">
        <v>1623</v>
      </c>
    </row>
    <row r="671" customFormat="false" ht="13.8" hidden="true" customHeight="false" outlineLevel="0" collapsed="false">
      <c r="A671" s="16" t="s">
        <v>1624</v>
      </c>
      <c r="B671" s="16" t="s">
        <v>1625</v>
      </c>
    </row>
    <row r="672" customFormat="false" ht="13.8" hidden="true" customHeight="false" outlineLevel="0" collapsed="false">
      <c r="A672" s="16" t="s">
        <v>1626</v>
      </c>
      <c r="B672" s="16" t="s">
        <v>1627</v>
      </c>
    </row>
    <row r="673" customFormat="false" ht="13.8" hidden="true" customHeight="false" outlineLevel="0" collapsed="false">
      <c r="A673" s="16" t="s">
        <v>1628</v>
      </c>
      <c r="B673" s="16" t="s">
        <v>1629</v>
      </c>
    </row>
    <row r="674" customFormat="false" ht="13.8" hidden="true" customHeight="false" outlineLevel="0" collapsed="false">
      <c r="A674" s="16" t="s">
        <v>1630</v>
      </c>
      <c r="B674" s="16" t="s">
        <v>1631</v>
      </c>
    </row>
    <row r="675" customFormat="false" ht="13.8" hidden="true" customHeight="false" outlineLevel="0" collapsed="false">
      <c r="A675" s="16" t="s">
        <v>1632</v>
      </c>
      <c r="B675" s="16" t="s">
        <v>1633</v>
      </c>
    </row>
    <row r="676" customFormat="false" ht="13.8" hidden="true" customHeight="false" outlineLevel="0" collapsed="false">
      <c r="A676" s="16" t="s">
        <v>1634</v>
      </c>
      <c r="B676" s="16" t="s">
        <v>1635</v>
      </c>
    </row>
    <row r="677" customFormat="false" ht="13.8" hidden="true" customHeight="false" outlineLevel="0" collapsed="false">
      <c r="A677" s="16" t="s">
        <v>1636</v>
      </c>
      <c r="B677" s="16" t="s">
        <v>1637</v>
      </c>
    </row>
    <row r="678" customFormat="false" ht="13.8" hidden="true" customHeight="false" outlineLevel="0" collapsed="false">
      <c r="A678" s="16" t="s">
        <v>1638</v>
      </c>
      <c r="B678" s="16" t="s">
        <v>1639</v>
      </c>
    </row>
    <row r="679" customFormat="false" ht="13.8" hidden="true" customHeight="false" outlineLevel="0" collapsed="false">
      <c r="A679" s="16" t="s">
        <v>1640</v>
      </c>
      <c r="B679" s="16" t="s">
        <v>1641</v>
      </c>
    </row>
    <row r="680" customFormat="false" ht="13.8" hidden="true" customHeight="false" outlineLevel="0" collapsed="false">
      <c r="A680" s="16" t="s">
        <v>1642</v>
      </c>
      <c r="B680" s="16" t="s">
        <v>1643</v>
      </c>
    </row>
    <row r="681" customFormat="false" ht="13.8" hidden="true" customHeight="false" outlineLevel="0" collapsed="false">
      <c r="A681" s="16" t="s">
        <v>1644</v>
      </c>
      <c r="B681" s="16" t="s">
        <v>1645</v>
      </c>
    </row>
    <row r="682" customFormat="false" ht="13.8" hidden="true" customHeight="false" outlineLevel="0" collapsed="false">
      <c r="A682" s="16" t="s">
        <v>1646</v>
      </c>
      <c r="B682" s="16" t="s">
        <v>1647</v>
      </c>
    </row>
    <row r="683" customFormat="false" ht="13.8" hidden="true" customHeight="false" outlineLevel="0" collapsed="false">
      <c r="A683" s="16" t="s">
        <v>1648</v>
      </c>
      <c r="B683" s="16" t="s">
        <v>1649</v>
      </c>
    </row>
    <row r="684" customFormat="false" ht="13.8" hidden="true" customHeight="false" outlineLevel="0" collapsed="false">
      <c r="A684" s="16" t="s">
        <v>1650</v>
      </c>
      <c r="B684" s="16" t="s">
        <v>1651</v>
      </c>
    </row>
    <row r="685" customFormat="false" ht="13.8" hidden="true" customHeight="false" outlineLevel="0" collapsed="false">
      <c r="A685" s="16" t="s">
        <v>1652</v>
      </c>
      <c r="B685" s="16" t="s">
        <v>1653</v>
      </c>
    </row>
    <row r="686" customFormat="false" ht="13.8" hidden="true" customHeight="false" outlineLevel="0" collapsed="false">
      <c r="A686" s="16" t="s">
        <v>1654</v>
      </c>
      <c r="B686" s="16" t="s">
        <v>1655</v>
      </c>
    </row>
    <row r="687" customFormat="false" ht="13.8" hidden="true" customHeight="false" outlineLevel="0" collapsed="false">
      <c r="A687" s="16" t="s">
        <v>1656</v>
      </c>
      <c r="B687" s="16" t="s">
        <v>1657</v>
      </c>
    </row>
    <row r="688" customFormat="false" ht="13.8" hidden="true" customHeight="false" outlineLevel="0" collapsed="false">
      <c r="A688" s="16" t="s">
        <v>1658</v>
      </c>
      <c r="B688" s="16" t="s">
        <v>1659</v>
      </c>
    </row>
    <row r="689" customFormat="false" ht="13.8" hidden="true" customHeight="false" outlineLevel="0" collapsed="false">
      <c r="A689" s="16" t="s">
        <v>1660</v>
      </c>
      <c r="B689" s="16" t="s">
        <v>1661</v>
      </c>
    </row>
    <row r="690" customFormat="false" ht="13.8" hidden="true" customHeight="false" outlineLevel="0" collapsed="false">
      <c r="A690" s="16" t="s">
        <v>1662</v>
      </c>
      <c r="B690" s="16" t="s">
        <v>1663</v>
      </c>
    </row>
    <row r="691" customFormat="false" ht="13.8" hidden="true" customHeight="false" outlineLevel="0" collapsed="false">
      <c r="A691" s="16" t="s">
        <v>1664</v>
      </c>
      <c r="B691" s="16" t="s">
        <v>1665</v>
      </c>
    </row>
    <row r="692" customFormat="false" ht="13.8" hidden="true" customHeight="false" outlineLevel="0" collapsed="false">
      <c r="A692" s="16" t="s">
        <v>1666</v>
      </c>
      <c r="B692" s="16" t="s">
        <v>1667</v>
      </c>
    </row>
    <row r="693" customFormat="false" ht="13.8" hidden="true" customHeight="false" outlineLevel="0" collapsed="false">
      <c r="A693" s="16" t="s">
        <v>1668</v>
      </c>
      <c r="B693" s="16" t="s">
        <v>1669</v>
      </c>
    </row>
    <row r="694" customFormat="false" ht="13.8" hidden="true" customHeight="false" outlineLevel="0" collapsed="false">
      <c r="A694" s="16" t="s">
        <v>1670</v>
      </c>
      <c r="B694" s="16" t="s">
        <v>1671</v>
      </c>
    </row>
    <row r="695" customFormat="false" ht="13.8" hidden="true" customHeight="false" outlineLevel="0" collapsed="false">
      <c r="A695" s="16" t="s">
        <v>1672</v>
      </c>
      <c r="B695" s="16" t="s">
        <v>1673</v>
      </c>
    </row>
    <row r="696" customFormat="false" ht="13.8" hidden="true" customHeight="false" outlineLevel="0" collapsed="false">
      <c r="A696" s="16" t="s">
        <v>1674</v>
      </c>
      <c r="B696" s="16" t="s">
        <v>1675</v>
      </c>
    </row>
    <row r="697" customFormat="false" ht="13.8" hidden="true" customHeight="false" outlineLevel="0" collapsed="false">
      <c r="A697" s="16" t="s">
        <v>1676</v>
      </c>
      <c r="B697" s="16" t="s">
        <v>1677</v>
      </c>
    </row>
    <row r="698" customFormat="false" ht="13.8" hidden="true" customHeight="false" outlineLevel="0" collapsed="false">
      <c r="A698" s="16" t="s">
        <v>1678</v>
      </c>
      <c r="B698" s="16" t="s">
        <v>1679</v>
      </c>
    </row>
    <row r="699" customFormat="false" ht="13.8" hidden="true" customHeight="false" outlineLevel="0" collapsed="false">
      <c r="A699" s="16" t="s">
        <v>1680</v>
      </c>
      <c r="B699" s="16" t="s">
        <v>1681</v>
      </c>
    </row>
    <row r="700" customFormat="false" ht="13.8" hidden="true" customHeight="false" outlineLevel="0" collapsed="false">
      <c r="A700" s="16" t="s">
        <v>1682</v>
      </c>
      <c r="B700" s="16" t="s">
        <v>1683</v>
      </c>
    </row>
    <row r="701" customFormat="false" ht="13.8" hidden="true" customHeight="false" outlineLevel="0" collapsed="false">
      <c r="A701" s="16" t="s">
        <v>1684</v>
      </c>
      <c r="B701" s="16" t="s">
        <v>1685</v>
      </c>
    </row>
    <row r="702" customFormat="false" ht="13.8" hidden="true" customHeight="false" outlineLevel="0" collapsed="false">
      <c r="A702" s="16" t="s">
        <v>1686</v>
      </c>
      <c r="B702" s="16" t="s">
        <v>1687</v>
      </c>
    </row>
    <row r="703" customFormat="false" ht="13.8" hidden="true" customHeight="false" outlineLevel="0" collapsed="false">
      <c r="A703" s="16" t="s">
        <v>1688</v>
      </c>
      <c r="B703" s="16" t="s">
        <v>1689</v>
      </c>
    </row>
    <row r="704" customFormat="false" ht="13.8" hidden="true" customHeight="false" outlineLevel="0" collapsed="false">
      <c r="A704" s="16" t="s">
        <v>1690</v>
      </c>
      <c r="B704" s="16" t="s">
        <v>1691</v>
      </c>
    </row>
    <row r="705" customFormat="false" ht="13.8" hidden="true" customHeight="false" outlineLevel="0" collapsed="false">
      <c r="A705" s="16" t="s">
        <v>1692</v>
      </c>
      <c r="B705" s="16" t="s">
        <v>1693</v>
      </c>
    </row>
    <row r="706" customFormat="false" ht="13.8" hidden="true" customHeight="false" outlineLevel="0" collapsed="false">
      <c r="A706" s="16" t="s">
        <v>1694</v>
      </c>
      <c r="B706" s="16" t="s">
        <v>1695</v>
      </c>
    </row>
    <row r="707" customFormat="false" ht="13.8" hidden="true" customHeight="false" outlineLevel="0" collapsed="false">
      <c r="A707" s="16" t="s">
        <v>1696</v>
      </c>
      <c r="B707" s="16" t="s">
        <v>1697</v>
      </c>
    </row>
    <row r="708" customFormat="false" ht="13.8" hidden="true" customHeight="false" outlineLevel="0" collapsed="false">
      <c r="A708" s="16" t="s">
        <v>1698</v>
      </c>
      <c r="B708" s="16" t="s">
        <v>1699</v>
      </c>
    </row>
    <row r="709" customFormat="false" ht="13.8" hidden="true" customHeight="false" outlineLevel="0" collapsed="false">
      <c r="A709" s="16" t="s">
        <v>1700</v>
      </c>
      <c r="B709" s="16" t="s">
        <v>1701</v>
      </c>
    </row>
    <row r="710" customFormat="false" ht="13.8" hidden="true" customHeight="false" outlineLevel="0" collapsed="false">
      <c r="A710" s="16" t="s">
        <v>1702</v>
      </c>
      <c r="B710" s="16" t="s">
        <v>1703</v>
      </c>
    </row>
    <row r="711" customFormat="false" ht="13.8" hidden="true" customHeight="false" outlineLevel="0" collapsed="false">
      <c r="A711" s="16" t="s">
        <v>1704</v>
      </c>
      <c r="B711" s="16" t="s">
        <v>1705</v>
      </c>
    </row>
    <row r="712" customFormat="false" ht="13.8" hidden="true" customHeight="false" outlineLevel="0" collapsed="false">
      <c r="A712" s="16" t="s">
        <v>1706</v>
      </c>
      <c r="B712" s="16" t="s">
        <v>1707</v>
      </c>
    </row>
    <row r="713" customFormat="false" ht="13.8" hidden="true" customHeight="false" outlineLevel="0" collapsed="false">
      <c r="A713" s="16" t="s">
        <v>1708</v>
      </c>
      <c r="B713" s="16" t="s">
        <v>1709</v>
      </c>
    </row>
    <row r="714" customFormat="false" ht="13.8" hidden="true" customHeight="false" outlineLevel="0" collapsed="false">
      <c r="A714" s="16" t="s">
        <v>1710</v>
      </c>
      <c r="B714" s="16" t="s">
        <v>1711</v>
      </c>
    </row>
    <row r="715" customFormat="false" ht="13.8" hidden="true" customHeight="false" outlineLevel="0" collapsed="false">
      <c r="A715" s="16" t="s">
        <v>1712</v>
      </c>
      <c r="B715" s="16" t="s">
        <v>1713</v>
      </c>
    </row>
    <row r="716" customFormat="false" ht="13.8" hidden="true" customHeight="false" outlineLevel="0" collapsed="false">
      <c r="A716" s="16" t="s">
        <v>1714</v>
      </c>
      <c r="B716" s="16" t="s">
        <v>1715</v>
      </c>
    </row>
    <row r="717" customFormat="false" ht="13.8" hidden="true" customHeight="false" outlineLevel="0" collapsed="false">
      <c r="A717" s="16" t="s">
        <v>1716</v>
      </c>
      <c r="B717" s="16" t="s">
        <v>1717</v>
      </c>
    </row>
    <row r="718" customFormat="false" ht="13.8" hidden="true" customHeight="false" outlineLevel="0" collapsed="false">
      <c r="A718" s="16" t="s">
        <v>1718</v>
      </c>
      <c r="B718" s="16" t="s">
        <v>1719</v>
      </c>
    </row>
    <row r="719" customFormat="false" ht="13.8" hidden="true" customHeight="false" outlineLevel="0" collapsed="false">
      <c r="A719" s="16" t="s">
        <v>1720</v>
      </c>
      <c r="B719" s="16" t="s">
        <v>1721</v>
      </c>
    </row>
    <row r="720" customFormat="false" ht="13.8" hidden="true" customHeight="false" outlineLevel="0" collapsed="false">
      <c r="A720" s="16" t="s">
        <v>1722</v>
      </c>
      <c r="B720" s="16" t="s">
        <v>1715</v>
      </c>
    </row>
    <row r="721" customFormat="false" ht="13.8" hidden="true" customHeight="false" outlineLevel="0" collapsed="false">
      <c r="A721" s="16" t="s">
        <v>1723</v>
      </c>
      <c r="B721" s="16" t="s">
        <v>1724</v>
      </c>
    </row>
    <row r="722" customFormat="false" ht="13.8" hidden="true" customHeight="false" outlineLevel="0" collapsed="false">
      <c r="A722" s="16" t="s">
        <v>1725</v>
      </c>
      <c r="B722" s="16" t="s">
        <v>1726</v>
      </c>
    </row>
    <row r="723" customFormat="false" ht="13.8" hidden="true" customHeight="false" outlineLevel="0" collapsed="false">
      <c r="A723" s="16" t="s">
        <v>1727</v>
      </c>
      <c r="B723" s="16" t="s">
        <v>1728</v>
      </c>
    </row>
    <row r="724" customFormat="false" ht="13.8" hidden="true" customHeight="false" outlineLevel="0" collapsed="false">
      <c r="A724" s="16" t="s">
        <v>1729</v>
      </c>
      <c r="B724" s="16" t="s">
        <v>1730</v>
      </c>
    </row>
    <row r="725" customFormat="false" ht="13.8" hidden="true" customHeight="false" outlineLevel="0" collapsed="false">
      <c r="A725" s="16" t="s">
        <v>1731</v>
      </c>
      <c r="B725" s="16" t="s">
        <v>1732</v>
      </c>
    </row>
    <row r="726" customFormat="false" ht="13.8" hidden="true" customHeight="false" outlineLevel="0" collapsed="false">
      <c r="A726" s="16" t="s">
        <v>1733</v>
      </c>
      <c r="B726" s="16" t="s">
        <v>1734</v>
      </c>
    </row>
    <row r="727" customFormat="false" ht="13.8" hidden="true" customHeight="false" outlineLevel="0" collapsed="false">
      <c r="A727" s="16" t="s">
        <v>1735</v>
      </c>
      <c r="B727" s="16" t="s">
        <v>1736</v>
      </c>
    </row>
    <row r="728" customFormat="false" ht="13.8" hidden="true" customHeight="false" outlineLevel="0" collapsed="false">
      <c r="A728" s="16" t="s">
        <v>1737</v>
      </c>
      <c r="B728" s="16" t="s">
        <v>1738</v>
      </c>
    </row>
    <row r="729" customFormat="false" ht="13.8" hidden="true" customHeight="false" outlineLevel="0" collapsed="false">
      <c r="A729" s="16" t="s">
        <v>1739</v>
      </c>
      <c r="B729" s="16" t="s">
        <v>1740</v>
      </c>
    </row>
    <row r="730" customFormat="false" ht="13.8" hidden="true" customHeight="false" outlineLevel="0" collapsed="false">
      <c r="A730" s="16" t="s">
        <v>1741</v>
      </c>
      <c r="B730" s="16" t="s">
        <v>1742</v>
      </c>
    </row>
    <row r="731" customFormat="false" ht="13.8" hidden="true" customHeight="false" outlineLevel="0" collapsed="false">
      <c r="A731" s="16" t="s">
        <v>1743</v>
      </c>
      <c r="B731" s="16" t="s">
        <v>1744</v>
      </c>
    </row>
    <row r="732" customFormat="false" ht="13.8" hidden="true" customHeight="false" outlineLevel="0" collapsed="false">
      <c r="A732" s="16" t="s">
        <v>1745</v>
      </c>
      <c r="B732" s="16" t="s">
        <v>1746</v>
      </c>
    </row>
    <row r="733" customFormat="false" ht="13.8" hidden="true" customHeight="false" outlineLevel="0" collapsed="false">
      <c r="A733" s="16" t="s">
        <v>1747</v>
      </c>
      <c r="B733" s="16" t="s">
        <v>1748</v>
      </c>
    </row>
    <row r="734" customFormat="false" ht="13.8" hidden="true" customHeight="false" outlineLevel="0" collapsed="false">
      <c r="A734" s="16" t="s">
        <v>1749</v>
      </c>
      <c r="B734" s="16" t="s">
        <v>1750</v>
      </c>
    </row>
    <row r="735" customFormat="false" ht="13.8" hidden="true" customHeight="false" outlineLevel="0" collapsed="false">
      <c r="A735" s="16" t="s">
        <v>1751</v>
      </c>
      <c r="B735" s="16" t="s">
        <v>1752</v>
      </c>
    </row>
    <row r="736" customFormat="false" ht="13.8" hidden="true" customHeight="false" outlineLevel="0" collapsed="false">
      <c r="A736" s="16" t="s">
        <v>1753</v>
      </c>
      <c r="B736" s="16" t="s">
        <v>1754</v>
      </c>
    </row>
    <row r="737" customFormat="false" ht="13.8" hidden="true" customHeight="false" outlineLevel="0" collapsed="false">
      <c r="A737" s="16" t="s">
        <v>1755</v>
      </c>
      <c r="B737" s="16" t="s">
        <v>1756</v>
      </c>
    </row>
    <row r="738" customFormat="false" ht="13.8" hidden="true" customHeight="false" outlineLevel="0" collapsed="false">
      <c r="A738" s="16" t="s">
        <v>1757</v>
      </c>
      <c r="B738" s="16" t="s">
        <v>1758</v>
      </c>
    </row>
    <row r="739" customFormat="false" ht="13.8" hidden="true" customHeight="false" outlineLevel="0" collapsed="false">
      <c r="A739" s="16" t="s">
        <v>1759</v>
      </c>
      <c r="B739" s="16" t="s">
        <v>1760</v>
      </c>
    </row>
    <row r="740" customFormat="false" ht="13.8" hidden="true" customHeight="false" outlineLevel="0" collapsed="false">
      <c r="A740" s="16" t="s">
        <v>1761</v>
      </c>
      <c r="B740" s="16" t="s">
        <v>1762</v>
      </c>
    </row>
    <row r="741" customFormat="false" ht="13.8" hidden="true" customHeight="false" outlineLevel="0" collapsed="false">
      <c r="A741" s="16" t="s">
        <v>1763</v>
      </c>
      <c r="B741" s="16" t="s">
        <v>1764</v>
      </c>
    </row>
    <row r="742" customFormat="false" ht="13.8" hidden="true" customHeight="false" outlineLevel="0" collapsed="false">
      <c r="A742" s="16" t="s">
        <v>1765</v>
      </c>
      <c r="B742" s="16" t="s">
        <v>1766</v>
      </c>
    </row>
    <row r="743" customFormat="false" ht="13.8" hidden="true" customHeight="false" outlineLevel="0" collapsed="false">
      <c r="A743" s="16" t="s">
        <v>1767</v>
      </c>
      <c r="B743" s="16" t="s">
        <v>1768</v>
      </c>
    </row>
    <row r="744" customFormat="false" ht="13.8" hidden="true" customHeight="false" outlineLevel="0" collapsed="false">
      <c r="A744" s="16" t="s">
        <v>1769</v>
      </c>
      <c r="B744" s="16" t="s">
        <v>1770</v>
      </c>
    </row>
    <row r="745" customFormat="false" ht="13.8" hidden="true" customHeight="false" outlineLevel="0" collapsed="false">
      <c r="A745" s="16" t="s">
        <v>1771</v>
      </c>
      <c r="B745" s="16" t="s">
        <v>1772</v>
      </c>
    </row>
    <row r="746" customFormat="false" ht="13.8" hidden="true" customHeight="false" outlineLevel="0" collapsed="false">
      <c r="A746" s="16" t="s">
        <v>1773</v>
      </c>
      <c r="B746" s="16" t="s">
        <v>1774</v>
      </c>
    </row>
    <row r="747" customFormat="false" ht="13.8" hidden="true" customHeight="false" outlineLevel="0" collapsed="false">
      <c r="A747" s="16" t="s">
        <v>1775</v>
      </c>
      <c r="B747" s="16" t="s">
        <v>1776</v>
      </c>
    </row>
    <row r="748" customFormat="false" ht="13.8" hidden="true" customHeight="false" outlineLevel="0" collapsed="false">
      <c r="A748" s="16" t="s">
        <v>1777</v>
      </c>
      <c r="B748" s="16" t="s">
        <v>1778</v>
      </c>
    </row>
    <row r="749" customFormat="false" ht="13.8" hidden="true" customHeight="false" outlineLevel="0" collapsed="false">
      <c r="A749" s="16" t="s">
        <v>1779</v>
      </c>
      <c r="B749" s="16" t="s">
        <v>1780</v>
      </c>
    </row>
    <row r="750" customFormat="false" ht="13.8" hidden="true" customHeight="false" outlineLevel="0" collapsed="false">
      <c r="A750" s="16" t="s">
        <v>1781</v>
      </c>
      <c r="B750" s="16" t="s">
        <v>1782</v>
      </c>
    </row>
    <row r="751" customFormat="false" ht="13.8" hidden="true" customHeight="false" outlineLevel="0" collapsed="false">
      <c r="A751" s="16" t="s">
        <v>1783</v>
      </c>
      <c r="B751" s="16" t="s">
        <v>1784</v>
      </c>
    </row>
    <row r="752" customFormat="false" ht="13.8" hidden="true" customHeight="false" outlineLevel="0" collapsed="false">
      <c r="A752" s="16" t="s">
        <v>1785</v>
      </c>
      <c r="B752" s="16" t="s">
        <v>1786</v>
      </c>
    </row>
    <row r="753" customFormat="false" ht="13.8" hidden="true" customHeight="false" outlineLevel="0" collapsed="false">
      <c r="A753" s="16" t="s">
        <v>1787</v>
      </c>
      <c r="B753" s="16" t="s">
        <v>1788</v>
      </c>
    </row>
    <row r="754" customFormat="false" ht="13.8" hidden="true" customHeight="false" outlineLevel="0" collapsed="false">
      <c r="A754" s="16" t="s">
        <v>1789</v>
      </c>
      <c r="B754" s="16" t="s">
        <v>1790</v>
      </c>
    </row>
    <row r="755" customFormat="false" ht="13.8" hidden="true" customHeight="false" outlineLevel="0" collapsed="false">
      <c r="A755" s="16" t="s">
        <v>1791</v>
      </c>
      <c r="B755" s="16" t="s">
        <v>1792</v>
      </c>
    </row>
    <row r="756" customFormat="false" ht="13.8" hidden="true" customHeight="false" outlineLevel="0" collapsed="false">
      <c r="A756" s="16" t="s">
        <v>1793</v>
      </c>
      <c r="B756" s="16" t="s">
        <v>1794</v>
      </c>
    </row>
    <row r="757" customFormat="false" ht="13.8" hidden="true" customHeight="false" outlineLevel="0" collapsed="false">
      <c r="A757" s="16" t="s">
        <v>1795</v>
      </c>
      <c r="B757" s="16" t="s">
        <v>1796</v>
      </c>
    </row>
    <row r="758" customFormat="false" ht="13.8" hidden="true" customHeight="false" outlineLevel="0" collapsed="false">
      <c r="A758" s="16" t="s">
        <v>1797</v>
      </c>
      <c r="B758" s="16" t="s">
        <v>1798</v>
      </c>
    </row>
    <row r="759" customFormat="false" ht="13.8" hidden="true" customHeight="false" outlineLevel="0" collapsed="false">
      <c r="A759" s="16" t="s">
        <v>1799</v>
      </c>
      <c r="B759" s="16" t="s">
        <v>1800</v>
      </c>
    </row>
    <row r="760" customFormat="false" ht="13.8" hidden="true" customHeight="false" outlineLevel="0" collapsed="false">
      <c r="A760" s="16" t="s">
        <v>1801</v>
      </c>
      <c r="B760" s="16" t="s">
        <v>1802</v>
      </c>
    </row>
    <row r="761" customFormat="false" ht="13.8" hidden="true" customHeight="false" outlineLevel="0" collapsed="false">
      <c r="A761" s="16" t="s">
        <v>1803</v>
      </c>
      <c r="B761" s="16" t="s">
        <v>1804</v>
      </c>
    </row>
    <row r="762" customFormat="false" ht="13.8" hidden="true" customHeight="false" outlineLevel="0" collapsed="false">
      <c r="A762" s="16" t="s">
        <v>1805</v>
      </c>
      <c r="B762" s="16" t="s">
        <v>1806</v>
      </c>
    </row>
    <row r="763" customFormat="false" ht="13.8" hidden="true" customHeight="false" outlineLevel="0" collapsed="false">
      <c r="A763" s="16" t="s">
        <v>1807</v>
      </c>
      <c r="B763" s="16" t="s">
        <v>1808</v>
      </c>
    </row>
    <row r="764" customFormat="false" ht="13.8" hidden="true" customHeight="false" outlineLevel="0" collapsed="false">
      <c r="A764" s="16" t="s">
        <v>1809</v>
      </c>
      <c r="B764" s="16" t="s">
        <v>1810</v>
      </c>
    </row>
    <row r="765" customFormat="false" ht="13.8" hidden="true" customHeight="false" outlineLevel="0" collapsed="false">
      <c r="A765" s="16" t="s">
        <v>1811</v>
      </c>
      <c r="B765" s="16" t="s">
        <v>1812</v>
      </c>
    </row>
    <row r="766" customFormat="false" ht="13.8" hidden="true" customHeight="false" outlineLevel="0" collapsed="false">
      <c r="A766" s="16" t="s">
        <v>1813</v>
      </c>
      <c r="B766" s="16" t="s">
        <v>1814</v>
      </c>
    </row>
    <row r="767" customFormat="false" ht="13.8" hidden="true" customHeight="false" outlineLevel="0" collapsed="false">
      <c r="A767" s="16" t="s">
        <v>1815</v>
      </c>
      <c r="B767" s="16" t="s">
        <v>1816</v>
      </c>
    </row>
    <row r="768" customFormat="false" ht="13.8" hidden="true" customHeight="false" outlineLevel="0" collapsed="false">
      <c r="A768" s="16" t="s">
        <v>1817</v>
      </c>
      <c r="B768" s="16" t="s">
        <v>1818</v>
      </c>
    </row>
    <row r="769" customFormat="false" ht="13.8" hidden="true" customHeight="false" outlineLevel="0" collapsed="false">
      <c r="A769" s="16" t="s">
        <v>1819</v>
      </c>
      <c r="B769" s="16" t="s">
        <v>1820</v>
      </c>
    </row>
    <row r="770" customFormat="false" ht="13.8" hidden="true" customHeight="false" outlineLevel="0" collapsed="false">
      <c r="A770" s="16" t="s">
        <v>1821</v>
      </c>
      <c r="B770" s="16" t="s">
        <v>1822</v>
      </c>
    </row>
    <row r="771" customFormat="false" ht="13.8" hidden="true" customHeight="false" outlineLevel="0" collapsed="false">
      <c r="A771" s="16" t="s">
        <v>1823</v>
      </c>
      <c r="B771" s="16" t="s">
        <v>1824</v>
      </c>
    </row>
    <row r="772" customFormat="false" ht="13.8" hidden="true" customHeight="false" outlineLevel="0" collapsed="false">
      <c r="A772" s="16" t="s">
        <v>1825</v>
      </c>
      <c r="B772" s="16" t="s">
        <v>1826</v>
      </c>
    </row>
    <row r="773" customFormat="false" ht="13.8" hidden="true" customHeight="false" outlineLevel="0" collapsed="false">
      <c r="A773" s="16" t="s">
        <v>1827</v>
      </c>
      <c r="B773" s="16" t="s">
        <v>1828</v>
      </c>
    </row>
    <row r="774" customFormat="false" ht="13.8" hidden="true" customHeight="false" outlineLevel="0" collapsed="false">
      <c r="A774" s="16" t="s">
        <v>1829</v>
      </c>
      <c r="B774" s="16" t="s">
        <v>1830</v>
      </c>
    </row>
    <row r="775" customFormat="false" ht="13.8" hidden="true" customHeight="false" outlineLevel="0" collapsed="false">
      <c r="A775" s="16" t="s">
        <v>1831</v>
      </c>
      <c r="B775" s="16" t="s">
        <v>1832</v>
      </c>
    </row>
    <row r="776" customFormat="false" ht="13.8" hidden="true" customHeight="false" outlineLevel="0" collapsed="false">
      <c r="A776" s="16" t="s">
        <v>1833</v>
      </c>
      <c r="B776" s="16" t="s">
        <v>1834</v>
      </c>
    </row>
    <row r="777" customFormat="false" ht="13.8" hidden="true" customHeight="false" outlineLevel="0" collapsed="false">
      <c r="A777" s="16" t="s">
        <v>1835</v>
      </c>
      <c r="B777" s="16" t="s">
        <v>1836</v>
      </c>
    </row>
    <row r="778" customFormat="false" ht="13.8" hidden="true" customHeight="false" outlineLevel="0" collapsed="false">
      <c r="A778" s="16" t="s">
        <v>1837</v>
      </c>
      <c r="B778" s="16" t="s">
        <v>1838</v>
      </c>
    </row>
    <row r="779" customFormat="false" ht="13.8" hidden="true" customHeight="false" outlineLevel="0" collapsed="false">
      <c r="A779" s="16" t="s">
        <v>1839</v>
      </c>
      <c r="B779" s="16" t="s">
        <v>1840</v>
      </c>
    </row>
    <row r="780" customFormat="false" ht="13.8" hidden="true" customHeight="false" outlineLevel="0" collapsed="false">
      <c r="A780" s="16" t="s">
        <v>1841</v>
      </c>
      <c r="B780" s="16" t="s">
        <v>1842</v>
      </c>
    </row>
    <row r="781" customFormat="false" ht="13.8" hidden="true" customHeight="false" outlineLevel="0" collapsed="false">
      <c r="A781" s="16" t="s">
        <v>1843</v>
      </c>
      <c r="B781" s="16" t="s">
        <v>1844</v>
      </c>
    </row>
    <row r="782" customFormat="false" ht="13.8" hidden="true" customHeight="false" outlineLevel="0" collapsed="false">
      <c r="A782" s="16" t="s">
        <v>1845</v>
      </c>
      <c r="B782" s="16" t="s">
        <v>1846</v>
      </c>
    </row>
    <row r="783" customFormat="false" ht="13.8" hidden="true" customHeight="false" outlineLevel="0" collapsed="false">
      <c r="A783" s="16" t="s">
        <v>1847</v>
      </c>
      <c r="B783" s="16" t="s">
        <v>1848</v>
      </c>
    </row>
    <row r="784" customFormat="false" ht="13.8" hidden="true" customHeight="false" outlineLevel="0" collapsed="false">
      <c r="A784" s="16" t="s">
        <v>1849</v>
      </c>
      <c r="B784" s="16" t="s">
        <v>1850</v>
      </c>
    </row>
    <row r="785" customFormat="false" ht="13.8" hidden="true" customHeight="false" outlineLevel="0" collapsed="false">
      <c r="A785" s="16" t="s">
        <v>1851</v>
      </c>
      <c r="B785" s="16" t="s">
        <v>1852</v>
      </c>
    </row>
    <row r="786" customFormat="false" ht="13.8" hidden="true" customHeight="false" outlineLevel="0" collapsed="false">
      <c r="A786" s="16" t="s">
        <v>1853</v>
      </c>
      <c r="B786" s="16" t="s">
        <v>1854</v>
      </c>
    </row>
    <row r="787" customFormat="false" ht="13.8" hidden="true" customHeight="false" outlineLevel="0" collapsed="false">
      <c r="A787" s="16" t="s">
        <v>1855</v>
      </c>
      <c r="B787" s="16" t="s">
        <v>1856</v>
      </c>
    </row>
    <row r="788" customFormat="false" ht="13.8" hidden="true" customHeight="false" outlineLevel="0" collapsed="false">
      <c r="A788" s="16" t="s">
        <v>1857</v>
      </c>
      <c r="B788" s="16" t="s">
        <v>1858</v>
      </c>
    </row>
    <row r="789" customFormat="false" ht="13.8" hidden="true" customHeight="false" outlineLevel="0" collapsed="false">
      <c r="A789" s="16" t="s">
        <v>1859</v>
      </c>
      <c r="B789" s="16" t="s">
        <v>1860</v>
      </c>
    </row>
    <row r="790" customFormat="false" ht="13.8" hidden="true" customHeight="false" outlineLevel="0" collapsed="false">
      <c r="A790" s="16" t="s">
        <v>1861</v>
      </c>
      <c r="B790" s="16" t="s">
        <v>1862</v>
      </c>
    </row>
    <row r="791" customFormat="false" ht="13.8" hidden="true" customHeight="false" outlineLevel="0" collapsed="false">
      <c r="A791" s="16" t="s">
        <v>1863</v>
      </c>
      <c r="B791" s="16" t="s">
        <v>1864</v>
      </c>
    </row>
    <row r="792" customFormat="false" ht="13.8" hidden="true" customHeight="false" outlineLevel="0" collapsed="false">
      <c r="A792" s="16" t="s">
        <v>1865</v>
      </c>
      <c r="B792" s="16" t="s">
        <v>1866</v>
      </c>
    </row>
    <row r="793" customFormat="false" ht="13.8" hidden="true" customHeight="false" outlineLevel="0" collapsed="false">
      <c r="A793" s="16" t="s">
        <v>1867</v>
      </c>
      <c r="B793" s="16" t="s">
        <v>1868</v>
      </c>
    </row>
    <row r="794" customFormat="false" ht="13.8" hidden="true" customHeight="false" outlineLevel="0" collapsed="false">
      <c r="A794" s="16" t="s">
        <v>1869</v>
      </c>
      <c r="B794" s="16" t="s">
        <v>1870</v>
      </c>
    </row>
    <row r="795" customFormat="false" ht="13.8" hidden="true" customHeight="false" outlineLevel="0" collapsed="false">
      <c r="A795" s="16" t="s">
        <v>1871</v>
      </c>
      <c r="B795" s="16" t="s">
        <v>1872</v>
      </c>
    </row>
    <row r="796" customFormat="false" ht="13.8" hidden="true" customHeight="false" outlineLevel="0" collapsed="false">
      <c r="A796" s="16" t="s">
        <v>1873</v>
      </c>
      <c r="B796" s="16" t="s">
        <v>1874</v>
      </c>
    </row>
    <row r="797" customFormat="false" ht="13.8" hidden="true" customHeight="false" outlineLevel="0" collapsed="false">
      <c r="A797" s="16" t="s">
        <v>1875</v>
      </c>
      <c r="B797" s="16" t="s">
        <v>1876</v>
      </c>
    </row>
    <row r="798" customFormat="false" ht="13.8" hidden="true" customHeight="false" outlineLevel="0" collapsed="false">
      <c r="A798" s="16" t="s">
        <v>1877</v>
      </c>
      <c r="B798" s="16" t="s">
        <v>1878</v>
      </c>
    </row>
    <row r="799" customFormat="false" ht="13.8" hidden="true" customHeight="false" outlineLevel="0" collapsed="false">
      <c r="A799" s="16" t="s">
        <v>1879</v>
      </c>
      <c r="B799" s="16" t="s">
        <v>1880</v>
      </c>
    </row>
    <row r="800" customFormat="false" ht="13.8" hidden="true" customHeight="false" outlineLevel="0" collapsed="false">
      <c r="A800" s="16" t="s">
        <v>1881</v>
      </c>
      <c r="B800" s="16" t="s">
        <v>1882</v>
      </c>
    </row>
    <row r="801" customFormat="false" ht="13.8" hidden="true" customHeight="false" outlineLevel="0" collapsed="false">
      <c r="A801" s="16" t="s">
        <v>1883</v>
      </c>
      <c r="B801" s="16" t="s">
        <v>1884</v>
      </c>
    </row>
    <row r="802" customFormat="false" ht="13.8" hidden="true" customHeight="false" outlineLevel="0" collapsed="false">
      <c r="A802" s="16" t="s">
        <v>1885</v>
      </c>
      <c r="B802" s="16" t="s">
        <v>1886</v>
      </c>
    </row>
    <row r="803" customFormat="false" ht="13.8" hidden="true" customHeight="false" outlineLevel="0" collapsed="false">
      <c r="A803" s="16" t="s">
        <v>1887</v>
      </c>
      <c r="B803" s="16" t="s">
        <v>1852</v>
      </c>
    </row>
    <row r="804" customFormat="false" ht="13.8" hidden="true" customHeight="false" outlineLevel="0" collapsed="false">
      <c r="A804" s="16" t="s">
        <v>1888</v>
      </c>
      <c r="B804" s="16" t="s">
        <v>1889</v>
      </c>
    </row>
    <row r="805" customFormat="false" ht="13.8" hidden="true" customHeight="false" outlineLevel="0" collapsed="false">
      <c r="A805" s="16" t="s">
        <v>1890</v>
      </c>
      <c r="B805" s="16" t="s">
        <v>1891</v>
      </c>
    </row>
    <row r="806" customFormat="false" ht="13.8" hidden="true" customHeight="false" outlineLevel="0" collapsed="false">
      <c r="A806" s="16" t="s">
        <v>1892</v>
      </c>
      <c r="B806" s="16" t="s">
        <v>1893</v>
      </c>
    </row>
    <row r="807" customFormat="false" ht="13.8" hidden="true" customHeight="false" outlineLevel="0" collapsed="false">
      <c r="A807" s="16" t="s">
        <v>1894</v>
      </c>
      <c r="B807" s="16" t="s">
        <v>1895</v>
      </c>
    </row>
    <row r="808" customFormat="false" ht="13.8" hidden="true" customHeight="false" outlineLevel="0" collapsed="false">
      <c r="A808" s="16" t="s">
        <v>1896</v>
      </c>
      <c r="B808" s="16" t="s">
        <v>1897</v>
      </c>
    </row>
    <row r="809" customFormat="false" ht="13.8" hidden="true" customHeight="false" outlineLevel="0" collapsed="false">
      <c r="A809" s="16" t="s">
        <v>1898</v>
      </c>
      <c r="B809" s="16" t="s">
        <v>1899</v>
      </c>
    </row>
    <row r="810" customFormat="false" ht="13.8" hidden="true" customHeight="false" outlineLevel="0" collapsed="false">
      <c r="A810" s="16" t="s">
        <v>1900</v>
      </c>
      <c r="B810" s="16" t="s">
        <v>1901</v>
      </c>
    </row>
    <row r="811" customFormat="false" ht="13.8" hidden="true" customHeight="false" outlineLevel="0" collapsed="false">
      <c r="A811" s="16" t="s">
        <v>1902</v>
      </c>
      <c r="B811" s="16" t="s">
        <v>1903</v>
      </c>
    </row>
    <row r="812" customFormat="false" ht="13.8" hidden="true" customHeight="false" outlineLevel="0" collapsed="false">
      <c r="A812" s="16" t="s">
        <v>1904</v>
      </c>
      <c r="B812" s="16" t="s">
        <v>1905</v>
      </c>
    </row>
    <row r="813" customFormat="false" ht="13.8" hidden="true" customHeight="false" outlineLevel="0" collapsed="false">
      <c r="A813" s="16" t="s">
        <v>1906</v>
      </c>
      <c r="B813" s="16" t="s">
        <v>1907</v>
      </c>
    </row>
    <row r="814" customFormat="false" ht="13.8" hidden="true" customHeight="false" outlineLevel="0" collapsed="false">
      <c r="A814" s="16" t="s">
        <v>1908</v>
      </c>
      <c r="B814" s="16" t="s">
        <v>1909</v>
      </c>
    </row>
    <row r="815" customFormat="false" ht="13.8" hidden="true" customHeight="false" outlineLevel="0" collapsed="false">
      <c r="A815" s="16" t="s">
        <v>1910</v>
      </c>
      <c r="B815" s="16" t="s">
        <v>1911</v>
      </c>
    </row>
    <row r="816" customFormat="false" ht="13.8" hidden="true" customHeight="false" outlineLevel="0" collapsed="false">
      <c r="A816" s="16" t="s">
        <v>1912</v>
      </c>
      <c r="B816" s="16" t="s">
        <v>1913</v>
      </c>
    </row>
    <row r="817" customFormat="false" ht="13.8" hidden="true" customHeight="false" outlineLevel="0" collapsed="false">
      <c r="A817" s="16" t="s">
        <v>258</v>
      </c>
      <c r="B817" s="16" t="s">
        <v>1914</v>
      </c>
    </row>
    <row r="818" customFormat="false" ht="13.8" hidden="true" customHeight="false" outlineLevel="0" collapsed="false">
      <c r="A818" s="16" t="s">
        <v>1915</v>
      </c>
      <c r="B818" s="16" t="s">
        <v>1916</v>
      </c>
    </row>
    <row r="819" customFormat="false" ht="13.8" hidden="true" customHeight="false" outlineLevel="0" collapsed="false">
      <c r="A819" s="16" t="s">
        <v>1917</v>
      </c>
      <c r="B819" s="16" t="s">
        <v>1918</v>
      </c>
    </row>
    <row r="820" customFormat="false" ht="13.8" hidden="true" customHeight="false" outlineLevel="0" collapsed="false">
      <c r="A820" s="16" t="s">
        <v>1919</v>
      </c>
      <c r="B820" s="16" t="s">
        <v>1920</v>
      </c>
    </row>
    <row r="821" customFormat="false" ht="13.8" hidden="true" customHeight="false" outlineLevel="0" collapsed="false">
      <c r="A821" s="16" t="s">
        <v>1921</v>
      </c>
      <c r="B821" s="16" t="s">
        <v>1922</v>
      </c>
    </row>
    <row r="822" customFormat="false" ht="13.8" hidden="true" customHeight="false" outlineLevel="0" collapsed="false">
      <c r="A822" s="16" t="s">
        <v>1923</v>
      </c>
      <c r="B822" s="16" t="s">
        <v>1924</v>
      </c>
    </row>
    <row r="823" customFormat="false" ht="13.8" hidden="true" customHeight="false" outlineLevel="0" collapsed="false">
      <c r="A823" s="16" t="s">
        <v>1925</v>
      </c>
      <c r="B823" s="16" t="s">
        <v>1926</v>
      </c>
    </row>
    <row r="824" customFormat="false" ht="13.8" hidden="true" customHeight="false" outlineLevel="0" collapsed="false">
      <c r="A824" s="16" t="s">
        <v>1927</v>
      </c>
      <c r="B824" s="16" t="s">
        <v>1928</v>
      </c>
    </row>
    <row r="825" customFormat="false" ht="13.8" hidden="true" customHeight="false" outlineLevel="0" collapsed="false">
      <c r="A825" s="16" t="s">
        <v>1929</v>
      </c>
      <c r="B825" s="16" t="s">
        <v>1930</v>
      </c>
    </row>
    <row r="826" customFormat="false" ht="13.8" hidden="true" customHeight="false" outlineLevel="0" collapsed="false">
      <c r="A826" s="16" t="s">
        <v>1931</v>
      </c>
      <c r="B826" s="16" t="s">
        <v>1932</v>
      </c>
    </row>
    <row r="827" customFormat="false" ht="13.8" hidden="true" customHeight="false" outlineLevel="0" collapsed="false">
      <c r="A827" s="16" t="s">
        <v>1933</v>
      </c>
      <c r="B827" s="16" t="s">
        <v>1934</v>
      </c>
    </row>
    <row r="828" customFormat="false" ht="13.8" hidden="true" customHeight="false" outlineLevel="0" collapsed="false">
      <c r="A828" s="16" t="s">
        <v>1935</v>
      </c>
      <c r="B828" s="16" t="s">
        <v>1936</v>
      </c>
    </row>
    <row r="829" customFormat="false" ht="13.8" hidden="true" customHeight="false" outlineLevel="0" collapsed="false">
      <c r="A829" s="16" t="s">
        <v>1937</v>
      </c>
      <c r="B829" s="16" t="s">
        <v>1938</v>
      </c>
    </row>
    <row r="830" customFormat="false" ht="13.8" hidden="true" customHeight="false" outlineLevel="0" collapsed="false">
      <c r="A830" s="16" t="s">
        <v>1939</v>
      </c>
      <c r="B830" s="16" t="s">
        <v>1940</v>
      </c>
    </row>
    <row r="831" customFormat="false" ht="13.8" hidden="true" customHeight="false" outlineLevel="0" collapsed="false">
      <c r="A831" s="16" t="s">
        <v>1941</v>
      </c>
      <c r="B831" s="16" t="s">
        <v>1942</v>
      </c>
    </row>
    <row r="832" customFormat="false" ht="13.8" hidden="true" customHeight="false" outlineLevel="0" collapsed="false">
      <c r="A832" s="16" t="s">
        <v>1943</v>
      </c>
      <c r="B832" s="16" t="s">
        <v>1944</v>
      </c>
    </row>
  </sheetData>
  <autoFilter ref="A1:B832">
    <filterColumn colId="1">
      <filters>
        <filter val="'PERFIL PR 50-7 UH'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4" activeCellId="0" sqref="C14"/>
    </sheetView>
  </sheetViews>
  <sheetFormatPr defaultColWidth="11.53515625" defaultRowHeight="13.8" zeroHeight="false" outlineLevelRow="0" outlineLevelCol="0"/>
  <cols>
    <col collapsed="false" customWidth="true" hidden="false" outlineLevel="0" max="2" min="2" style="3" width="36.4"/>
    <col collapsed="false" customWidth="true" hidden="false" outlineLevel="0" max="3" min="3" style="3" width="9.52"/>
    <col collapsed="false" customWidth="true" hidden="false" outlineLevel="0" max="4" min="4" style="3" width="33.67"/>
    <col collapsed="false" customWidth="true" hidden="false" outlineLevel="0" max="5" min="5" style="3" width="5.86"/>
    <col collapsed="false" customWidth="true" hidden="false" outlineLevel="0" max="6" min="6" style="3" width="9.52"/>
    <col collapsed="false" customWidth="true" hidden="false" outlineLevel="0" max="7" min="7" style="3" width="36.4"/>
    <col collapsed="false" customWidth="true" hidden="false" outlineLevel="0" max="8" min="8" style="3" width="9.52"/>
    <col collapsed="false" customWidth="true" hidden="false" outlineLevel="0" max="9" min="9" style="3" width="33.67"/>
  </cols>
  <sheetData>
    <row r="1" customFormat="false" ht="13.8" hidden="false" customHeight="false" outlineLevel="0" collapsed="false">
      <c r="A1" s="27" t="n">
        <v>20101071</v>
      </c>
      <c r="B1" s="28" t="s">
        <v>516</v>
      </c>
      <c r="C1" s="28" t="n">
        <v>20101036</v>
      </c>
      <c r="D1" s="54" t="s">
        <v>54</v>
      </c>
      <c r="F1" s="27" t="n">
        <v>20101075</v>
      </c>
      <c r="G1" s="28" t="s">
        <v>144</v>
      </c>
      <c r="H1" s="28" t="n">
        <v>20101056</v>
      </c>
      <c r="I1" s="54" t="s">
        <v>500</v>
      </c>
    </row>
    <row r="2" customFormat="false" ht="13.8" hidden="false" customHeight="false" outlineLevel="0" collapsed="false">
      <c r="A2" s="55"/>
      <c r="C2" s="16" t="n">
        <v>20101037</v>
      </c>
      <c r="D2" s="56" t="s">
        <v>373</v>
      </c>
      <c r="F2" s="55"/>
      <c r="H2" s="16" t="n">
        <v>20101057</v>
      </c>
      <c r="I2" s="56" t="s">
        <v>71</v>
      </c>
    </row>
    <row r="3" customFormat="false" ht="13.8" hidden="false" customHeight="false" outlineLevel="0" collapsed="false">
      <c r="A3" s="57" t="n">
        <v>10</v>
      </c>
      <c r="B3" s="57"/>
      <c r="C3" s="16" t="n">
        <v>20101038</v>
      </c>
      <c r="D3" s="56" t="s">
        <v>479</v>
      </c>
      <c r="F3" s="57" t="n">
        <v>25</v>
      </c>
      <c r="G3" s="57"/>
      <c r="H3" s="16" t="n">
        <v>20101058</v>
      </c>
      <c r="I3" s="56" t="s">
        <v>502</v>
      </c>
    </row>
    <row r="4" customFormat="false" ht="13.8" hidden="false" customHeight="false" outlineLevel="0" collapsed="false">
      <c r="A4" s="57"/>
      <c r="B4" s="57"/>
      <c r="C4" s="16" t="n">
        <v>20101039</v>
      </c>
      <c r="D4" s="56" t="s">
        <v>117</v>
      </c>
      <c r="F4" s="57"/>
      <c r="G4" s="57"/>
      <c r="H4" s="16" t="n">
        <v>20101059</v>
      </c>
      <c r="I4" s="56" t="s">
        <v>229</v>
      </c>
    </row>
    <row r="5" customFormat="false" ht="13.8" hidden="false" customHeight="false" outlineLevel="0" collapsed="false">
      <c r="A5" s="58"/>
      <c r="B5" s="59"/>
      <c r="C5" s="60" t="s">
        <v>1945</v>
      </c>
      <c r="D5" s="61" t="s">
        <v>482</v>
      </c>
      <c r="F5" s="58"/>
      <c r="G5" s="59"/>
      <c r="H5" s="60" t="n">
        <v>20101060</v>
      </c>
      <c r="I5" s="61" t="s">
        <v>51</v>
      </c>
    </row>
    <row r="6" customFormat="false" ht="13.8" hidden="false" customHeight="false" outlineLevel="0" collapsed="false">
      <c r="C6" s="16"/>
      <c r="H6" s="16"/>
    </row>
    <row r="7" customFormat="false" ht="13.8" hidden="false" customHeight="false" outlineLevel="0" collapsed="false">
      <c r="A7" s="27" t="n">
        <v>20101072</v>
      </c>
      <c r="B7" s="28" t="s">
        <v>340</v>
      </c>
      <c r="C7" s="28" t="n">
        <v>20101041</v>
      </c>
      <c r="D7" s="54" t="s">
        <v>31</v>
      </c>
      <c r="F7" s="27" t="n">
        <v>20101076</v>
      </c>
      <c r="G7" s="28" t="s">
        <v>523</v>
      </c>
      <c r="H7" s="28" t="n">
        <v>20101061</v>
      </c>
      <c r="I7" s="54" t="s">
        <v>114</v>
      </c>
    </row>
    <row r="8" customFormat="false" ht="13.8" hidden="false" customHeight="false" outlineLevel="0" collapsed="false">
      <c r="A8" s="55"/>
      <c r="C8" s="16" t="n">
        <v>20101042</v>
      </c>
      <c r="D8" s="56" t="s">
        <v>29</v>
      </c>
      <c r="F8" s="55"/>
      <c r="H8" s="16" t="n">
        <v>20101062</v>
      </c>
      <c r="I8" s="56" t="s">
        <v>65</v>
      </c>
    </row>
    <row r="9" customFormat="false" ht="13.8" hidden="false" customHeight="false" outlineLevel="0" collapsed="false">
      <c r="A9" s="57" t="n">
        <v>15</v>
      </c>
      <c r="B9" s="57"/>
      <c r="C9" s="16" t="n">
        <v>20101043</v>
      </c>
      <c r="D9" s="56" t="s">
        <v>174</v>
      </c>
      <c r="F9" s="57" t="n">
        <v>30</v>
      </c>
      <c r="G9" s="57"/>
      <c r="H9" s="16" t="n">
        <v>20101063</v>
      </c>
      <c r="I9" s="56" t="s">
        <v>164</v>
      </c>
    </row>
    <row r="10" customFormat="false" ht="13.8" hidden="false" customHeight="false" outlineLevel="0" collapsed="false">
      <c r="A10" s="57"/>
      <c r="B10" s="57"/>
      <c r="C10" s="16" t="n">
        <v>20101044</v>
      </c>
      <c r="D10" s="56" t="s">
        <v>82</v>
      </c>
      <c r="F10" s="57"/>
      <c r="G10" s="57"/>
      <c r="H10" s="16" t="n">
        <v>20101064</v>
      </c>
      <c r="I10" s="56" t="s">
        <v>508</v>
      </c>
    </row>
    <row r="11" customFormat="false" ht="13.8" hidden="false" customHeight="false" outlineLevel="0" collapsed="false">
      <c r="A11" s="58"/>
      <c r="B11" s="59"/>
      <c r="C11" s="60" t="s">
        <v>1946</v>
      </c>
      <c r="D11" s="61" t="s">
        <v>19</v>
      </c>
      <c r="F11" s="58"/>
      <c r="G11" s="59"/>
      <c r="H11" s="60" t="n">
        <v>20101065</v>
      </c>
      <c r="I11" s="61" t="s">
        <v>33</v>
      </c>
    </row>
    <row r="12" customFormat="false" ht="13.8" hidden="false" customHeight="false" outlineLevel="0" collapsed="false">
      <c r="H12" s="16"/>
    </row>
    <row r="13" customFormat="false" ht="13.8" hidden="false" customHeight="false" outlineLevel="0" collapsed="false">
      <c r="A13" s="27" t="n">
        <v>20101073</v>
      </c>
      <c r="B13" s="28" t="s">
        <v>179</v>
      </c>
      <c r="C13" s="28" t="n">
        <v>20101046</v>
      </c>
      <c r="D13" s="54" t="s">
        <v>486</v>
      </c>
      <c r="F13" s="27" t="n">
        <v>20101077</v>
      </c>
      <c r="G13" s="28" t="s">
        <v>331</v>
      </c>
      <c r="H13" s="28" t="n">
        <v>20101066</v>
      </c>
      <c r="I13" s="54" t="s">
        <v>121</v>
      </c>
    </row>
    <row r="14" customFormat="false" ht="13.8" hidden="false" customHeight="false" outlineLevel="0" collapsed="false">
      <c r="A14" s="55"/>
      <c r="C14" s="16" t="n">
        <v>20101047</v>
      </c>
      <c r="D14" s="56" t="s">
        <v>63</v>
      </c>
      <c r="F14" s="55"/>
      <c r="H14" s="16" t="n">
        <v>20101067</v>
      </c>
      <c r="I14" s="56" t="s">
        <v>108</v>
      </c>
    </row>
    <row r="15" customFormat="false" ht="13.8" hidden="false" customHeight="false" outlineLevel="0" collapsed="false">
      <c r="A15" s="57" t="n">
        <v>20</v>
      </c>
      <c r="B15" s="57"/>
      <c r="C15" s="16" t="n">
        <v>20101048</v>
      </c>
      <c r="D15" s="56" t="s">
        <v>489</v>
      </c>
      <c r="F15" s="57" t="n">
        <v>40</v>
      </c>
      <c r="G15" s="57"/>
      <c r="H15" s="16" t="n">
        <v>20101068</v>
      </c>
      <c r="I15" s="56" t="s">
        <v>512</v>
      </c>
    </row>
    <row r="16" customFormat="false" ht="13.8" hidden="false" customHeight="false" outlineLevel="0" collapsed="false">
      <c r="A16" s="57"/>
      <c r="B16" s="57"/>
      <c r="C16" s="16" t="n">
        <v>20101049</v>
      </c>
      <c r="D16" s="56" t="s">
        <v>85</v>
      </c>
      <c r="F16" s="57"/>
      <c r="G16" s="57"/>
      <c r="H16" s="16" t="n">
        <v>20101069</v>
      </c>
      <c r="I16" s="56" t="s">
        <v>98</v>
      </c>
    </row>
    <row r="17" customFormat="false" ht="13.8" hidden="false" customHeight="false" outlineLevel="0" collapsed="false">
      <c r="A17" s="58"/>
      <c r="B17" s="60"/>
      <c r="C17" s="60" t="n">
        <v>20101050</v>
      </c>
      <c r="D17" s="61" t="s">
        <v>16</v>
      </c>
      <c r="F17" s="58"/>
      <c r="G17" s="59"/>
      <c r="H17" s="60" t="n">
        <v>20101070</v>
      </c>
      <c r="I17" s="61" t="s">
        <v>100</v>
      </c>
    </row>
    <row r="18" customFormat="false" ht="13.8" hidden="false" customHeight="false" outlineLevel="0" collapsed="false">
      <c r="C18" s="16"/>
    </row>
    <row r="19" customFormat="false" ht="13.8" hidden="false" customHeight="false" outlineLevel="0" collapsed="false">
      <c r="A19" s="27" t="n">
        <v>20101074</v>
      </c>
      <c r="B19" s="28" t="s">
        <v>520</v>
      </c>
      <c r="C19" s="28" t="n">
        <v>20101051</v>
      </c>
      <c r="D19" s="54" t="s">
        <v>491</v>
      </c>
    </row>
    <row r="20" customFormat="false" ht="13.8" hidden="false" customHeight="false" outlineLevel="0" collapsed="false">
      <c r="A20" s="55"/>
      <c r="C20" s="16" t="n">
        <v>20101052</v>
      </c>
      <c r="D20" s="56" t="s">
        <v>493</v>
      </c>
    </row>
    <row r="21" customFormat="false" ht="13.8" hidden="false" customHeight="false" outlineLevel="0" collapsed="false">
      <c r="A21" s="57" t="n">
        <v>22</v>
      </c>
      <c r="B21" s="57"/>
      <c r="C21" s="16" t="n">
        <v>20101053</v>
      </c>
      <c r="D21" s="56" t="s">
        <v>495</v>
      </c>
    </row>
    <row r="22" customFormat="false" ht="13.8" hidden="false" customHeight="false" outlineLevel="0" collapsed="false">
      <c r="A22" s="57"/>
      <c r="B22" s="57"/>
      <c r="C22" s="16" t="n">
        <v>20101054</v>
      </c>
      <c r="D22" s="56" t="s">
        <v>243</v>
      </c>
    </row>
    <row r="23" customFormat="false" ht="13.8" hidden="false" customHeight="false" outlineLevel="0" collapsed="false">
      <c r="A23" s="58"/>
      <c r="B23" s="59"/>
      <c r="C23" s="60" t="n">
        <v>20101055</v>
      </c>
      <c r="D23" s="61" t="s">
        <v>498</v>
      </c>
    </row>
    <row r="24" customFormat="false" ht="13.8" hidden="false" customHeight="false" outlineLevel="0" collapsed="false">
      <c r="C24" s="16"/>
    </row>
  </sheetData>
  <mergeCells count="7">
    <mergeCell ref="A3:B4"/>
    <mergeCell ref="F3:G4"/>
    <mergeCell ref="A9:B10"/>
    <mergeCell ref="F9:G10"/>
    <mergeCell ref="A15:B16"/>
    <mergeCell ref="F15:G16"/>
    <mergeCell ref="A21:B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13" activeCellId="0" sqref="I13"/>
    </sheetView>
  </sheetViews>
  <sheetFormatPr defaultColWidth="11.5703125" defaultRowHeight="15" zeroHeight="false" outlineLevelRow="0" outlineLevelCol="0"/>
  <cols>
    <col collapsed="false" customWidth="true" hidden="false" outlineLevel="0" max="1" min="1" style="62" width="9.42"/>
    <col collapsed="false" customWidth="true" hidden="false" outlineLevel="0" max="2" min="2" style="62" width="13.86"/>
    <col collapsed="false" customWidth="true" hidden="false" outlineLevel="0" max="3" min="3" style="62" width="14"/>
    <col collapsed="false" customWidth="true" hidden="false" outlineLevel="0" max="4" min="4" style="62" width="19.29"/>
    <col collapsed="false" customWidth="true" hidden="false" outlineLevel="0" max="5" min="5" style="62" width="4.14"/>
    <col collapsed="false" customWidth="true" hidden="false" outlineLevel="0" max="6" min="6" style="62" width="5.42"/>
    <col collapsed="false" customWidth="true" hidden="false" outlineLevel="0" max="7" min="7" style="62" width="9.42"/>
    <col collapsed="false" customWidth="true" hidden="false" outlineLevel="0" max="8" min="8" style="62" width="7.42"/>
    <col collapsed="false" customWidth="true" hidden="false" outlineLevel="0" max="9" min="9" style="62" width="29.42"/>
  </cols>
  <sheetData>
    <row r="1" customFormat="false" ht="15" hidden="false" customHeight="false" outlineLevel="0" collapsed="false">
      <c r="A1" s="63" t="s">
        <v>13</v>
      </c>
      <c r="B1" s="64"/>
      <c r="C1" s="64" t="s">
        <v>1947</v>
      </c>
      <c r="D1" s="64"/>
      <c r="E1" s="64" t="s">
        <v>1947</v>
      </c>
      <c r="F1" s="64"/>
      <c r="G1" s="64" t="s">
        <v>1948</v>
      </c>
      <c r="H1" s="65"/>
      <c r="I1" s="66"/>
    </row>
    <row r="3" customFormat="false" ht="13.8" hidden="false" customHeight="false" outlineLevel="0" collapsed="false">
      <c r="A3" s="67" t="s">
        <v>1949</v>
      </c>
      <c r="B3" s="67"/>
      <c r="C3" s="67" t="s">
        <v>1950</v>
      </c>
      <c r="D3" s="67"/>
      <c r="E3" s="67" t="s">
        <v>1947</v>
      </c>
      <c r="F3" s="67"/>
      <c r="G3" s="67" t="s">
        <v>1948</v>
      </c>
      <c r="H3" s="67" t="s">
        <v>1951</v>
      </c>
      <c r="I3" s="67"/>
      <c r="J3" s="16" t="s">
        <v>1952</v>
      </c>
      <c r="K3" s="16" t="n">
        <v>0.88</v>
      </c>
    </row>
    <row r="4" customFormat="false" ht="15" hidden="false" customHeight="true" outlineLevel="0" collapsed="false">
      <c r="A4" s="68" t="n">
        <v>4</v>
      </c>
      <c r="B4" s="69" t="s">
        <v>1953</v>
      </c>
      <c r="C4" s="70" t="n">
        <v>1</v>
      </c>
      <c r="D4" s="71" t="s">
        <v>1954</v>
      </c>
      <c r="E4" s="72" t="n">
        <v>0</v>
      </c>
      <c r="F4" s="73" t="s">
        <v>1955</v>
      </c>
      <c r="G4" s="74" t="n">
        <v>0</v>
      </c>
      <c r="H4" s="68" t="s">
        <v>1956</v>
      </c>
      <c r="I4" s="75" t="s">
        <v>1957</v>
      </c>
      <c r="J4" s="16" t="s">
        <v>1958</v>
      </c>
      <c r="K4" s="16" t="n">
        <v>0.07</v>
      </c>
    </row>
    <row r="5" customFormat="false" ht="15" hidden="false" customHeight="true" outlineLevel="0" collapsed="false">
      <c r="A5" s="68"/>
      <c r="B5" s="69"/>
      <c r="C5" s="70" t="n">
        <v>2</v>
      </c>
      <c r="D5" s="71" t="s">
        <v>1959</v>
      </c>
      <c r="E5" s="76" t="n">
        <v>1</v>
      </c>
      <c r="F5" s="77" t="s">
        <v>1960</v>
      </c>
      <c r="G5" s="78"/>
      <c r="H5" s="68" t="s">
        <v>1961</v>
      </c>
      <c r="I5" s="75" t="s">
        <v>1962</v>
      </c>
      <c r="J5" s="16" t="s">
        <v>1963</v>
      </c>
      <c r="K5" s="16" t="n">
        <v>0.05</v>
      </c>
    </row>
    <row r="6" customFormat="false" ht="15" hidden="false" customHeight="true" outlineLevel="0" collapsed="false">
      <c r="A6" s="68"/>
      <c r="B6" s="69"/>
      <c r="C6" s="70" t="n">
        <v>3</v>
      </c>
      <c r="D6" s="71" t="s">
        <v>1964</v>
      </c>
      <c r="E6" s="72" t="n">
        <v>2</v>
      </c>
      <c r="F6" s="77" t="s">
        <v>1965</v>
      </c>
      <c r="G6" s="78"/>
      <c r="H6" s="68" t="s">
        <v>1966</v>
      </c>
      <c r="I6" s="75" t="s">
        <v>1967</v>
      </c>
    </row>
    <row r="7" customFormat="false" ht="15" hidden="false" customHeight="true" outlineLevel="0" collapsed="false">
      <c r="A7" s="68"/>
      <c r="B7" s="69"/>
      <c r="C7" s="70" t="n">
        <v>4</v>
      </c>
      <c r="D7" s="71" t="s">
        <v>1968</v>
      </c>
      <c r="E7" s="76" t="n">
        <v>3</v>
      </c>
      <c r="F7" s="77" t="s">
        <v>1969</v>
      </c>
      <c r="G7" s="78"/>
      <c r="H7" s="68" t="s">
        <v>1970</v>
      </c>
      <c r="I7" s="75" t="s">
        <v>1971</v>
      </c>
      <c r="K7" s="3" t="n">
        <f aca="false">SUM(K3:K6)</f>
        <v>1</v>
      </c>
    </row>
    <row r="8" customFormat="false" ht="15" hidden="false" customHeight="false" outlineLevel="0" collapsed="false">
      <c r="A8" s="68"/>
      <c r="B8" s="69"/>
      <c r="C8" s="70" t="n">
        <v>5</v>
      </c>
      <c r="D8" s="71" t="s">
        <v>1972</v>
      </c>
      <c r="E8" s="72" t="n">
        <v>4</v>
      </c>
      <c r="F8" s="77" t="s">
        <v>1973</v>
      </c>
      <c r="G8" s="78"/>
      <c r="H8" s="68" t="s">
        <v>1974</v>
      </c>
      <c r="I8" s="75" t="s">
        <v>1975</v>
      </c>
    </row>
    <row r="9" customFormat="false" ht="15" hidden="false" customHeight="false" outlineLevel="0" collapsed="false">
      <c r="A9" s="68"/>
      <c r="B9" s="69"/>
      <c r="C9" s="70" t="n">
        <v>10</v>
      </c>
      <c r="D9" s="71" t="s">
        <v>1976</v>
      </c>
      <c r="E9" s="76" t="n">
        <v>5</v>
      </c>
      <c r="F9" s="77" t="s">
        <v>1977</v>
      </c>
      <c r="G9" s="78"/>
      <c r="H9" s="68" t="s">
        <v>1978</v>
      </c>
      <c r="I9" s="75" t="s">
        <v>1979</v>
      </c>
    </row>
    <row r="10" customFormat="false" ht="15" hidden="false" customHeight="false" outlineLevel="0" collapsed="false">
      <c r="A10" s="68"/>
      <c r="B10" s="69"/>
      <c r="C10" s="69"/>
      <c r="D10" s="69"/>
      <c r="E10" s="72" t="n">
        <v>6</v>
      </c>
      <c r="F10" s="77" t="s">
        <v>1980</v>
      </c>
      <c r="G10" s="78"/>
      <c r="H10" s="68" t="s">
        <v>1981</v>
      </c>
      <c r="I10" s="75" t="s">
        <v>1982</v>
      </c>
      <c r="J10" s="3" t="n">
        <v>0.993</v>
      </c>
      <c r="L10" s="3" t="n">
        <f aca="false">(J10/SUM(J10:J11))*100</f>
        <v>99.3</v>
      </c>
    </row>
    <row r="11" customFormat="false" ht="15" hidden="false" customHeight="true" outlineLevel="0" collapsed="false">
      <c r="A11" s="68"/>
      <c r="B11" s="69"/>
      <c r="C11" s="69"/>
      <c r="D11" s="69"/>
      <c r="E11" s="76" t="n">
        <v>7</v>
      </c>
      <c r="F11" s="77" t="s">
        <v>1983</v>
      </c>
      <c r="G11" s="78"/>
      <c r="H11" s="68" t="s">
        <v>1984</v>
      </c>
      <c r="I11" s="75" t="s">
        <v>1985</v>
      </c>
      <c r="J11" s="3" t="n">
        <v>0.007</v>
      </c>
      <c r="L11" s="3" t="n">
        <f aca="false">(J11/SUM(J10:J11))*100</f>
        <v>0.7</v>
      </c>
    </row>
    <row r="12" customFormat="false" ht="15" hidden="false" customHeight="true" outlineLevel="0" collapsed="false">
      <c r="A12" s="68"/>
      <c r="B12" s="69"/>
      <c r="C12" s="69"/>
      <c r="D12" s="69"/>
      <c r="E12" s="72" t="n">
        <v>8</v>
      </c>
      <c r="F12" s="77" t="s">
        <v>1986</v>
      </c>
      <c r="G12" s="78"/>
      <c r="H12" s="68" t="s">
        <v>1987</v>
      </c>
      <c r="I12" s="75" t="s">
        <v>1988</v>
      </c>
    </row>
    <row r="13" customFormat="false" ht="15" hidden="false" customHeight="true" outlineLevel="0" collapsed="false">
      <c r="A13" s="68"/>
      <c r="B13" s="69"/>
      <c r="C13" s="69"/>
      <c r="D13" s="69"/>
      <c r="E13" s="76" t="n">
        <v>9</v>
      </c>
      <c r="F13" s="77" t="s">
        <v>1989</v>
      </c>
      <c r="G13" s="78"/>
      <c r="H13" s="68" t="s">
        <v>1990</v>
      </c>
      <c r="I13" s="75" t="s">
        <v>1991</v>
      </c>
    </row>
    <row r="14" customFormat="false" ht="15" hidden="false" customHeight="true" outlineLevel="0" collapsed="false">
      <c r="A14" s="68"/>
      <c r="B14" s="69"/>
      <c r="C14" s="69"/>
      <c r="D14" s="69"/>
      <c r="E14" s="72" t="n">
        <v>10</v>
      </c>
      <c r="F14" s="77" t="s">
        <v>1992</v>
      </c>
      <c r="G14" s="78"/>
      <c r="H14" s="68" t="s">
        <v>1993</v>
      </c>
      <c r="I14" s="75" t="s">
        <v>1994</v>
      </c>
    </row>
    <row r="15" customFormat="false" ht="15" hidden="false" customHeight="true" outlineLevel="0" collapsed="false">
      <c r="A15" s="79"/>
      <c r="B15" s="79"/>
      <c r="C15" s="79"/>
      <c r="D15" s="79"/>
      <c r="E15" s="76" t="n">
        <v>11</v>
      </c>
      <c r="F15" s="77" t="s">
        <v>1995</v>
      </c>
      <c r="G15" s="78"/>
      <c r="H15" s="79"/>
      <c r="I15" s="79"/>
      <c r="J15" s="3" t="n">
        <v>0.988</v>
      </c>
      <c r="L15" s="3" t="n">
        <f aca="false">(J15/SUM(J15:J17))*100</f>
        <v>98.8</v>
      </c>
    </row>
    <row r="16" customFormat="false" ht="15" hidden="false" customHeight="true" outlineLevel="0" collapsed="false">
      <c r="D16" s="71"/>
      <c r="E16" s="72" t="n">
        <v>12</v>
      </c>
      <c r="F16" s="77" t="s">
        <v>1996</v>
      </c>
      <c r="G16" s="78"/>
      <c r="J16" s="3" t="n">
        <v>0.005</v>
      </c>
      <c r="K16" s="3" t="s">
        <v>1997</v>
      </c>
      <c r="L16" s="3" t="n">
        <f aca="false">(J16/SUM(J15:J17))*100</f>
        <v>0.5</v>
      </c>
    </row>
    <row r="17" customFormat="false" ht="15" hidden="false" customHeight="false" outlineLevel="0" collapsed="false">
      <c r="D17" s="71"/>
      <c r="E17" s="76" t="n">
        <v>13</v>
      </c>
      <c r="F17" s="77" t="s">
        <v>1998</v>
      </c>
      <c r="G17" s="78"/>
      <c r="J17" s="3" t="n">
        <v>0.007</v>
      </c>
      <c r="K17" s="3" t="s">
        <v>1999</v>
      </c>
      <c r="L17" s="3" t="n">
        <f aca="false">(J17/SUM(J15:J17))*100</f>
        <v>0.7</v>
      </c>
    </row>
    <row r="18" customFormat="false" ht="15" hidden="false" customHeight="false" outlineLevel="0" collapsed="false">
      <c r="D18" s="71"/>
      <c r="E18" s="72" t="n">
        <v>14</v>
      </c>
      <c r="F18" s="77" t="s">
        <v>2000</v>
      </c>
      <c r="G18" s="78"/>
    </row>
    <row r="19" customFormat="false" ht="15" hidden="false" customHeight="false" outlineLevel="0" collapsed="false">
      <c r="D19" s="71"/>
      <c r="E19" s="76" t="n">
        <v>15</v>
      </c>
      <c r="F19" s="80" t="s">
        <v>2001</v>
      </c>
      <c r="G19" s="78"/>
      <c r="L19" s="3" t="n">
        <f aca="false">SUM(L15:L18)</f>
        <v>100</v>
      </c>
    </row>
    <row r="20" customFormat="false" ht="15" hidden="false" customHeight="false" outlineLevel="0" collapsed="false">
      <c r="D20" s="71"/>
      <c r="E20" s="72" t="n">
        <v>16</v>
      </c>
      <c r="F20" s="80" t="s">
        <v>2002</v>
      </c>
      <c r="G20" s="78"/>
    </row>
    <row r="21" customFormat="false" ht="15" hidden="false" customHeight="false" outlineLevel="0" collapsed="false">
      <c r="D21" s="71"/>
      <c r="E21" s="76" t="n">
        <v>17</v>
      </c>
      <c r="F21" s="80" t="s">
        <v>2003</v>
      </c>
      <c r="G21" s="78"/>
    </row>
    <row r="22" customFormat="false" ht="15" hidden="false" customHeight="false" outlineLevel="0" collapsed="false">
      <c r="D22" s="71"/>
      <c r="E22" s="72" t="n">
        <v>18</v>
      </c>
      <c r="F22" s="80" t="s">
        <v>2004</v>
      </c>
      <c r="G22" s="78"/>
    </row>
    <row r="23" customFormat="false" ht="15" hidden="false" customHeight="false" outlineLevel="0" collapsed="false">
      <c r="D23" s="71"/>
      <c r="E23" s="76" t="n">
        <v>19</v>
      </c>
      <c r="F23" s="80" t="s">
        <v>2005</v>
      </c>
      <c r="G23" s="78"/>
    </row>
    <row r="24" customFormat="false" ht="15" hidden="false" customHeight="false" outlineLevel="0" collapsed="false">
      <c r="E24" s="72" t="n">
        <v>20</v>
      </c>
      <c r="F24" s="80" t="s">
        <v>2006</v>
      </c>
      <c r="G24" s="78"/>
      <c r="I24" s="81"/>
    </row>
    <row r="25" customFormat="false" ht="15" hidden="false" customHeight="false" outlineLevel="0" collapsed="false">
      <c r="E25" s="76" t="n">
        <v>21</v>
      </c>
      <c r="F25" s="80" t="s">
        <v>2007</v>
      </c>
      <c r="G25" s="78"/>
      <c r="I25" s="81"/>
    </row>
    <row r="26" customFormat="false" ht="15" hidden="false" customHeight="false" outlineLevel="0" collapsed="false">
      <c r="E26" s="72" t="n">
        <v>22</v>
      </c>
      <c r="F26" s="80" t="s">
        <v>2008</v>
      </c>
      <c r="G26" s="78"/>
    </row>
    <row r="27" customFormat="false" ht="15" hidden="false" customHeight="false" outlineLevel="0" collapsed="false">
      <c r="E27" s="76" t="n">
        <v>23</v>
      </c>
      <c r="F27" s="80" t="s">
        <v>2009</v>
      </c>
      <c r="G27" s="78"/>
    </row>
    <row r="28" customFormat="false" ht="15" hidden="false" customHeight="false" outlineLevel="0" collapsed="false">
      <c r="E28" s="72" t="n">
        <v>24</v>
      </c>
      <c r="F28" s="80" t="s">
        <v>2010</v>
      </c>
      <c r="G28" s="78"/>
    </row>
    <row r="29" customFormat="false" ht="15" hidden="false" customHeight="false" outlineLevel="0" collapsed="false">
      <c r="E29" s="76" t="n">
        <v>25</v>
      </c>
      <c r="F29" s="80" t="s">
        <v>2011</v>
      </c>
      <c r="G29" s="78"/>
    </row>
    <row r="30" customFormat="false" ht="15" hidden="false" customHeight="false" outlineLevel="0" collapsed="false">
      <c r="E30" s="72" t="n">
        <v>26</v>
      </c>
      <c r="F30" s="80" t="s">
        <v>2012</v>
      </c>
      <c r="G30" s="78"/>
    </row>
    <row r="31" customFormat="false" ht="15" hidden="false" customHeight="false" outlineLevel="0" collapsed="false">
      <c r="E31" s="76" t="n">
        <v>27</v>
      </c>
      <c r="F31" s="80" t="s">
        <v>2013</v>
      </c>
      <c r="G31" s="78"/>
    </row>
    <row r="32" customFormat="false" ht="15" hidden="false" customHeight="false" outlineLevel="0" collapsed="false">
      <c r="E32" s="72" t="n">
        <v>28</v>
      </c>
      <c r="F32" s="80" t="s">
        <v>1961</v>
      </c>
      <c r="G32" s="78"/>
    </row>
    <row r="33" customFormat="false" ht="15" hidden="false" customHeight="false" outlineLevel="0" collapsed="false">
      <c r="E33" s="76" t="n">
        <v>29</v>
      </c>
      <c r="F33" s="80" t="s">
        <v>2014</v>
      </c>
      <c r="G33" s="78"/>
    </row>
    <row r="34" customFormat="false" ht="15" hidden="false" customHeight="false" outlineLevel="0" collapsed="false">
      <c r="E34" s="72" t="n">
        <v>30</v>
      </c>
      <c r="F34" s="80" t="s">
        <v>2015</v>
      </c>
      <c r="G34" s="78"/>
    </row>
    <row r="35" customFormat="false" ht="15" hidden="false" customHeight="false" outlineLevel="0" collapsed="false">
      <c r="E35" s="76" t="n">
        <v>31</v>
      </c>
      <c r="F35" s="80" t="s">
        <v>2016</v>
      </c>
      <c r="G35" s="78"/>
    </row>
    <row r="36" customFormat="false" ht="15" hidden="false" customHeight="false" outlineLevel="0" collapsed="false">
      <c r="E36" s="72" t="n">
        <v>32</v>
      </c>
      <c r="F36" s="80" t="s">
        <v>2017</v>
      </c>
      <c r="G36" s="78"/>
    </row>
    <row r="37" customFormat="false" ht="15" hidden="false" customHeight="false" outlineLevel="0" collapsed="false">
      <c r="E37" s="76" t="n">
        <v>33</v>
      </c>
      <c r="F37" s="80" t="s">
        <v>2018</v>
      </c>
      <c r="G37" s="78"/>
    </row>
    <row r="38" customFormat="false" ht="15" hidden="false" customHeight="false" outlineLevel="0" collapsed="false">
      <c r="E38" s="72" t="n">
        <v>34</v>
      </c>
      <c r="F38" s="80" t="s">
        <v>2019</v>
      </c>
      <c r="G38" s="78"/>
    </row>
    <row r="39" customFormat="false" ht="15" hidden="false" customHeight="false" outlineLevel="0" collapsed="false">
      <c r="E39" s="76" t="n">
        <v>35</v>
      </c>
      <c r="F39" s="80" t="s">
        <v>2020</v>
      </c>
      <c r="G39" s="78"/>
    </row>
    <row r="40" customFormat="false" ht="15" hidden="false" customHeight="false" outlineLevel="0" collapsed="false">
      <c r="E40" s="72" t="n">
        <v>36</v>
      </c>
      <c r="F40" s="80" t="s">
        <v>2021</v>
      </c>
      <c r="G40" s="78"/>
    </row>
    <row r="41" customFormat="false" ht="15" hidden="false" customHeight="false" outlineLevel="0" collapsed="false">
      <c r="E41" s="76" t="n">
        <v>37</v>
      </c>
      <c r="F41" s="80" t="s">
        <v>2022</v>
      </c>
      <c r="G41" s="78"/>
    </row>
    <row r="42" customFormat="false" ht="15" hidden="false" customHeight="false" outlineLevel="0" collapsed="false">
      <c r="E42" s="72" t="n">
        <v>38</v>
      </c>
      <c r="F42" s="80" t="s">
        <v>2023</v>
      </c>
      <c r="G42" s="78"/>
    </row>
    <row r="43" customFormat="false" ht="15" hidden="false" customHeight="false" outlineLevel="0" collapsed="false">
      <c r="E43" s="76" t="n">
        <v>39</v>
      </c>
      <c r="F43" s="80" t="s">
        <v>2024</v>
      </c>
      <c r="G43" s="78"/>
    </row>
    <row r="44" customFormat="false" ht="15" hidden="false" customHeight="false" outlineLevel="0" collapsed="false">
      <c r="E44" s="72" t="n">
        <v>40</v>
      </c>
      <c r="F44" s="80" t="s">
        <v>2025</v>
      </c>
      <c r="G44" s="78"/>
    </row>
    <row r="45" customFormat="false" ht="15" hidden="false" customHeight="false" outlineLevel="0" collapsed="false">
      <c r="E45" s="76" t="n">
        <v>41</v>
      </c>
      <c r="F45" s="80" t="s">
        <v>2026</v>
      </c>
    </row>
    <row r="46" customFormat="false" ht="15" hidden="false" customHeight="false" outlineLevel="0" collapsed="false">
      <c r="E46" s="72" t="n">
        <v>42</v>
      </c>
      <c r="F46" s="80" t="s">
        <v>2027</v>
      </c>
    </row>
    <row r="47" customFormat="false" ht="15" hidden="false" customHeight="false" outlineLevel="0" collapsed="false">
      <c r="E47" s="76" t="n">
        <v>43</v>
      </c>
      <c r="F47" s="80" t="s">
        <v>2028</v>
      </c>
    </row>
    <row r="48" customFormat="false" ht="15" hidden="false" customHeight="false" outlineLevel="0" collapsed="false">
      <c r="E48" s="72" t="n">
        <v>44</v>
      </c>
      <c r="F48" s="80" t="s">
        <v>2029</v>
      </c>
    </row>
    <row r="49" customFormat="false" ht="15" hidden="false" customHeight="false" outlineLevel="0" collapsed="false">
      <c r="E49" s="76" t="n">
        <v>45</v>
      </c>
      <c r="F49" s="80" t="s">
        <v>2030</v>
      </c>
    </row>
    <row r="50" customFormat="false" ht="15" hidden="false" customHeight="false" outlineLevel="0" collapsed="false">
      <c r="E50" s="81" t="n">
        <v>46</v>
      </c>
      <c r="F50" s="81" t="s">
        <v>2031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3" width="23.45"/>
    <col collapsed="false" customWidth="true" hidden="false" outlineLevel="0" max="5" min="5" style="3" width="23.45"/>
  </cols>
  <sheetData>
    <row r="2" customFormat="false" ht="13.8" hidden="false" customHeight="false" outlineLevel="0" collapsed="false">
      <c r="B2" s="3" t="s">
        <v>2032</v>
      </c>
      <c r="C2" s="47" t="n">
        <v>46</v>
      </c>
      <c r="E2" s="3" t="s">
        <v>2033</v>
      </c>
      <c r="F2" s="3" t="n">
        <v>500</v>
      </c>
    </row>
    <row r="3" customFormat="false" ht="13.8" hidden="false" customHeight="false" outlineLevel="0" collapsed="false">
      <c r="B3" s="3" t="s">
        <v>2034</v>
      </c>
      <c r="C3" s="47" t="n">
        <v>280</v>
      </c>
      <c r="E3" s="3" t="s">
        <v>2035</v>
      </c>
      <c r="F3" s="3" t="n">
        <v>1000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>
      <c r="B6" s="3" t="s">
        <v>8</v>
      </c>
      <c r="C6" s="3" t="n">
        <f aca="false">1/((F2/C2)*(F3/C3))</f>
        <v>0.02576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3"/>
  <sheetViews>
    <sheetView showFormulas="false" showGridLines="true" showRowColHeaders="true" showZeros="true" rightToLeft="false" tabSelected="false" showOutlineSymbols="true" defaultGridColor="true" view="normal" topLeftCell="J67" colorId="64" zoomScale="95" zoomScaleNormal="95" zoomScalePageLayoutView="100" workbookViewId="0">
      <selection pane="topLeft" activeCell="O82" activeCellId="0" sqref="O8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0.11"/>
    <col collapsed="false" customWidth="true" hidden="false" outlineLevel="0" max="2" min="2" style="3" width="20.42"/>
    <col collapsed="false" customWidth="true" hidden="false" outlineLevel="0" max="3" min="3" style="3" width="6.32"/>
    <col collapsed="false" customWidth="true" hidden="false" outlineLevel="0" max="4" min="4" style="3" width="8.9"/>
    <col collapsed="false" customWidth="true" hidden="false" outlineLevel="0" max="6" min="6" style="3" width="10.11"/>
    <col collapsed="false" customWidth="true" hidden="false" outlineLevel="0" max="7" min="7" style="3" width="20.42"/>
    <col collapsed="false" customWidth="true" hidden="false" outlineLevel="0" max="8" min="8" style="3" width="6.32"/>
    <col collapsed="false" customWidth="true" hidden="false" outlineLevel="0" max="9" min="9" style="3" width="8.9"/>
    <col collapsed="false" customWidth="true" hidden="false" outlineLevel="0" max="10" min="10" style="3" width="8.15"/>
    <col collapsed="false" customWidth="true" hidden="false" outlineLevel="0" max="14" min="14" style="3" width="32.68"/>
  </cols>
  <sheetData>
    <row r="1" customFormat="false" ht="13.8" hidden="false" customHeight="false" outlineLevel="0" collapsed="false">
      <c r="M1" s="1"/>
      <c r="N1" s="1"/>
      <c r="O1" s="1"/>
      <c r="P1" s="1"/>
      <c r="Q1" s="1"/>
    </row>
    <row r="2" customFormat="false" ht="13.8" hidden="false" customHeight="false" outlineLevel="0" collapsed="false">
      <c r="F2" s="33" t="s">
        <v>1959</v>
      </c>
      <c r="G2" s="33"/>
      <c r="H2" s="33"/>
      <c r="I2" s="33"/>
      <c r="J2" s="33"/>
      <c r="M2" s="1"/>
      <c r="N2" s="1"/>
      <c r="O2" s="1"/>
      <c r="P2" s="1"/>
      <c r="Q2" s="1"/>
    </row>
    <row r="3" customFormat="false" ht="13.8" hidden="false" customHeight="false" outlineLevel="0" collapsed="false">
      <c r="A3" s="82" t="s">
        <v>2036</v>
      </c>
      <c r="B3" s="82"/>
      <c r="C3" s="82"/>
      <c r="D3" s="82"/>
      <c r="F3" s="82" t="s">
        <v>2037</v>
      </c>
      <c r="G3" s="82"/>
      <c r="H3" s="82"/>
      <c r="I3" s="82"/>
      <c r="J3" s="82"/>
      <c r="M3" s="33" t="s">
        <v>1954</v>
      </c>
      <c r="N3" s="33"/>
      <c r="O3" s="33"/>
      <c r="P3" s="33"/>
      <c r="Q3" s="33"/>
    </row>
    <row r="4" customFormat="false" ht="13.8" hidden="false" customHeight="false" outlineLevel="0" collapsed="false">
      <c r="H4" s="17" t="s">
        <v>2038</v>
      </c>
      <c r="I4" s="17" t="s">
        <v>2039</v>
      </c>
      <c r="M4" s="1"/>
      <c r="N4" s="1"/>
      <c r="O4" s="1"/>
      <c r="P4" s="1"/>
      <c r="Q4" s="1"/>
    </row>
    <row r="5" customFormat="false" ht="13.8" hidden="false" customHeight="false" outlineLevel="0" collapsed="false">
      <c r="A5" s="48"/>
      <c r="B5" s="48"/>
      <c r="C5" s="1" t="s">
        <v>2038</v>
      </c>
      <c r="D5" s="1" t="s">
        <v>2039</v>
      </c>
      <c r="E5" s="3"/>
      <c r="F5" s="1" t="n">
        <v>40201003</v>
      </c>
      <c r="G5" s="1" t="s">
        <v>2040</v>
      </c>
      <c r="H5" s="83" t="n">
        <v>10</v>
      </c>
      <c r="I5" s="84" t="n">
        <v>0.24</v>
      </c>
      <c r="J5" s="25" t="n">
        <f aca="false">((60/60)/24)/H5</f>
        <v>0.00416666666666667</v>
      </c>
      <c r="M5" s="82" t="s">
        <v>2037</v>
      </c>
      <c r="N5" s="82"/>
      <c r="O5" s="82"/>
      <c r="P5" s="82"/>
      <c r="Q5" s="82"/>
    </row>
    <row r="6" customFormat="false" ht="13.8" hidden="false" customHeight="false" outlineLevel="0" collapsed="false">
      <c r="A6" s="1" t="n">
        <v>40202003</v>
      </c>
      <c r="B6" s="1" t="s">
        <v>2041</v>
      </c>
      <c r="C6" s="83" t="n">
        <v>17</v>
      </c>
      <c r="D6" s="84" t="n">
        <v>0.23</v>
      </c>
      <c r="E6" s="3"/>
      <c r="F6" s="1" t="n">
        <v>40202001</v>
      </c>
      <c r="G6" s="1" t="s">
        <v>2042</v>
      </c>
      <c r="H6" s="83" t="n">
        <v>5</v>
      </c>
      <c r="I6" s="84" t="n">
        <v>0.31</v>
      </c>
      <c r="J6" s="25" t="n">
        <f aca="false">((60/60)/24)/H6</f>
        <v>0.00833333333333333</v>
      </c>
      <c r="M6" s="1"/>
      <c r="N6" s="1"/>
      <c r="O6" s="17" t="s">
        <v>2038</v>
      </c>
      <c r="P6" s="17" t="s">
        <v>2039</v>
      </c>
      <c r="Q6" s="1"/>
    </row>
    <row r="7" customFormat="false" ht="15.8" hidden="false" customHeight="false" outlineLevel="0" collapsed="false">
      <c r="A7" s="1" t="n">
        <v>40202007</v>
      </c>
      <c r="B7" s="1" t="s">
        <v>269</v>
      </c>
      <c r="C7" s="17" t="n">
        <v>6.16</v>
      </c>
      <c r="D7" s="17" t="n">
        <v>0.3</v>
      </c>
      <c r="E7" s="3"/>
      <c r="F7" s="1" t="n">
        <v>40202002</v>
      </c>
      <c r="G7" s="1" t="s">
        <v>2043</v>
      </c>
      <c r="H7" s="83" t="n">
        <v>10</v>
      </c>
      <c r="I7" s="85" t="n">
        <v>0.15</v>
      </c>
      <c r="J7" s="25" t="n">
        <f aca="false">((60/60)/24)/H7</f>
        <v>0.00416666666666667</v>
      </c>
      <c r="M7" s="1" t="n">
        <v>40101003</v>
      </c>
      <c r="N7" s="1" t="s">
        <v>2044</v>
      </c>
      <c r="O7" s="86" t="n">
        <v>40</v>
      </c>
      <c r="P7" s="87" t="n">
        <v>0.08</v>
      </c>
      <c r="Q7" s="25" t="n">
        <f aca="false">((60/60)/24)/O7</f>
        <v>0.00104166666666667</v>
      </c>
    </row>
    <row r="8" customFormat="false" ht="15.8" hidden="false" customHeight="false" outlineLevel="0" collapsed="false">
      <c r="A8" s="1" t="n">
        <v>40209008</v>
      </c>
      <c r="B8" s="1" t="s">
        <v>293</v>
      </c>
      <c r="C8" s="17" t="n">
        <v>9.4</v>
      </c>
      <c r="D8" s="17" t="n">
        <v>0.38</v>
      </c>
      <c r="E8" s="3"/>
      <c r="F8" s="1" t="n">
        <v>40206001</v>
      </c>
      <c r="G8" s="1" t="s">
        <v>2045</v>
      </c>
      <c r="H8" s="83" t="n">
        <v>10</v>
      </c>
      <c r="I8" s="84" t="n">
        <v>0.19</v>
      </c>
      <c r="J8" s="25" t="n">
        <f aca="false">((60/60)/24)/H8</f>
        <v>0.00416666666666667</v>
      </c>
      <c r="M8" s="1" t="n">
        <v>40101006</v>
      </c>
      <c r="N8" s="1" t="s">
        <v>2046</v>
      </c>
      <c r="O8" s="86" t="n">
        <v>40</v>
      </c>
      <c r="P8" s="87" t="n">
        <v>0.07</v>
      </c>
      <c r="Q8" s="25" t="n">
        <f aca="false">((60/60)/24)/O8</f>
        <v>0.00104166666666667</v>
      </c>
    </row>
    <row r="9" customFormat="false" ht="15.8" hidden="false" customHeight="false" outlineLevel="0" collapsed="false">
      <c r="A9" s="1" t="n">
        <v>40212020</v>
      </c>
      <c r="B9" s="1" t="s">
        <v>2047</v>
      </c>
      <c r="C9" s="83" t="n">
        <v>5</v>
      </c>
      <c r="D9" s="84" t="n">
        <v>0.32</v>
      </c>
      <c r="E9" s="3"/>
      <c r="F9" s="1" t="n">
        <v>40208002</v>
      </c>
      <c r="G9" s="1" t="s">
        <v>2048</v>
      </c>
      <c r="H9" s="83" t="n">
        <v>5</v>
      </c>
      <c r="I9" s="84" t="n">
        <v>0.26</v>
      </c>
      <c r="J9" s="25" t="n">
        <f aca="false">((60/60)/24)/H9</f>
        <v>0.00833333333333333</v>
      </c>
      <c r="M9" s="1" t="n">
        <v>40102002</v>
      </c>
      <c r="N9" s="1" t="s">
        <v>2049</v>
      </c>
      <c r="O9" s="86" t="n">
        <v>50</v>
      </c>
      <c r="P9" s="87" t="n">
        <v>0.19</v>
      </c>
      <c r="Q9" s="25" t="n">
        <f aca="false">((60/60)/24)/O9</f>
        <v>0.000833333333333333</v>
      </c>
    </row>
    <row r="10" customFormat="false" ht="15.8" hidden="false" customHeight="false" outlineLevel="0" collapsed="false">
      <c r="A10" s="1" t="n">
        <v>40212028</v>
      </c>
      <c r="B10" s="1" t="s">
        <v>2050</v>
      </c>
      <c r="C10" s="17" t="n">
        <v>9</v>
      </c>
      <c r="D10" s="17" t="n">
        <v>0.3</v>
      </c>
      <c r="E10" s="3"/>
      <c r="F10" s="1" t="n">
        <v>40209005</v>
      </c>
      <c r="G10" s="1" t="s">
        <v>2051</v>
      </c>
      <c r="H10" s="83" t="n">
        <v>5.5</v>
      </c>
      <c r="I10" s="84" t="n">
        <v>0.6</v>
      </c>
      <c r="J10" s="25" t="n">
        <f aca="false">((60/60)/24)/H10</f>
        <v>0.00757575757575758</v>
      </c>
      <c r="M10" s="1" t="n">
        <v>40102003</v>
      </c>
      <c r="N10" s="1" t="s">
        <v>2052</v>
      </c>
      <c r="O10" s="88" t="n">
        <v>33</v>
      </c>
      <c r="P10" s="87" t="n">
        <v>0.25</v>
      </c>
      <c r="Q10" s="25" t="n">
        <f aca="false">((60/60)/24)/O10</f>
        <v>0.00126262626262626</v>
      </c>
    </row>
    <row r="11" customFormat="false" ht="15.8" hidden="false" customHeight="false" outlineLevel="0" collapsed="false">
      <c r="A11" s="1" t="n">
        <v>40217002</v>
      </c>
      <c r="B11" s="1" t="s">
        <v>345</v>
      </c>
      <c r="C11" s="83" t="n">
        <v>10</v>
      </c>
      <c r="D11" s="84" t="n">
        <v>0.19</v>
      </c>
      <c r="E11" s="3"/>
      <c r="F11" s="1" t="n">
        <v>40209008</v>
      </c>
      <c r="G11" s="1" t="s">
        <v>293</v>
      </c>
      <c r="H11" s="83" t="n">
        <v>9.4</v>
      </c>
      <c r="I11" s="84" t="n">
        <v>0.38</v>
      </c>
      <c r="J11" s="25" t="n">
        <f aca="false">((60/60)/24)/H11</f>
        <v>0.00443262411347518</v>
      </c>
      <c r="M11" s="1" t="n">
        <v>40103002</v>
      </c>
      <c r="N11" s="1" t="s">
        <v>2053</v>
      </c>
      <c r="O11" s="88" t="n">
        <v>28</v>
      </c>
      <c r="P11" s="87" t="n">
        <v>0.18</v>
      </c>
      <c r="Q11" s="25" t="n">
        <f aca="false">((60/60)/24)/O11</f>
        <v>0.00148809523809524</v>
      </c>
    </row>
    <row r="12" customFormat="false" ht="15.8" hidden="false" customHeight="false" outlineLevel="0" collapsed="false">
      <c r="A12" s="1" t="n">
        <v>40218003</v>
      </c>
      <c r="B12" s="1" t="s">
        <v>2054</v>
      </c>
      <c r="C12" s="83" t="n">
        <v>30</v>
      </c>
      <c r="D12" s="84" t="n">
        <v>0.08</v>
      </c>
      <c r="E12" s="3"/>
      <c r="F12" s="1" t="n">
        <v>40212014</v>
      </c>
      <c r="G12" s="1" t="s">
        <v>2055</v>
      </c>
      <c r="H12" s="83" t="n">
        <v>8</v>
      </c>
      <c r="I12" s="84" t="n">
        <v>0.27</v>
      </c>
      <c r="J12" s="25" t="n">
        <f aca="false">((60/60)/24)/H12</f>
        <v>0.00520833333333333</v>
      </c>
      <c r="M12" s="1" t="n">
        <v>40103003</v>
      </c>
      <c r="N12" s="1" t="s">
        <v>2056</v>
      </c>
      <c r="O12" s="88" t="n">
        <v>40</v>
      </c>
      <c r="P12" s="87" t="n">
        <v>0.1</v>
      </c>
      <c r="Q12" s="25" t="n">
        <f aca="false">((60/60)/24)/O12</f>
        <v>0.00104166666666667</v>
      </c>
    </row>
    <row r="13" customFormat="false" ht="15.8" hidden="false" customHeight="false" outlineLevel="0" collapsed="false">
      <c r="A13" s="1" t="n">
        <v>40218007</v>
      </c>
      <c r="B13" s="1" t="s">
        <v>2057</v>
      </c>
      <c r="C13" s="83" t="n">
        <v>2</v>
      </c>
      <c r="D13" s="84" t="n">
        <v>1.64</v>
      </c>
      <c r="E13" s="3"/>
      <c r="F13" s="1" t="n">
        <v>40212019</v>
      </c>
      <c r="G13" s="1" t="s">
        <v>2058</v>
      </c>
      <c r="H13" s="83" t="n">
        <v>15</v>
      </c>
      <c r="I13" s="84" t="n">
        <v>0.24</v>
      </c>
      <c r="J13" s="25" t="n">
        <f aca="false">((60/60)/24)/H13</f>
        <v>0.00277777777777778</v>
      </c>
      <c r="M13" s="1" t="n">
        <v>40103004</v>
      </c>
      <c r="N13" s="1" t="s">
        <v>2059</v>
      </c>
      <c r="O13" s="88" t="n">
        <v>46</v>
      </c>
      <c r="P13" s="87" t="n">
        <v>0.15</v>
      </c>
      <c r="Q13" s="25" t="n">
        <f aca="false">((60/60)/24)/O13</f>
        <v>0.000905797101449275</v>
      </c>
    </row>
    <row r="14" customFormat="false" ht="13.8" hidden="false" customHeight="false" outlineLevel="0" collapsed="false">
      <c r="A14" s="1" t="n">
        <v>40218010</v>
      </c>
      <c r="B14" s="1" t="s">
        <v>2060</v>
      </c>
      <c r="C14" s="83" t="n">
        <v>2</v>
      </c>
      <c r="D14" s="84" t="n">
        <v>1.82</v>
      </c>
      <c r="E14" s="3"/>
      <c r="F14" s="1" t="n">
        <v>40212020</v>
      </c>
      <c r="G14" s="1" t="s">
        <v>2047</v>
      </c>
      <c r="H14" s="83" t="n">
        <v>5</v>
      </c>
      <c r="I14" s="84" t="n">
        <v>0.32</v>
      </c>
      <c r="J14" s="25" t="n">
        <f aca="false">((60/60)/24)/H14</f>
        <v>0.00833333333333333</v>
      </c>
      <c r="M14" s="1" t="n">
        <v>40103005</v>
      </c>
      <c r="N14" s="1" t="s">
        <v>2061</v>
      </c>
      <c r="O14" s="1" t="n">
        <v>36</v>
      </c>
      <c r="P14" s="89" t="n">
        <v>0.1</v>
      </c>
      <c r="Q14" s="25" t="n">
        <f aca="false">((60/60)/24)/O14</f>
        <v>0.00115740740740741</v>
      </c>
      <c r="T14" s="1"/>
    </row>
    <row r="15" customFormat="false" ht="13.8" hidden="false" customHeight="false" outlineLevel="0" collapsed="false">
      <c r="A15" s="1" t="n">
        <v>40218011</v>
      </c>
      <c r="B15" s="1" t="s">
        <v>343</v>
      </c>
      <c r="C15" s="83" t="n">
        <v>3</v>
      </c>
      <c r="D15" s="17" t="n">
        <v>0.8</v>
      </c>
      <c r="E15" s="3"/>
      <c r="F15" s="1" t="n">
        <v>40212021</v>
      </c>
      <c r="G15" s="1" t="s">
        <v>2062</v>
      </c>
      <c r="H15" s="90" t="n">
        <v>7.44</v>
      </c>
      <c r="I15" s="84" t="n">
        <v>0.68</v>
      </c>
      <c r="J15" s="25" t="n">
        <f aca="false">((60/60)/24)/H15</f>
        <v>0.00560035842293907</v>
      </c>
      <c r="M15" s="1" t="n">
        <v>40106003</v>
      </c>
      <c r="N15" s="1" t="s">
        <v>2063</v>
      </c>
      <c r="O15" s="88" t="n">
        <v>30</v>
      </c>
      <c r="P15" s="87" t="n">
        <v>0.19</v>
      </c>
      <c r="Q15" s="25" t="n">
        <f aca="false">((60/60)/24)/O15</f>
        <v>0.00138888888888889</v>
      </c>
    </row>
    <row r="16" customFormat="false" ht="15.8" hidden="false" customHeight="false" outlineLevel="0" collapsed="false">
      <c r="A16" s="1" t="n">
        <v>40218012</v>
      </c>
      <c r="B16" s="1" t="s">
        <v>2064</v>
      </c>
      <c r="C16" s="83" t="n">
        <v>2</v>
      </c>
      <c r="D16" s="84" t="n">
        <v>1.63</v>
      </c>
      <c r="E16" s="33"/>
      <c r="F16" s="1" t="n">
        <v>40212025</v>
      </c>
      <c r="G16" s="1" t="s">
        <v>2065</v>
      </c>
      <c r="H16" s="83" t="n">
        <v>10</v>
      </c>
      <c r="I16" s="84" t="n">
        <v>0.1</v>
      </c>
      <c r="J16" s="25" t="n">
        <f aca="false">((60/60)/24)/H16</f>
        <v>0.00416666666666667</v>
      </c>
      <c r="M16" s="1" t="n">
        <v>40106004</v>
      </c>
      <c r="N16" s="1" t="s">
        <v>2066</v>
      </c>
      <c r="O16" s="86" t="n">
        <v>35</v>
      </c>
      <c r="P16" s="87" t="n">
        <v>0.24</v>
      </c>
      <c r="Q16" s="25" t="n">
        <f aca="false">((60/60)/24)/O16</f>
        <v>0.00119047619047619</v>
      </c>
    </row>
    <row r="17" customFormat="false" ht="15.8" hidden="false" customHeight="false" outlineLevel="0" collapsed="false">
      <c r="A17" s="1" t="n">
        <v>40218013</v>
      </c>
      <c r="B17" s="1" t="s">
        <v>347</v>
      </c>
      <c r="C17" s="83" t="n">
        <v>3</v>
      </c>
      <c r="D17" s="84" t="n">
        <v>1.37</v>
      </c>
      <c r="E17" s="1"/>
      <c r="F17" s="1" t="n">
        <v>40212026</v>
      </c>
      <c r="G17" s="1" t="s">
        <v>2067</v>
      </c>
      <c r="H17" s="83" t="n">
        <v>10</v>
      </c>
      <c r="I17" s="84" t="n">
        <v>0.35</v>
      </c>
      <c r="J17" s="25" t="n">
        <f aca="false">((60/60)/24)/H17</f>
        <v>0.00416666666666667</v>
      </c>
      <c r="M17" s="1" t="n">
        <v>40106005</v>
      </c>
      <c r="N17" s="1" t="s">
        <v>2068</v>
      </c>
      <c r="O17" s="88" t="n">
        <v>42</v>
      </c>
      <c r="P17" s="87" t="n">
        <v>0.31</v>
      </c>
      <c r="Q17" s="25" t="n">
        <f aca="false">((60/60)/24)/O17</f>
        <v>0.000992063492063492</v>
      </c>
    </row>
    <row r="18" customFormat="false" ht="14.65" hidden="false" customHeight="false" outlineLevel="0" collapsed="false">
      <c r="A18" s="1" t="n">
        <v>40218014</v>
      </c>
      <c r="B18" s="1" t="s">
        <v>2069</v>
      </c>
      <c r="C18" s="83" t="n">
        <v>2</v>
      </c>
      <c r="D18" s="84" t="n">
        <v>1.47</v>
      </c>
      <c r="E18" s="1"/>
      <c r="F18" s="1" t="n">
        <v>40214001</v>
      </c>
      <c r="G18" s="1" t="s">
        <v>2070</v>
      </c>
      <c r="H18" s="83" t="n">
        <v>10</v>
      </c>
      <c r="I18" s="84" t="n">
        <v>0.09</v>
      </c>
      <c r="J18" s="25" t="n">
        <f aca="false">((60/60)/24)/H18</f>
        <v>0.00416666666666667</v>
      </c>
      <c r="M18" s="1" t="n">
        <v>40106006</v>
      </c>
      <c r="N18" s="1" t="s">
        <v>2071</v>
      </c>
      <c r="O18" s="88" t="n">
        <v>70</v>
      </c>
      <c r="P18" s="1"/>
      <c r="Q18" s="25" t="n">
        <f aca="false">((60/60)/24)/O18</f>
        <v>0.000595238095238095</v>
      </c>
    </row>
    <row r="19" customFormat="false" ht="15.8" hidden="false" customHeight="false" outlineLevel="0" collapsed="false">
      <c r="A19" s="1" t="n">
        <v>40218015</v>
      </c>
      <c r="B19" s="1" t="s">
        <v>349</v>
      </c>
      <c r="C19" s="83" t="n">
        <v>2</v>
      </c>
      <c r="D19" s="84" t="n">
        <v>1.1</v>
      </c>
      <c r="E19" s="1"/>
      <c r="F19" s="1" t="n">
        <v>40217002</v>
      </c>
      <c r="G19" s="1" t="s">
        <v>345</v>
      </c>
      <c r="H19" s="83" t="n">
        <v>10</v>
      </c>
      <c r="I19" s="84" t="n">
        <v>0.19</v>
      </c>
      <c r="J19" s="25" t="n">
        <f aca="false">((60/60)/24)/H19</f>
        <v>0.00416666666666667</v>
      </c>
      <c r="M19" s="1" t="n">
        <v>40112001</v>
      </c>
      <c r="N19" s="1" t="s">
        <v>2072</v>
      </c>
      <c r="O19" s="88" t="n">
        <v>54</v>
      </c>
      <c r="P19" s="87" t="n">
        <v>0.07</v>
      </c>
      <c r="Q19" s="25" t="n">
        <f aca="false">((60/60)/24)/O19</f>
        <v>0.000771604938271605</v>
      </c>
    </row>
    <row r="20" customFormat="false" ht="15.8" hidden="false" customHeight="false" outlineLevel="0" collapsed="false">
      <c r="A20" s="1" t="n">
        <v>40218017</v>
      </c>
      <c r="B20" s="1" t="s">
        <v>2073</v>
      </c>
      <c r="C20" s="83" t="n">
        <v>2.9</v>
      </c>
      <c r="D20" s="84" t="n">
        <v>1.2</v>
      </c>
      <c r="E20" s="3"/>
      <c r="F20" s="1" t="n">
        <v>40218003</v>
      </c>
      <c r="G20" s="1" t="s">
        <v>2054</v>
      </c>
      <c r="H20" s="83" t="n">
        <v>30</v>
      </c>
      <c r="I20" s="84" t="n">
        <v>0.08</v>
      </c>
      <c r="J20" s="25" t="n">
        <f aca="false">((60/60)/24)/H20</f>
        <v>0.00138888888888889</v>
      </c>
      <c r="M20" s="1" t="n">
        <v>40112002</v>
      </c>
      <c r="N20" s="1" t="s">
        <v>2074</v>
      </c>
      <c r="O20" s="88" t="n">
        <v>30</v>
      </c>
      <c r="P20" s="87" t="n">
        <v>0.24</v>
      </c>
      <c r="Q20" s="25" t="n">
        <f aca="false">((60/60)/24)/O20</f>
        <v>0.00138888888888889</v>
      </c>
    </row>
    <row r="21" customFormat="false" ht="15.8" hidden="false" customHeight="false" outlineLevel="0" collapsed="false">
      <c r="A21" s="1" t="n">
        <v>40218020</v>
      </c>
      <c r="B21" s="1" t="s">
        <v>2075</v>
      </c>
      <c r="C21" s="83" t="n">
        <v>2</v>
      </c>
      <c r="D21" s="84" t="n">
        <v>1.7</v>
      </c>
      <c r="E21" s="3"/>
      <c r="F21" s="1" t="n">
        <v>40218004</v>
      </c>
      <c r="G21" s="1" t="s">
        <v>2076</v>
      </c>
      <c r="H21" s="83" t="n">
        <v>22</v>
      </c>
      <c r="I21" s="84" t="n">
        <v>0.08</v>
      </c>
      <c r="J21" s="25" t="n">
        <f aca="false">((60/60)/24)/H21</f>
        <v>0.00189393939393939</v>
      </c>
      <c r="M21" s="1" t="n">
        <v>40112004</v>
      </c>
      <c r="N21" s="1" t="s">
        <v>2077</v>
      </c>
      <c r="O21" s="86" t="n">
        <v>55</v>
      </c>
      <c r="P21" s="87" t="n">
        <v>0.12</v>
      </c>
      <c r="Q21" s="25" t="n">
        <f aca="false">((60/60)/24)/O21</f>
        <v>0.000757575757575758</v>
      </c>
    </row>
    <row r="22" customFormat="false" ht="15.8" hidden="false" customHeight="false" outlineLevel="0" collapsed="false">
      <c r="A22" s="1" t="n">
        <v>40218022</v>
      </c>
      <c r="B22" s="1" t="s">
        <v>2078</v>
      </c>
      <c r="C22" s="83" t="n">
        <v>2</v>
      </c>
      <c r="D22" s="84" t="n">
        <v>2.27</v>
      </c>
      <c r="E22" s="3"/>
      <c r="F22" s="1" t="n">
        <v>40218007</v>
      </c>
      <c r="G22" s="1" t="s">
        <v>2057</v>
      </c>
      <c r="H22" s="83" t="n">
        <v>3</v>
      </c>
      <c r="I22" s="84" t="n">
        <v>1.64</v>
      </c>
      <c r="J22" s="25" t="n">
        <f aca="false">((60/60)/24)/H22</f>
        <v>0.0138888888888889</v>
      </c>
      <c r="M22" s="1" t="n">
        <v>40112006</v>
      </c>
      <c r="N22" s="1" t="s">
        <v>2079</v>
      </c>
      <c r="O22" s="88" t="n">
        <v>50</v>
      </c>
      <c r="P22" s="87" t="n">
        <v>0.16</v>
      </c>
      <c r="Q22" s="25" t="n">
        <f aca="false">((60/60)/24)/O22</f>
        <v>0.000833333333333333</v>
      </c>
    </row>
    <row r="23" customFormat="false" ht="15.8" hidden="false" customHeight="false" outlineLevel="0" collapsed="false">
      <c r="A23" s="1" t="n">
        <v>40228018</v>
      </c>
      <c r="B23" s="1" t="s">
        <v>2080</v>
      </c>
      <c r="C23" s="90" t="n">
        <v>11.76</v>
      </c>
      <c r="D23" s="84" t="n">
        <v>0.23</v>
      </c>
      <c r="E23" s="3"/>
      <c r="F23" s="1" t="n">
        <v>40218010</v>
      </c>
      <c r="G23" s="1" t="s">
        <v>2060</v>
      </c>
      <c r="H23" s="83" t="n">
        <v>2</v>
      </c>
      <c r="I23" s="84" t="n">
        <v>1.82</v>
      </c>
      <c r="J23" s="25" t="n">
        <f aca="false">((60/60)/24)/H23</f>
        <v>0.0208333333333333</v>
      </c>
      <c r="M23" s="1" t="n">
        <v>40112017</v>
      </c>
      <c r="N23" s="1" t="s">
        <v>2081</v>
      </c>
      <c r="O23" s="88" t="n">
        <v>56</v>
      </c>
      <c r="P23" s="87" t="n">
        <v>0.23</v>
      </c>
      <c r="Q23" s="25" t="n">
        <f aca="false">((60/60)/24)/O23</f>
        <v>0.000744047619047619</v>
      </c>
    </row>
    <row r="24" customFormat="false" ht="15.8" hidden="false" customHeight="false" outlineLevel="0" collapsed="false">
      <c r="A24" s="1" t="n">
        <v>40228024</v>
      </c>
      <c r="B24" s="1" t="s">
        <v>2082</v>
      </c>
      <c r="C24" s="83" t="n">
        <v>1.86</v>
      </c>
      <c r="D24" s="84" t="n">
        <v>0.68</v>
      </c>
      <c r="E24" s="1"/>
      <c r="F24" s="1" t="n">
        <v>40218011</v>
      </c>
      <c r="G24" s="1" t="s">
        <v>343</v>
      </c>
      <c r="H24" s="83" t="n">
        <v>3</v>
      </c>
      <c r="I24" s="84" t="n">
        <v>1.1</v>
      </c>
      <c r="J24" s="25" t="n">
        <f aca="false">((60/60)/24)/H24</f>
        <v>0.0138888888888889</v>
      </c>
      <c r="M24" s="1" t="n">
        <v>40112021</v>
      </c>
      <c r="N24" s="1" t="s">
        <v>2083</v>
      </c>
      <c r="O24" s="1" t="n">
        <v>27.8</v>
      </c>
      <c r="P24" s="89" t="n">
        <v>0.21</v>
      </c>
      <c r="Q24" s="25" t="n">
        <f aca="false">((60/60)/24)/O24</f>
        <v>0.00149880095923261</v>
      </c>
    </row>
    <row r="25" customFormat="false" ht="15.8" hidden="false" customHeight="false" outlineLevel="0" collapsed="false">
      <c r="A25" s="1" t="n">
        <v>40232010</v>
      </c>
      <c r="B25" s="1" t="s">
        <v>2084</v>
      </c>
      <c r="C25" s="83" t="n">
        <v>15</v>
      </c>
      <c r="D25" s="84" t="n">
        <v>0.22</v>
      </c>
      <c r="E25" s="1"/>
      <c r="F25" s="1" t="n">
        <v>40218012</v>
      </c>
      <c r="G25" s="1" t="s">
        <v>2064</v>
      </c>
      <c r="H25" s="83" t="n">
        <v>1</v>
      </c>
      <c r="I25" s="84" t="n">
        <v>1.63</v>
      </c>
      <c r="J25" s="25" t="n">
        <f aca="false">((60/60)/24)/H25</f>
        <v>0.0416666666666667</v>
      </c>
      <c r="M25" s="1" t="n">
        <v>40112023</v>
      </c>
      <c r="N25" s="1" t="s">
        <v>2085</v>
      </c>
      <c r="O25" s="88" t="n">
        <v>72</v>
      </c>
      <c r="P25" s="87" t="n">
        <v>0.18</v>
      </c>
      <c r="Q25" s="25" t="n">
        <f aca="false">((60/60)/24)/O25</f>
        <v>0.000578703703703704</v>
      </c>
    </row>
    <row r="26" customFormat="false" ht="15.8" hidden="false" customHeight="false" outlineLevel="0" collapsed="false">
      <c r="A26" s="1" t="n">
        <v>40233011</v>
      </c>
      <c r="B26" s="1" t="s">
        <v>2086</v>
      </c>
      <c r="C26" s="83" t="n">
        <v>2</v>
      </c>
      <c r="D26" s="84" t="n">
        <v>1</v>
      </c>
      <c r="E26" s="1"/>
      <c r="F26" s="1" t="n">
        <v>40218013</v>
      </c>
      <c r="G26" s="1" t="s">
        <v>347</v>
      </c>
      <c r="H26" s="83" t="n">
        <v>3</v>
      </c>
      <c r="I26" s="84" t="n">
        <v>1.37</v>
      </c>
      <c r="J26" s="25" t="n">
        <f aca="false">((60/60)/24)/H26</f>
        <v>0.0138888888888889</v>
      </c>
      <c r="M26" s="1" t="n">
        <v>40120001</v>
      </c>
      <c r="N26" s="1" t="s">
        <v>2087</v>
      </c>
      <c r="O26" s="88" t="n">
        <v>36</v>
      </c>
      <c r="P26" s="87" t="n">
        <v>0.24</v>
      </c>
      <c r="Q26" s="25" t="n">
        <f aca="false">((60/60)/24)/O26</f>
        <v>0.00115740740740741</v>
      </c>
    </row>
    <row r="27" customFormat="false" ht="15.8" hidden="false" customHeight="false" outlineLevel="0" collapsed="false">
      <c r="A27" s="1" t="n">
        <v>40237002</v>
      </c>
      <c r="B27" s="1" t="s">
        <v>2088</v>
      </c>
      <c r="C27" s="83" t="n">
        <v>5</v>
      </c>
      <c r="D27" s="84" t="n">
        <v>0.4</v>
      </c>
      <c r="E27" s="1"/>
      <c r="F27" s="1" t="n">
        <v>40218014</v>
      </c>
      <c r="G27" s="1" t="s">
        <v>2069</v>
      </c>
      <c r="H27" s="83" t="n">
        <v>2</v>
      </c>
      <c r="I27" s="84" t="n">
        <v>1.47</v>
      </c>
      <c r="J27" s="25" t="n">
        <f aca="false">((60/60)/24)/H27</f>
        <v>0.0208333333333333</v>
      </c>
      <c r="M27" s="1" t="n">
        <v>40120002</v>
      </c>
      <c r="N27" s="1" t="s">
        <v>2089</v>
      </c>
      <c r="O27" s="88" t="n">
        <v>30</v>
      </c>
      <c r="P27" s="87" t="n">
        <v>0.27</v>
      </c>
      <c r="Q27" s="25" t="n">
        <f aca="false">((60/60)/24)/O27</f>
        <v>0.00138888888888889</v>
      </c>
    </row>
    <row r="28" customFormat="false" ht="15.8" hidden="false" customHeight="false" outlineLevel="0" collapsed="false">
      <c r="A28" s="1" t="n">
        <v>40241036</v>
      </c>
      <c r="B28" s="1" t="s">
        <v>2090</v>
      </c>
      <c r="C28" s="83" t="n">
        <v>2</v>
      </c>
      <c r="D28" s="84" t="n">
        <v>1.5</v>
      </c>
      <c r="E28" s="1"/>
      <c r="F28" s="1" t="n">
        <v>40218015</v>
      </c>
      <c r="G28" s="1" t="s">
        <v>349</v>
      </c>
      <c r="H28" s="83" t="n">
        <v>2</v>
      </c>
      <c r="I28" s="84" t="n">
        <v>1.1</v>
      </c>
      <c r="J28" s="25" t="n">
        <f aca="false">((60/60)/24)/H28</f>
        <v>0.0208333333333333</v>
      </c>
      <c r="M28" s="1" t="n">
        <v>40120003</v>
      </c>
      <c r="N28" s="1" t="s">
        <v>2091</v>
      </c>
      <c r="O28" s="88" t="n">
        <v>25</v>
      </c>
      <c r="P28" s="87" t="n">
        <v>0.3</v>
      </c>
      <c r="Q28" s="25" t="n">
        <f aca="false">((60/60)/24)/O28</f>
        <v>0.00166666666666667</v>
      </c>
    </row>
    <row r="29" customFormat="false" ht="15.8" hidden="false" customHeight="false" outlineLevel="0" collapsed="false">
      <c r="A29" s="1" t="n">
        <v>40241047</v>
      </c>
      <c r="B29" s="1" t="s">
        <v>2092</v>
      </c>
      <c r="C29" s="83" t="n">
        <v>6.5</v>
      </c>
      <c r="D29" s="84" t="n">
        <v>0.49</v>
      </c>
      <c r="E29" s="1"/>
      <c r="F29" s="1" t="n">
        <v>40218017</v>
      </c>
      <c r="G29" s="1" t="s">
        <v>2073</v>
      </c>
      <c r="H29" s="83" t="n">
        <v>2.9</v>
      </c>
      <c r="I29" s="84" t="n">
        <v>1.2</v>
      </c>
      <c r="J29" s="25" t="n">
        <f aca="false">((60/60)/24)/H29</f>
        <v>0.014367816091954</v>
      </c>
      <c r="M29" s="1" t="n">
        <v>40120004</v>
      </c>
      <c r="N29" s="1" t="s">
        <v>2093</v>
      </c>
      <c r="O29" s="88" t="n">
        <v>18</v>
      </c>
      <c r="P29" s="87" t="n">
        <v>0.31</v>
      </c>
      <c r="Q29" s="25" t="n">
        <f aca="false">((60/60)/24)/O29</f>
        <v>0.00231481481481481</v>
      </c>
    </row>
    <row r="30" customFormat="false" ht="15.8" hidden="false" customHeight="false" outlineLevel="0" collapsed="false">
      <c r="A30" s="1" t="n">
        <v>40244004</v>
      </c>
      <c r="B30" s="1" t="s">
        <v>2094</v>
      </c>
      <c r="C30" s="83" t="n">
        <v>20</v>
      </c>
      <c r="D30" s="84" t="n">
        <v>0.09</v>
      </c>
      <c r="E30" s="1"/>
      <c r="F30" s="1" t="n">
        <v>40218020</v>
      </c>
      <c r="G30" s="1" t="s">
        <v>2075</v>
      </c>
      <c r="H30" s="83" t="n">
        <v>2</v>
      </c>
      <c r="I30" s="84" t="n">
        <v>1.7</v>
      </c>
      <c r="J30" s="25" t="n">
        <f aca="false">((60/60)/24)/H30</f>
        <v>0.0208333333333333</v>
      </c>
      <c r="M30" s="1" t="n">
        <v>40120005</v>
      </c>
      <c r="N30" s="1" t="s">
        <v>2095</v>
      </c>
      <c r="O30" s="88" t="n">
        <v>11</v>
      </c>
      <c r="P30" s="87" t="n">
        <v>0.59</v>
      </c>
      <c r="Q30" s="25" t="n">
        <f aca="false">((60/60)/24)/O30</f>
        <v>0.00378787878787879</v>
      </c>
    </row>
    <row r="31" customFormat="false" ht="15.8" hidden="false" customHeight="false" outlineLevel="0" collapsed="false">
      <c r="A31" s="1" t="n">
        <v>40228019</v>
      </c>
      <c r="B31" s="1" t="s">
        <v>2096</v>
      </c>
      <c r="C31" s="1" t="n">
        <v>6</v>
      </c>
      <c r="D31" s="1" t="n">
        <v>1.068</v>
      </c>
      <c r="E31" s="1"/>
      <c r="F31" s="1" t="n">
        <v>40218021</v>
      </c>
      <c r="G31" s="1" t="s">
        <v>351</v>
      </c>
      <c r="H31" s="83" t="n">
        <v>2.4</v>
      </c>
      <c r="I31" s="84" t="n">
        <v>1.55</v>
      </c>
      <c r="J31" s="25" t="n">
        <f aca="false">((60/60)/24)/H31</f>
        <v>0.0173611111111111</v>
      </c>
      <c r="M31" s="1" t="n">
        <v>40120006</v>
      </c>
      <c r="N31" s="1" t="s">
        <v>2097</v>
      </c>
      <c r="O31" s="88" t="n">
        <v>12</v>
      </c>
      <c r="P31" s="87" t="n">
        <v>0.24</v>
      </c>
      <c r="Q31" s="25" t="n">
        <f aca="false">((60/60)/24)/O31</f>
        <v>0.00347222222222222</v>
      </c>
    </row>
    <row r="32" customFormat="false" ht="14.65" hidden="false" customHeight="false" outlineLevel="0" collapsed="false">
      <c r="A32" s="1"/>
      <c r="B32" s="1"/>
      <c r="C32" s="1"/>
      <c r="D32" s="1"/>
      <c r="E32" s="1"/>
      <c r="F32" s="1" t="n">
        <v>40218022</v>
      </c>
      <c r="G32" s="1" t="s">
        <v>2078</v>
      </c>
      <c r="H32" s="83" t="n">
        <v>2</v>
      </c>
      <c r="I32" s="84" t="n">
        <v>2.27</v>
      </c>
      <c r="J32" s="25" t="n">
        <f aca="false">((60/60)/24)/H32</f>
        <v>0.0208333333333333</v>
      </c>
      <c r="M32" s="1" t="n">
        <v>40120007</v>
      </c>
      <c r="N32" s="1" t="s">
        <v>2098</v>
      </c>
      <c r="O32" s="86" t="n">
        <v>30</v>
      </c>
      <c r="P32" s="1" t="n">
        <v>0.22</v>
      </c>
      <c r="Q32" s="25" t="n">
        <f aca="false">((60/60)/24)/O32</f>
        <v>0.00138888888888889</v>
      </c>
    </row>
    <row r="33" customFormat="false" ht="15.8" hidden="false" customHeight="false" outlineLevel="0" collapsed="false">
      <c r="F33" s="1" t="n">
        <v>40220002</v>
      </c>
      <c r="G33" s="1" t="s">
        <v>2099</v>
      </c>
      <c r="H33" s="83" t="n">
        <v>3</v>
      </c>
      <c r="I33" s="84" t="n">
        <v>0.54</v>
      </c>
      <c r="J33" s="25" t="n">
        <f aca="false">((60/60)/24)/H33</f>
        <v>0.0138888888888889</v>
      </c>
      <c r="M33" s="1" t="n">
        <v>40121001</v>
      </c>
      <c r="N33" s="1" t="s">
        <v>2100</v>
      </c>
      <c r="O33" s="88" t="n">
        <v>30</v>
      </c>
      <c r="P33" s="87" t="n">
        <v>0.22</v>
      </c>
      <c r="Q33" s="25" t="n">
        <f aca="false">((60/60)/24)/O33</f>
        <v>0.00138888888888889</v>
      </c>
    </row>
    <row r="34" customFormat="false" ht="13.8" hidden="false" customHeight="false" outlineLevel="0" collapsed="false">
      <c r="F34" s="1" t="n">
        <v>40224001</v>
      </c>
      <c r="G34" s="1" t="s">
        <v>2101</v>
      </c>
      <c r="H34" s="83" t="n">
        <v>48</v>
      </c>
      <c r="I34" s="84" t="n">
        <v>0.09</v>
      </c>
      <c r="J34" s="25" t="n">
        <f aca="false">((60/60)/24)/H34</f>
        <v>0.000868055555555556</v>
      </c>
      <c r="M34" s="1" t="n">
        <v>40121003</v>
      </c>
      <c r="N34" s="1" t="s">
        <v>2102</v>
      </c>
      <c r="O34" s="88" t="n">
        <v>25</v>
      </c>
      <c r="P34" s="87" t="s">
        <v>2103</v>
      </c>
      <c r="Q34" s="25" t="n">
        <f aca="false">((60/60)/24)/O34</f>
        <v>0.00166666666666667</v>
      </c>
    </row>
    <row r="35" customFormat="false" ht="13.8" hidden="false" customHeight="false" outlineLevel="0" collapsed="false">
      <c r="F35" s="1" t="n">
        <v>40224003</v>
      </c>
      <c r="G35" s="33" t="s">
        <v>2104</v>
      </c>
      <c r="H35" s="83" t="n">
        <v>3.5</v>
      </c>
      <c r="I35" s="84" t="n">
        <v>0.59</v>
      </c>
      <c r="J35" s="25" t="n">
        <f aca="false">((60/60)/24)/H35</f>
        <v>0.0119047619047619</v>
      </c>
      <c r="M35" s="1" t="n">
        <v>40124002</v>
      </c>
      <c r="N35" s="1" t="s">
        <v>2105</v>
      </c>
      <c r="O35" s="88" t="n">
        <v>55</v>
      </c>
      <c r="P35" s="87" t="n">
        <v>0.21</v>
      </c>
      <c r="Q35" s="25" t="n">
        <f aca="false">((60/60)/24)/O35</f>
        <v>0.000757575757575758</v>
      </c>
    </row>
    <row r="36" customFormat="false" ht="15.8" hidden="false" customHeight="false" outlineLevel="0" collapsed="false">
      <c r="F36" s="1" t="n">
        <v>40224004</v>
      </c>
      <c r="G36" s="33" t="s">
        <v>2106</v>
      </c>
      <c r="H36" s="83" t="n">
        <v>2.2</v>
      </c>
      <c r="I36" s="84" t="n">
        <v>0.88</v>
      </c>
      <c r="J36" s="25" t="n">
        <f aca="false">((60/60)/24)/H36</f>
        <v>0.0189393939393939</v>
      </c>
      <c r="M36" s="1" t="n">
        <v>40124003</v>
      </c>
      <c r="N36" s="1" t="s">
        <v>2107</v>
      </c>
      <c r="O36" s="88" t="n">
        <v>55</v>
      </c>
      <c r="P36" s="87" t="n">
        <v>0.21</v>
      </c>
      <c r="Q36" s="25" t="n">
        <f aca="false">((60/60)/24)/O36</f>
        <v>0.000757575757575758</v>
      </c>
    </row>
    <row r="37" customFormat="false" ht="14.65" hidden="false" customHeight="false" outlineLevel="0" collapsed="false">
      <c r="F37" s="1" t="n">
        <v>40227001</v>
      </c>
      <c r="G37" s="1" t="s">
        <v>2108</v>
      </c>
      <c r="H37" s="83" t="n">
        <v>8.5</v>
      </c>
      <c r="I37" s="84" t="n">
        <v>0.28</v>
      </c>
      <c r="J37" s="25" t="n">
        <f aca="false">((60/60)/24)/H37</f>
        <v>0.00490196078431373</v>
      </c>
      <c r="M37" s="1" t="n">
        <v>40124005</v>
      </c>
      <c r="N37" s="1" t="s">
        <v>2109</v>
      </c>
      <c r="O37" s="88" t="n">
        <v>48</v>
      </c>
      <c r="P37" s="1"/>
      <c r="Q37" s="25" t="n">
        <f aca="false">((60/60)/24)/O37</f>
        <v>0.000868055555555556</v>
      </c>
    </row>
    <row r="38" customFormat="false" ht="13.8" hidden="false" customHeight="false" outlineLevel="0" collapsed="false">
      <c r="F38" s="1" t="n">
        <v>40228003</v>
      </c>
      <c r="G38" s="1" t="s">
        <v>2110</v>
      </c>
      <c r="H38" s="83" t="n">
        <v>25</v>
      </c>
      <c r="I38" s="84" t="n">
        <v>0.071</v>
      </c>
      <c r="J38" s="25" t="n">
        <f aca="false">((60/60)/24)/H38</f>
        <v>0.00166666666666667</v>
      </c>
      <c r="M38" s="1" t="n">
        <v>40124006</v>
      </c>
      <c r="N38" s="1" t="s">
        <v>2111</v>
      </c>
      <c r="O38" s="88" t="n">
        <v>30</v>
      </c>
      <c r="P38" s="87" t="n">
        <v>0.5</v>
      </c>
      <c r="Q38" s="25" t="n">
        <f aca="false">((60/60)/24)/O38</f>
        <v>0.00138888888888889</v>
      </c>
    </row>
    <row r="39" customFormat="false" ht="15.8" hidden="false" customHeight="false" outlineLevel="0" collapsed="false">
      <c r="F39" s="1" t="n">
        <v>40228016</v>
      </c>
      <c r="G39" s="1" t="s">
        <v>2112</v>
      </c>
      <c r="H39" s="83" t="n">
        <v>5</v>
      </c>
      <c r="I39" s="84" t="n">
        <v>0.5</v>
      </c>
      <c r="J39" s="25" t="n">
        <f aca="false">((60/60)/24)/H39</f>
        <v>0.00833333333333333</v>
      </c>
      <c r="M39" s="1" t="n">
        <v>40124007</v>
      </c>
      <c r="N39" s="1" t="s">
        <v>2113</v>
      </c>
      <c r="O39" s="88" t="n">
        <v>86</v>
      </c>
      <c r="P39" s="87" t="n">
        <v>0.08</v>
      </c>
      <c r="Q39" s="25" t="n">
        <f aca="false">((60/60)/24)/O39</f>
        <v>0.000484496124031008</v>
      </c>
    </row>
    <row r="40" customFormat="false" ht="15.8" hidden="false" customHeight="false" outlineLevel="0" collapsed="false">
      <c r="F40" s="1" t="n">
        <v>40228018</v>
      </c>
      <c r="G40" s="1" t="s">
        <v>2080</v>
      </c>
      <c r="H40" s="90" t="n">
        <v>11.76</v>
      </c>
      <c r="I40" s="84" t="n">
        <v>0.23</v>
      </c>
      <c r="J40" s="25" t="n">
        <f aca="false">((60/60)/24)/H40</f>
        <v>0.00354308390022676</v>
      </c>
      <c r="M40" s="1" t="n">
        <v>40124009</v>
      </c>
      <c r="N40" s="1" t="s">
        <v>2114</v>
      </c>
      <c r="O40" s="88" t="n">
        <v>53</v>
      </c>
      <c r="P40" s="87" t="n">
        <v>0.11</v>
      </c>
      <c r="Q40" s="25" t="n">
        <f aca="false">((60/60)/24)/O40</f>
        <v>0.000786163522012579</v>
      </c>
    </row>
    <row r="41" customFormat="false" ht="15.8" hidden="false" customHeight="false" outlineLevel="0" collapsed="false">
      <c r="F41" s="1" t="n">
        <v>40228022</v>
      </c>
      <c r="G41" s="1" t="s">
        <v>2115</v>
      </c>
      <c r="H41" s="83" t="n">
        <v>25</v>
      </c>
      <c r="I41" s="84" t="n">
        <v>0.06</v>
      </c>
      <c r="J41" s="25" t="n">
        <f aca="false">((60/60)/24)/H41</f>
        <v>0.00166666666666667</v>
      </c>
      <c r="M41" s="1" t="n">
        <v>40125001</v>
      </c>
      <c r="N41" s="1" t="s">
        <v>2116</v>
      </c>
      <c r="O41" s="88" t="n">
        <v>55</v>
      </c>
      <c r="P41" s="87" t="n">
        <v>0.13</v>
      </c>
      <c r="Q41" s="25" t="n">
        <f aca="false">((60/60)/24)/O41</f>
        <v>0.000757575757575758</v>
      </c>
    </row>
    <row r="42" customFormat="false" ht="15.8" hidden="false" customHeight="false" outlineLevel="0" collapsed="false">
      <c r="F42" s="1" t="n">
        <v>40228024</v>
      </c>
      <c r="G42" s="1" t="s">
        <v>2082</v>
      </c>
      <c r="H42" s="17" t="n">
        <v>1.86</v>
      </c>
      <c r="I42" s="84" t="n">
        <v>0.68</v>
      </c>
      <c r="J42" s="25" t="n">
        <f aca="false">((60/60)/24)/H42</f>
        <v>0.0224014336917563</v>
      </c>
      <c r="M42" s="1" t="n">
        <v>40128004</v>
      </c>
      <c r="N42" s="1" t="s">
        <v>2117</v>
      </c>
      <c r="O42" s="91" t="n">
        <v>80</v>
      </c>
      <c r="P42" s="92" t="n">
        <v>0.06</v>
      </c>
      <c r="Q42" s="25" t="n">
        <f aca="false">((60/60)/24)/O42</f>
        <v>0.000520833333333333</v>
      </c>
    </row>
    <row r="43" customFormat="false" ht="15.8" hidden="false" customHeight="false" outlineLevel="0" collapsed="false">
      <c r="F43" s="1" t="n">
        <v>40229001</v>
      </c>
      <c r="G43" s="1" t="s">
        <v>2118</v>
      </c>
      <c r="H43" s="83" t="n">
        <v>18</v>
      </c>
      <c r="I43" s="84" t="n">
        <v>0.18</v>
      </c>
      <c r="J43" s="25" t="n">
        <f aca="false">((60/60)/24)/H43</f>
        <v>0.00231481481481481</v>
      </c>
      <c r="M43" s="1" t="n">
        <v>40128006</v>
      </c>
      <c r="N43" s="1" t="s">
        <v>2119</v>
      </c>
      <c r="O43" s="88" t="n">
        <v>100</v>
      </c>
      <c r="P43" s="87" t="n">
        <v>0.07</v>
      </c>
      <c r="Q43" s="25" t="n">
        <f aca="false">((60/60)/24)/O43</f>
        <v>0.000416666666666667</v>
      </c>
    </row>
    <row r="44" customFormat="false" ht="15.8" hidden="false" customHeight="false" outlineLevel="0" collapsed="false">
      <c r="F44" s="1" t="n">
        <v>40229003</v>
      </c>
      <c r="G44" s="1" t="s">
        <v>2120</v>
      </c>
      <c r="H44" s="83" t="n">
        <v>21</v>
      </c>
      <c r="I44" s="84" t="n">
        <v>0.09</v>
      </c>
      <c r="J44" s="25" t="n">
        <f aca="false">((60/60)/24)/H44</f>
        <v>0.00198412698412698</v>
      </c>
      <c r="M44" s="1" t="n">
        <v>40128008</v>
      </c>
      <c r="N44" s="1" t="s">
        <v>2121</v>
      </c>
      <c r="O44" s="88" t="n">
        <v>70</v>
      </c>
      <c r="P44" s="87" t="n">
        <v>0.1</v>
      </c>
      <c r="Q44" s="25" t="n">
        <f aca="false">((60/60)/24)/O44</f>
        <v>0.000595238095238095</v>
      </c>
    </row>
    <row r="45" customFormat="false" ht="15.8" hidden="false" customHeight="false" outlineLevel="0" collapsed="false">
      <c r="F45" s="1" t="n">
        <v>40231001</v>
      </c>
      <c r="G45" s="1" t="s">
        <v>2122</v>
      </c>
      <c r="H45" s="83" t="n">
        <v>4</v>
      </c>
      <c r="I45" s="84" t="n">
        <v>0.15</v>
      </c>
      <c r="J45" s="25" t="n">
        <f aca="false">((60/60)/24)/H45</f>
        <v>0.0104166666666667</v>
      </c>
      <c r="M45" s="1" t="n">
        <v>40128009</v>
      </c>
      <c r="N45" s="1" t="s">
        <v>2123</v>
      </c>
      <c r="O45" s="88" t="n">
        <v>110</v>
      </c>
      <c r="P45" s="87" t="n">
        <v>0.08</v>
      </c>
      <c r="Q45" s="25" t="n">
        <f aca="false">((60/60)/24)/O45</f>
        <v>0.000378787878787879</v>
      </c>
    </row>
    <row r="46" customFormat="false" ht="15.8" hidden="false" customHeight="false" outlineLevel="0" collapsed="false">
      <c r="F46" s="1" t="n">
        <v>40231004</v>
      </c>
      <c r="G46" s="1" t="s">
        <v>2124</v>
      </c>
      <c r="H46" s="83" t="n">
        <v>20</v>
      </c>
      <c r="I46" s="84" t="n">
        <v>0.19</v>
      </c>
      <c r="J46" s="25" t="n">
        <f aca="false">((60/60)/24)/H46</f>
        <v>0.00208333333333333</v>
      </c>
      <c r="M46" s="1" t="n">
        <v>40128011</v>
      </c>
      <c r="N46" s="1" t="s">
        <v>2125</v>
      </c>
      <c r="O46" s="91" t="n">
        <v>60</v>
      </c>
      <c r="P46" s="92" t="n">
        <v>0.182</v>
      </c>
      <c r="Q46" s="25" t="n">
        <f aca="false">((60/60)/24)/O46</f>
        <v>0.000694444444444444</v>
      </c>
    </row>
    <row r="47" customFormat="false" ht="15.8" hidden="false" customHeight="false" outlineLevel="0" collapsed="false">
      <c r="F47" s="1" t="n">
        <v>40231005</v>
      </c>
      <c r="G47" s="1" t="s">
        <v>2126</v>
      </c>
      <c r="H47" s="83" t="n">
        <v>10</v>
      </c>
      <c r="I47" s="84" t="n">
        <v>0.12</v>
      </c>
      <c r="J47" s="25" t="n">
        <f aca="false">((60/60)/24)/H47</f>
        <v>0.00416666666666667</v>
      </c>
      <c r="M47" s="1" t="n">
        <v>40128016</v>
      </c>
      <c r="N47" s="1" t="s">
        <v>2127</v>
      </c>
      <c r="O47" s="88" t="n">
        <v>60</v>
      </c>
      <c r="P47" s="87" t="n">
        <v>0.2</v>
      </c>
      <c r="Q47" s="25" t="n">
        <f aca="false">((60/60)/24)/O47</f>
        <v>0.000694444444444444</v>
      </c>
    </row>
    <row r="48" customFormat="false" ht="15.8" hidden="false" customHeight="false" outlineLevel="0" collapsed="false">
      <c r="F48" s="1" t="n">
        <v>40232003</v>
      </c>
      <c r="G48" s="1" t="s">
        <v>2128</v>
      </c>
      <c r="H48" s="83" t="n">
        <v>12</v>
      </c>
      <c r="I48" s="84" t="n">
        <v>0.16</v>
      </c>
      <c r="J48" s="25" t="n">
        <f aca="false">((60/60)/24)/H48</f>
        <v>0.00347222222222222</v>
      </c>
      <c r="M48" s="1" t="n">
        <v>40128018</v>
      </c>
      <c r="N48" s="1" t="s">
        <v>2129</v>
      </c>
      <c r="O48" s="88" t="n">
        <v>96</v>
      </c>
      <c r="P48" s="87" t="n">
        <v>0.18</v>
      </c>
      <c r="Q48" s="25" t="n">
        <f aca="false">((60/60)/24)/O48</f>
        <v>0.000434027777777778</v>
      </c>
    </row>
    <row r="49" customFormat="false" ht="15.8" hidden="false" customHeight="false" outlineLevel="0" collapsed="false">
      <c r="F49" s="1" t="n">
        <v>40232005</v>
      </c>
      <c r="G49" s="1" t="s">
        <v>2130</v>
      </c>
      <c r="H49" s="83" t="n">
        <v>10</v>
      </c>
      <c r="I49" s="84" t="n">
        <v>0.34</v>
      </c>
      <c r="J49" s="25" t="n">
        <f aca="false">((60/60)/24)/H49</f>
        <v>0.00416666666666667</v>
      </c>
      <c r="M49" s="1" t="n">
        <v>40128019</v>
      </c>
      <c r="N49" s="1" t="s">
        <v>2131</v>
      </c>
      <c r="O49" s="88" t="n">
        <v>55</v>
      </c>
      <c r="P49" s="87" t="n">
        <v>0.23</v>
      </c>
      <c r="Q49" s="25" t="n">
        <f aca="false">((60/60)/24)/O49</f>
        <v>0.000757575757575758</v>
      </c>
    </row>
    <row r="50" customFormat="false" ht="15.8" hidden="false" customHeight="false" outlineLevel="0" collapsed="false">
      <c r="F50" s="1" t="n">
        <v>40232010</v>
      </c>
      <c r="G50" s="1" t="s">
        <v>2084</v>
      </c>
      <c r="H50" s="83" t="n">
        <v>15</v>
      </c>
      <c r="I50" s="84" t="n">
        <v>0.22</v>
      </c>
      <c r="J50" s="25" t="n">
        <f aca="false">((60/60)/24)/H50</f>
        <v>0.00277777777777778</v>
      </c>
      <c r="M50" s="1" t="n">
        <v>40128020</v>
      </c>
      <c r="N50" s="1" t="s">
        <v>2132</v>
      </c>
      <c r="O50" s="86" t="n">
        <v>70</v>
      </c>
      <c r="P50" s="87" t="n">
        <v>0.1</v>
      </c>
      <c r="Q50" s="25" t="n">
        <f aca="false">((60/60)/24)/O50</f>
        <v>0.000595238095238095</v>
      </c>
    </row>
    <row r="51" customFormat="false" ht="15.8" hidden="false" customHeight="false" outlineLevel="0" collapsed="false">
      <c r="F51" s="1" t="n">
        <v>40233005</v>
      </c>
      <c r="G51" s="1" t="s">
        <v>2133</v>
      </c>
      <c r="H51" s="83" t="n">
        <v>12</v>
      </c>
      <c r="I51" s="84" t="n">
        <v>0.33</v>
      </c>
      <c r="J51" s="25" t="n">
        <f aca="false">((60/60)/24)/H51</f>
        <v>0.00347222222222222</v>
      </c>
      <c r="M51" s="1" t="n">
        <v>40128021</v>
      </c>
      <c r="N51" s="1" t="s">
        <v>2134</v>
      </c>
      <c r="O51" s="88" t="n">
        <v>65</v>
      </c>
      <c r="P51" s="87" t="n">
        <v>0.12</v>
      </c>
      <c r="Q51" s="25" t="n">
        <f aca="false">((60/60)/24)/O51</f>
        <v>0.000641025641025641</v>
      </c>
    </row>
    <row r="52" customFormat="false" ht="13.8" hidden="false" customHeight="false" outlineLevel="0" collapsed="false">
      <c r="F52" s="1" t="n">
        <v>40233007</v>
      </c>
      <c r="G52" s="1" t="s">
        <v>2135</v>
      </c>
      <c r="H52" s="83" t="n">
        <v>5.3</v>
      </c>
      <c r="I52" s="84" t="n">
        <v>0.46</v>
      </c>
      <c r="J52" s="25" t="n">
        <f aca="false">((60/60)/24)/H52</f>
        <v>0.00786163522012579</v>
      </c>
      <c r="L52" s="1"/>
      <c r="M52" s="1" t="n">
        <v>40128024</v>
      </c>
      <c r="N52" s="1" t="s">
        <v>2136</v>
      </c>
      <c r="O52" s="88" t="n">
        <v>53</v>
      </c>
      <c r="P52" s="87" t="n">
        <v>0.09</v>
      </c>
      <c r="Q52" s="25" t="n">
        <f aca="false">((60/60)/24)/O52</f>
        <v>0.000786163522012579</v>
      </c>
    </row>
    <row r="53" customFormat="false" ht="13.8" hidden="false" customHeight="false" outlineLevel="0" collapsed="false">
      <c r="F53" s="1" t="n">
        <v>40233006</v>
      </c>
      <c r="G53" s="1" t="s">
        <v>2137</v>
      </c>
      <c r="H53" s="83" t="n">
        <v>12</v>
      </c>
      <c r="I53" s="84" t="n">
        <v>0.33</v>
      </c>
      <c r="J53" s="25" t="n">
        <f aca="false">((60/60)/24)/H53</f>
        <v>0.00347222222222222</v>
      </c>
      <c r="L53" s="1"/>
      <c r="M53" s="1" t="n">
        <v>40131001</v>
      </c>
      <c r="N53" s="1" t="s">
        <v>2138</v>
      </c>
      <c r="O53" s="88" t="n">
        <v>28</v>
      </c>
      <c r="P53" s="87" t="n">
        <v>0.21</v>
      </c>
      <c r="Q53" s="25" t="n">
        <f aca="false">((60/60)/24)/O53</f>
        <v>0.00148809523809524</v>
      </c>
    </row>
    <row r="54" customFormat="false" ht="13.8" hidden="false" customHeight="false" outlineLevel="0" collapsed="false">
      <c r="F54" s="1" t="n">
        <v>40237002</v>
      </c>
      <c r="G54" s="1" t="s">
        <v>2088</v>
      </c>
      <c r="H54" s="83" t="n">
        <v>5</v>
      </c>
      <c r="I54" s="84" t="n">
        <v>0.4</v>
      </c>
      <c r="J54" s="25" t="n">
        <f aca="false">((60/60)/24)/H54</f>
        <v>0.00833333333333333</v>
      </c>
      <c r="L54" s="1"/>
      <c r="M54" s="1" t="n">
        <v>40131002</v>
      </c>
      <c r="N54" s="1" t="s">
        <v>2139</v>
      </c>
      <c r="O54" s="88" t="n">
        <v>81</v>
      </c>
      <c r="P54" s="87" t="n">
        <v>0.08</v>
      </c>
      <c r="Q54" s="25" t="n">
        <f aca="false">((60/60)/24)/O54</f>
        <v>0.00051440329218107</v>
      </c>
    </row>
    <row r="55" customFormat="false" ht="13.8" hidden="false" customHeight="false" outlineLevel="0" collapsed="false">
      <c r="F55" s="1" t="n">
        <v>40240001</v>
      </c>
      <c r="G55" s="1" t="s">
        <v>2140</v>
      </c>
      <c r="H55" s="83" t="n">
        <v>10</v>
      </c>
      <c r="I55" s="84" t="n">
        <v>0.24</v>
      </c>
      <c r="J55" s="25" t="n">
        <f aca="false">((60/60)/24)/H55</f>
        <v>0.00416666666666667</v>
      </c>
      <c r="L55" s="1"/>
      <c r="M55" s="1" t="n">
        <v>40132001</v>
      </c>
      <c r="N55" s="1" t="s">
        <v>2141</v>
      </c>
      <c r="O55" s="88" t="n">
        <v>28</v>
      </c>
      <c r="P55" s="87" t="n">
        <v>0.14</v>
      </c>
      <c r="Q55" s="25" t="n">
        <f aca="false">((60/60)/24)/O55</f>
        <v>0.00148809523809524</v>
      </c>
    </row>
    <row r="56" customFormat="false" ht="13.8" hidden="false" customHeight="false" outlineLevel="0" collapsed="false">
      <c r="F56" s="1" t="n">
        <v>40241001</v>
      </c>
      <c r="G56" s="1" t="s">
        <v>2142</v>
      </c>
      <c r="H56" s="83" t="n">
        <v>10</v>
      </c>
      <c r="I56" s="84" t="n">
        <v>0.05</v>
      </c>
      <c r="J56" s="25" t="n">
        <f aca="false">((60/60)/24)/H56</f>
        <v>0.00416666666666667</v>
      </c>
      <c r="L56" s="1"/>
      <c r="M56" s="1" t="n">
        <v>40133002</v>
      </c>
      <c r="N56" s="1" t="s">
        <v>2143</v>
      </c>
      <c r="O56" s="88" t="n">
        <v>42</v>
      </c>
      <c r="P56" s="87" t="n">
        <v>0.19</v>
      </c>
      <c r="Q56" s="25" t="n">
        <f aca="false">((60/60)/24)/O56</f>
        <v>0.000992063492063492</v>
      </c>
    </row>
    <row r="57" customFormat="false" ht="13.8" hidden="false" customHeight="false" outlineLevel="0" collapsed="false">
      <c r="F57" s="1" t="n">
        <v>40241005</v>
      </c>
      <c r="G57" s="1" t="s">
        <v>2144</v>
      </c>
      <c r="H57" s="83" t="n">
        <v>34</v>
      </c>
      <c r="I57" s="84" t="n">
        <v>0.16</v>
      </c>
      <c r="J57" s="25" t="n">
        <f aca="false">((60/60)/24)/H57</f>
        <v>0.00122549019607843</v>
      </c>
      <c r="L57" s="1"/>
      <c r="M57" s="1" t="n">
        <v>40133005</v>
      </c>
      <c r="N57" s="1" t="s">
        <v>2145</v>
      </c>
      <c r="O57" s="86" t="n">
        <v>40</v>
      </c>
      <c r="P57" s="87" t="n">
        <v>0.22</v>
      </c>
      <c r="Q57" s="25" t="n">
        <f aca="false">((60/60)/24)/O57</f>
        <v>0.00104166666666667</v>
      </c>
      <c r="S57" s="1"/>
    </row>
    <row r="58" customFormat="false" ht="15.8" hidden="false" customHeight="false" outlineLevel="0" collapsed="false">
      <c r="F58" s="1" t="n">
        <v>40241006</v>
      </c>
      <c r="G58" s="1" t="s">
        <v>2146</v>
      </c>
      <c r="H58" s="83" t="n">
        <v>19</v>
      </c>
      <c r="I58" s="84" t="n">
        <v>0.12</v>
      </c>
      <c r="J58" s="25" t="n">
        <f aca="false">((60/60)/24)/H58</f>
        <v>0.00219298245614035</v>
      </c>
      <c r="L58" s="1"/>
      <c r="M58" s="1" t="n">
        <v>40133011</v>
      </c>
      <c r="N58" s="1" t="s">
        <v>2147</v>
      </c>
      <c r="O58" s="88" t="n">
        <v>22</v>
      </c>
      <c r="P58" s="87" t="n">
        <v>0.35</v>
      </c>
      <c r="Q58" s="25" t="n">
        <f aca="false">((60/60)/24)/O58</f>
        <v>0.00189393939393939</v>
      </c>
    </row>
    <row r="59" customFormat="false" ht="13.8" hidden="false" customHeight="false" outlineLevel="0" collapsed="false">
      <c r="F59" s="1" t="n">
        <v>40241010</v>
      </c>
      <c r="G59" s="1" t="s">
        <v>2148</v>
      </c>
      <c r="H59" s="83" t="n">
        <v>12</v>
      </c>
      <c r="I59" s="84" t="n">
        <v>0.29</v>
      </c>
      <c r="J59" s="25" t="n">
        <f aca="false">((60/60)/24)/H59</f>
        <v>0.00347222222222222</v>
      </c>
      <c r="L59" s="1"/>
      <c r="M59" s="1" t="n">
        <v>40133012</v>
      </c>
      <c r="N59" s="1" t="s">
        <v>2149</v>
      </c>
      <c r="O59" s="86" t="n">
        <v>40</v>
      </c>
      <c r="P59" s="87" t="n">
        <v>0.45</v>
      </c>
      <c r="Q59" s="25" t="n">
        <f aca="false">((60/60)/24)/O59</f>
        <v>0.00104166666666667</v>
      </c>
    </row>
    <row r="60" customFormat="false" ht="13.8" hidden="false" customHeight="false" outlineLevel="0" collapsed="false">
      <c r="F60" s="1" t="n">
        <v>40241014</v>
      </c>
      <c r="G60" s="1" t="s">
        <v>2150</v>
      </c>
      <c r="H60" s="83" t="n">
        <v>10.5</v>
      </c>
      <c r="I60" s="84" t="n">
        <v>0.27</v>
      </c>
      <c r="J60" s="25" t="n">
        <f aca="false">((60/60)/24)/H60</f>
        <v>0.00396825396825397</v>
      </c>
      <c r="L60" s="1"/>
      <c r="M60" s="1" t="n">
        <v>40133013</v>
      </c>
      <c r="N60" s="1" t="s">
        <v>2151</v>
      </c>
      <c r="O60" s="88" t="n">
        <v>72</v>
      </c>
      <c r="P60" s="87" t="n">
        <v>0.05</v>
      </c>
      <c r="Q60" s="25" t="n">
        <f aca="false">((60/60)/24)/O60</f>
        <v>0.000578703703703704</v>
      </c>
    </row>
    <row r="61" customFormat="false" ht="13.8" hidden="false" customHeight="false" outlineLevel="0" collapsed="false">
      <c r="F61" s="1" t="n">
        <v>40241023</v>
      </c>
      <c r="G61" s="1" t="s">
        <v>2152</v>
      </c>
      <c r="H61" s="83" t="n">
        <v>13</v>
      </c>
      <c r="I61" s="84" t="n">
        <v>0.19</v>
      </c>
      <c r="J61" s="25" t="n">
        <f aca="false">((60/60)/24)/H61</f>
        <v>0.00320512820512821</v>
      </c>
      <c r="L61" s="1"/>
      <c r="M61" s="1" t="n">
        <v>40136001</v>
      </c>
      <c r="N61" s="1" t="s">
        <v>2153</v>
      </c>
      <c r="O61" s="88" t="n">
        <v>48</v>
      </c>
      <c r="P61" s="1"/>
      <c r="Q61" s="25" t="n">
        <f aca="false">((60/60)/24)/O61</f>
        <v>0.000868055555555556</v>
      </c>
    </row>
    <row r="62" customFormat="false" ht="13.8" hidden="false" customHeight="false" outlineLevel="0" collapsed="false">
      <c r="F62" s="1" t="n">
        <v>40241024</v>
      </c>
      <c r="G62" s="1" t="s">
        <v>265</v>
      </c>
      <c r="H62" s="83" t="n">
        <v>6</v>
      </c>
      <c r="I62" s="84" t="n">
        <v>0.3</v>
      </c>
      <c r="J62" s="25" t="n">
        <f aca="false">((60/60)/24)/H62</f>
        <v>0.00694444444444444</v>
      </c>
      <c r="L62" s="1"/>
      <c r="M62" s="1" t="n">
        <v>40136002</v>
      </c>
      <c r="N62" s="1" t="s">
        <v>2154</v>
      </c>
      <c r="O62" s="88" t="n">
        <v>46</v>
      </c>
      <c r="P62" s="87" t="n">
        <v>0.18</v>
      </c>
      <c r="Q62" s="25" t="n">
        <f aca="false">((60/60)/24)/O62</f>
        <v>0.000905797101449275</v>
      </c>
    </row>
    <row r="63" customFormat="false" ht="13.8" hidden="false" customHeight="false" outlineLevel="0" collapsed="false">
      <c r="F63" s="1" t="n">
        <v>40241026</v>
      </c>
      <c r="G63" s="1" t="s">
        <v>2155</v>
      </c>
      <c r="H63" s="83" t="n">
        <v>4.5</v>
      </c>
      <c r="I63" s="84" t="n">
        <v>0.68</v>
      </c>
      <c r="J63" s="25" t="n">
        <f aca="false">((60/60)/24)/H63</f>
        <v>0.00925925925925926</v>
      </c>
      <c r="L63" s="1"/>
      <c r="M63" s="1" t="n">
        <v>40137002</v>
      </c>
      <c r="N63" s="1" t="s">
        <v>2156</v>
      </c>
      <c r="O63" s="88" t="n">
        <v>28</v>
      </c>
      <c r="P63" s="87" t="n">
        <v>0.41</v>
      </c>
      <c r="Q63" s="25" t="n">
        <f aca="false">((60/60)/24)/O63</f>
        <v>0.00148809523809524</v>
      </c>
    </row>
    <row r="64" customFormat="false" ht="13.8" hidden="false" customHeight="false" outlineLevel="0" collapsed="false">
      <c r="F64" s="1" t="n">
        <v>40241028</v>
      </c>
      <c r="G64" s="1" t="s">
        <v>2157</v>
      </c>
      <c r="H64" s="83" t="n">
        <v>6</v>
      </c>
      <c r="I64" s="84" t="n">
        <v>0.56</v>
      </c>
      <c r="J64" s="25" t="n">
        <f aca="false">((60/60)/24)/H64</f>
        <v>0.00694444444444444</v>
      </c>
      <c r="L64" s="1"/>
      <c r="M64" s="1" t="n">
        <v>40141002</v>
      </c>
      <c r="N64" s="1" t="s">
        <v>2158</v>
      </c>
      <c r="O64" s="91" t="n">
        <v>70</v>
      </c>
      <c r="P64" s="92" t="n">
        <v>0.06</v>
      </c>
      <c r="Q64" s="25" t="n">
        <f aca="false">((60/60)/24)/O64</f>
        <v>0.000595238095238095</v>
      </c>
      <c r="S64" s="16"/>
    </row>
    <row r="65" customFormat="false" ht="13.8" hidden="false" customHeight="false" outlineLevel="0" collapsed="false">
      <c r="F65" s="1" t="n">
        <v>40241032</v>
      </c>
      <c r="G65" s="1" t="s">
        <v>2159</v>
      </c>
      <c r="H65" s="83" t="n">
        <v>7</v>
      </c>
      <c r="I65" s="84" t="n">
        <v>0.31</v>
      </c>
      <c r="J65" s="25" t="n">
        <f aca="false">((60/60)/24)/H65</f>
        <v>0.00595238095238095</v>
      </c>
      <c r="L65" s="1"/>
      <c r="M65" s="1" t="n">
        <v>40141003</v>
      </c>
      <c r="N65" s="1" t="s">
        <v>2160</v>
      </c>
      <c r="O65" s="88" t="n">
        <v>35</v>
      </c>
      <c r="P65" s="87" t="n">
        <v>0.24</v>
      </c>
      <c r="Q65" s="25" t="n">
        <f aca="false">((60/60)/24)/O65</f>
        <v>0.00119047619047619</v>
      </c>
      <c r="S65" s="16"/>
    </row>
    <row r="66" customFormat="false" ht="13.8" hidden="false" customHeight="false" outlineLevel="0" collapsed="false">
      <c r="F66" s="1" t="n">
        <v>40241034</v>
      </c>
      <c r="G66" s="1" t="s">
        <v>2161</v>
      </c>
      <c r="H66" s="83" t="n">
        <v>3.8</v>
      </c>
      <c r="I66" s="84" t="n">
        <v>0.72</v>
      </c>
      <c r="J66" s="25" t="n">
        <f aca="false">((60/60)/24)/H66</f>
        <v>0.0109649122807018</v>
      </c>
      <c r="L66" s="1"/>
      <c r="M66" s="1" t="n">
        <v>40141005</v>
      </c>
      <c r="N66" s="1" t="s">
        <v>2162</v>
      </c>
      <c r="O66" s="1" t="n">
        <v>22</v>
      </c>
      <c r="P66" s="1"/>
      <c r="Q66" s="25" t="n">
        <f aca="false">((60/60)/24)/O66</f>
        <v>0.00189393939393939</v>
      </c>
    </row>
    <row r="67" customFormat="false" ht="13.8" hidden="false" customHeight="false" outlineLevel="0" collapsed="false">
      <c r="F67" s="1" t="n">
        <v>40241033</v>
      </c>
      <c r="G67" s="1" t="s">
        <v>2163</v>
      </c>
      <c r="H67" s="17" t="n">
        <v>6</v>
      </c>
      <c r="I67" s="17"/>
      <c r="J67" s="25" t="n">
        <f aca="false">((60/60)/24)/H67</f>
        <v>0.00694444444444444</v>
      </c>
      <c r="L67" s="1"/>
      <c r="M67" s="1" t="n">
        <v>40141006</v>
      </c>
      <c r="N67" s="1" t="s">
        <v>2164</v>
      </c>
      <c r="O67" s="88" t="n">
        <v>33</v>
      </c>
      <c r="P67" s="87" t="n">
        <v>0.21</v>
      </c>
      <c r="Q67" s="25" t="n">
        <f aca="false">((60/60)/24)/O67</f>
        <v>0.00126262626262626</v>
      </c>
    </row>
    <row r="68" customFormat="false" ht="13.8" hidden="false" customHeight="false" outlineLevel="0" collapsed="false">
      <c r="F68" s="1" t="n">
        <v>40241036</v>
      </c>
      <c r="G68" s="1" t="s">
        <v>2090</v>
      </c>
      <c r="H68" s="83" t="n">
        <v>2</v>
      </c>
      <c r="I68" s="84" t="n">
        <v>1.5</v>
      </c>
      <c r="J68" s="25" t="n">
        <f aca="false">((60/60)/24)/H68</f>
        <v>0.0208333333333333</v>
      </c>
      <c r="L68" s="1"/>
      <c r="M68" s="1" t="n">
        <v>40141009</v>
      </c>
      <c r="N68" s="1" t="s">
        <v>2165</v>
      </c>
      <c r="O68" s="88" t="n">
        <v>57</v>
      </c>
      <c r="P68" s="87" t="n">
        <v>0.11</v>
      </c>
      <c r="Q68" s="25" t="n">
        <f aca="false">((60/60)/24)/O68</f>
        <v>0.000730994152046784</v>
      </c>
    </row>
    <row r="69" customFormat="false" ht="15.8" hidden="false" customHeight="false" outlineLevel="0" collapsed="false">
      <c r="F69" s="1" t="n">
        <v>40241041</v>
      </c>
      <c r="G69" s="1" t="s">
        <v>2166</v>
      </c>
      <c r="H69" s="83" t="n">
        <v>17</v>
      </c>
      <c r="I69" s="84" t="n">
        <v>0.15</v>
      </c>
      <c r="J69" s="25" t="n">
        <f aca="false">((60/60)/24)/H69</f>
        <v>0.00245098039215686</v>
      </c>
      <c r="L69" s="1"/>
      <c r="M69" s="1" t="n">
        <v>40141011</v>
      </c>
      <c r="N69" s="1" t="s">
        <v>2167</v>
      </c>
      <c r="O69" s="86" t="n">
        <v>60</v>
      </c>
      <c r="P69" s="87" t="n">
        <v>0.25</v>
      </c>
      <c r="Q69" s="25" t="n">
        <f aca="false">((60/60)/24)/O69</f>
        <v>0.000694444444444444</v>
      </c>
    </row>
    <row r="70" customFormat="false" ht="15.8" hidden="false" customHeight="false" outlineLevel="0" collapsed="false">
      <c r="F70" s="1" t="n">
        <v>40241043</v>
      </c>
      <c r="G70" s="1" t="s">
        <v>2168</v>
      </c>
      <c r="H70" s="83" t="n">
        <v>8</v>
      </c>
      <c r="I70" s="84" t="n">
        <v>0.45</v>
      </c>
      <c r="J70" s="25" t="n">
        <f aca="false">((60/60)/24)/H70</f>
        <v>0.00520833333333333</v>
      </c>
      <c r="L70" s="1"/>
      <c r="M70" s="1" t="n">
        <v>40141012</v>
      </c>
      <c r="N70" s="1" t="s">
        <v>2169</v>
      </c>
      <c r="O70" s="86" t="n">
        <v>50</v>
      </c>
      <c r="P70" s="87" t="n">
        <v>0.11</v>
      </c>
      <c r="Q70" s="25" t="n">
        <f aca="false">((60/60)/24)/O70</f>
        <v>0.000833333333333333</v>
      </c>
    </row>
    <row r="71" customFormat="false" ht="15.8" hidden="false" customHeight="false" outlineLevel="0" collapsed="false">
      <c r="F71" s="1" t="n">
        <v>40241047</v>
      </c>
      <c r="G71" s="1" t="s">
        <v>2092</v>
      </c>
      <c r="H71" s="83" t="n">
        <v>6.5</v>
      </c>
      <c r="I71" s="84" t="n">
        <v>0.49</v>
      </c>
      <c r="J71" s="25" t="n">
        <f aca="false">((60/60)/24)/H71</f>
        <v>0.00641025641025641</v>
      </c>
      <c r="L71" s="1"/>
      <c r="M71" s="1" t="n">
        <v>40141013</v>
      </c>
      <c r="N71" s="1" t="s">
        <v>2170</v>
      </c>
      <c r="O71" s="88" t="n">
        <v>59</v>
      </c>
      <c r="P71" s="87" t="n">
        <v>0.14</v>
      </c>
      <c r="Q71" s="25" t="n">
        <f aca="false">((60/60)/24)/O71</f>
        <v>0.000706214689265537</v>
      </c>
    </row>
    <row r="72" customFormat="false" ht="15.8" hidden="false" customHeight="false" outlineLevel="0" collapsed="false">
      <c r="F72" s="1" t="n">
        <v>40241050</v>
      </c>
      <c r="G72" s="1" t="s">
        <v>2171</v>
      </c>
      <c r="H72" s="83" t="n">
        <v>5.5</v>
      </c>
      <c r="I72" s="84" t="n">
        <v>0.688</v>
      </c>
      <c r="J72" s="25" t="n">
        <f aca="false">((60/60)/24)/H72</f>
        <v>0.00757575757575758</v>
      </c>
      <c r="L72" s="1"/>
      <c r="M72" s="1" t="n">
        <v>40141015</v>
      </c>
      <c r="N72" s="1" t="s">
        <v>2172</v>
      </c>
      <c r="O72" s="88" t="n">
        <v>55</v>
      </c>
      <c r="P72" s="87" t="n">
        <v>0.16</v>
      </c>
      <c r="Q72" s="25" t="n">
        <f aca="false">((60/60)/24)/O72</f>
        <v>0.000757575757575758</v>
      </c>
    </row>
    <row r="73" customFormat="false" ht="15.8" hidden="false" customHeight="false" outlineLevel="0" collapsed="false">
      <c r="F73" s="1" t="n">
        <v>40244004</v>
      </c>
      <c r="G73" s="1" t="s">
        <v>2094</v>
      </c>
      <c r="H73" s="83" t="n">
        <v>20</v>
      </c>
      <c r="I73" s="84" t="n">
        <v>0.09</v>
      </c>
      <c r="J73" s="25" t="n">
        <f aca="false">((60/60)/24)/H73</f>
        <v>0.00208333333333333</v>
      </c>
      <c r="L73" s="1"/>
      <c r="M73" s="1" t="n">
        <v>40141022</v>
      </c>
      <c r="N73" s="1" t="s">
        <v>2173</v>
      </c>
      <c r="O73" s="88" t="n">
        <v>60</v>
      </c>
      <c r="P73" s="87" t="n">
        <v>0.15</v>
      </c>
      <c r="Q73" s="25" t="n">
        <f aca="false">((60/60)/24)/O73</f>
        <v>0.000694444444444444</v>
      </c>
    </row>
    <row r="74" customFormat="false" ht="15.8" hidden="false" customHeight="false" outlineLevel="0" collapsed="false">
      <c r="F74" s="1" t="n">
        <v>40245006</v>
      </c>
      <c r="G74" s="1" t="s">
        <v>2174</v>
      </c>
      <c r="H74" s="83" t="n">
        <v>11</v>
      </c>
      <c r="I74" s="84" t="n">
        <v>0.22</v>
      </c>
      <c r="J74" s="25" t="n">
        <f aca="false">((60/60)/24)/H74</f>
        <v>0.00378787878787879</v>
      </c>
      <c r="L74" s="1"/>
      <c r="M74" s="1" t="n">
        <v>40141023</v>
      </c>
      <c r="N74" s="1" t="s">
        <v>2175</v>
      </c>
      <c r="O74" s="88" t="n">
        <v>54</v>
      </c>
      <c r="P74" s="87" t="n">
        <v>0.19</v>
      </c>
      <c r="Q74" s="25" t="n">
        <f aca="false">((60/60)/24)/O74</f>
        <v>0.000771604938271605</v>
      </c>
    </row>
    <row r="75" customFormat="false" ht="15.8" hidden="false" customHeight="false" outlineLevel="0" collapsed="false">
      <c r="F75" s="1" t="n">
        <v>40245008</v>
      </c>
      <c r="G75" s="1" t="s">
        <v>2176</v>
      </c>
      <c r="H75" s="83" t="n">
        <v>15</v>
      </c>
      <c r="I75" s="84" t="n">
        <v>0.16</v>
      </c>
      <c r="J75" s="25" t="n">
        <f aca="false">((60/60)/24)/H75</f>
        <v>0.00277777777777778</v>
      </c>
      <c r="L75" s="1"/>
      <c r="M75" s="1" t="n">
        <v>40141024</v>
      </c>
      <c r="N75" s="1" t="s">
        <v>2177</v>
      </c>
      <c r="O75" s="88" t="n">
        <v>40</v>
      </c>
      <c r="P75" s="87" t="n">
        <v>0.18</v>
      </c>
      <c r="Q75" s="25" t="n">
        <f aca="false">((60/60)/24)/O75</f>
        <v>0.00104166666666667</v>
      </c>
    </row>
    <row r="76" customFormat="false" ht="15.8" hidden="false" customHeight="false" outlineLevel="0" collapsed="false">
      <c r="M76" s="1" t="n">
        <v>40141026</v>
      </c>
      <c r="N76" s="1" t="s">
        <v>2178</v>
      </c>
      <c r="O76" s="1" t="n">
        <v>30</v>
      </c>
      <c r="P76" s="89" t="n">
        <v>0.3</v>
      </c>
      <c r="Q76" s="25" t="n">
        <f aca="false">((60/60)/24)/O76</f>
        <v>0.00138888888888889</v>
      </c>
    </row>
    <row r="77" customFormat="false" ht="15.8" hidden="false" customHeight="false" outlineLevel="0" collapsed="false">
      <c r="M77" s="1" t="n">
        <v>40142002</v>
      </c>
      <c r="N77" s="1" t="s">
        <v>2179</v>
      </c>
      <c r="O77" s="88" t="n">
        <v>30</v>
      </c>
      <c r="P77" s="87" t="n">
        <v>0.25</v>
      </c>
      <c r="Q77" s="25" t="n">
        <f aca="false">((60/60)/24)/O77</f>
        <v>0.00138888888888889</v>
      </c>
    </row>
    <row r="78" customFormat="false" ht="15.8" hidden="false" customHeight="false" outlineLevel="0" collapsed="false">
      <c r="M78" s="1" t="n">
        <v>40144003</v>
      </c>
      <c r="N78" s="1" t="s">
        <v>2180</v>
      </c>
      <c r="O78" s="88" t="n">
        <v>40</v>
      </c>
      <c r="P78" s="87" t="n">
        <v>0.12</v>
      </c>
      <c r="Q78" s="25" t="n">
        <f aca="false">((60/60)/24)/O78</f>
        <v>0.00104166666666667</v>
      </c>
    </row>
    <row r="79" customFormat="false" ht="15.8" hidden="false" customHeight="false" outlineLevel="0" collapsed="false">
      <c r="M79" s="1" t="n">
        <v>40144004</v>
      </c>
      <c r="N79" s="1" t="s">
        <v>2181</v>
      </c>
      <c r="O79" s="88" t="n">
        <v>54</v>
      </c>
      <c r="P79" s="87" t="n">
        <v>0.16</v>
      </c>
      <c r="Q79" s="25" t="n">
        <f aca="false">((60/60)/24)/O79</f>
        <v>0.000771604938271605</v>
      </c>
    </row>
    <row r="80" customFormat="false" ht="15.8" hidden="false" customHeight="false" outlineLevel="0" collapsed="false">
      <c r="M80" s="1" t="n">
        <v>40144005</v>
      </c>
      <c r="N80" s="1" t="s">
        <v>2182</v>
      </c>
      <c r="O80" s="88" t="n">
        <v>60</v>
      </c>
      <c r="P80" s="87" t="n">
        <v>0.18</v>
      </c>
      <c r="Q80" s="25" t="n">
        <f aca="false">((60/60)/24)/O80</f>
        <v>0.000694444444444444</v>
      </c>
    </row>
    <row r="81" customFormat="false" ht="13.8" hidden="false" customHeight="false" outlineLevel="0" collapsed="false">
      <c r="M81" s="1" t="n">
        <v>40145001</v>
      </c>
      <c r="N81" s="1" t="s">
        <v>2183</v>
      </c>
      <c r="O81" s="86" t="n">
        <v>450</v>
      </c>
      <c r="P81" s="87" t="n">
        <v>0.07</v>
      </c>
      <c r="Q81" s="25" t="n">
        <f aca="false">((60/60)/24)/O81</f>
        <v>9.25925925925926E-005</v>
      </c>
    </row>
    <row r="82" customFormat="false" ht="13.8" hidden="false" customHeight="false" outlineLevel="0" collapsed="false">
      <c r="M82" s="1"/>
      <c r="N82" s="1"/>
      <c r="O82" s="1"/>
      <c r="P82" s="1"/>
      <c r="Q82" s="1"/>
    </row>
    <row r="83" customFormat="false" ht="13.8" hidden="false" customHeight="false" outlineLevel="0" collapsed="false"/>
    <row r="84" customFormat="false" ht="13.8" hidden="false" customHeight="false" outlineLevel="0" collapsed="false">
      <c r="M84" s="33"/>
      <c r="N84" s="33"/>
      <c r="O84" s="33"/>
      <c r="P84" s="33"/>
    </row>
    <row r="85" customFormat="false" ht="13.8" hidden="false" customHeight="false" outlineLevel="0" collapsed="false">
      <c r="M85" s="1"/>
      <c r="N85" s="1"/>
      <c r="O85" s="1"/>
      <c r="P85" s="1"/>
    </row>
    <row r="86" customFormat="false" ht="13.8" hidden="false" customHeight="false" outlineLevel="0" collapsed="false">
      <c r="M86" s="1"/>
      <c r="N86" s="1"/>
      <c r="O86" s="1"/>
      <c r="P86" s="1"/>
    </row>
    <row r="87" customFormat="false" ht="13.8" hidden="false" customHeight="false" outlineLevel="0" collapsed="false">
      <c r="M87" s="1"/>
      <c r="N87" s="1"/>
      <c r="O87" s="1"/>
      <c r="P87" s="1"/>
    </row>
    <row r="88" customFormat="false" ht="13.8" hidden="false" customHeight="false" outlineLevel="0" collapsed="false">
      <c r="M88" s="1"/>
      <c r="N88" s="1"/>
    </row>
    <row r="89" customFormat="false" ht="13.8" hidden="false" customHeight="false" outlineLevel="0" collapsed="false">
      <c r="M89" s="1"/>
      <c r="N89" s="1"/>
    </row>
    <row r="90" customFormat="false" ht="13.8" hidden="false" customHeight="false" outlineLevel="0" collapsed="false">
      <c r="M90" s="1"/>
      <c r="N90" s="1"/>
    </row>
    <row r="91" customFormat="false" ht="13.8" hidden="false" customHeight="false" outlineLevel="0" collapsed="false">
      <c r="M91" s="1"/>
      <c r="N91" s="1"/>
    </row>
    <row r="92" customFormat="false" ht="13.8" hidden="false" customHeight="false" outlineLevel="0" collapsed="false">
      <c r="M92" s="1"/>
      <c r="N92" s="1"/>
    </row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>
      <c r="L95" s="16"/>
      <c r="M95" s="3" t="n">
        <v>40128023</v>
      </c>
      <c r="N95" s="93" t="s">
        <v>2184</v>
      </c>
    </row>
    <row r="96" customFormat="false" ht="14.65" hidden="false" customHeight="false" outlineLevel="0" collapsed="false">
      <c r="M96" s="3" t="n">
        <v>40141025</v>
      </c>
      <c r="N96" s="94" t="s">
        <v>2185</v>
      </c>
    </row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</sheetData>
  <mergeCells count="7">
    <mergeCell ref="F2:J2"/>
    <mergeCell ref="A3:D3"/>
    <mergeCell ref="F3:J3"/>
    <mergeCell ref="M3:Q3"/>
    <mergeCell ref="A5:B5"/>
    <mergeCell ref="M5:Q5"/>
    <mergeCell ref="M84:P8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16812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2023-02-27T11:11:15Z</dcterms:created>
  <dc:creator>Viviane Caus</dc:creator>
  <dc:description/>
  <dc:language>pt-BR</dc:language>
  <cp:lastModifiedBy/>
  <dcterms:modified xsi:type="dcterms:W3CDTF">2023-10-25T17:11:16Z</dcterms:modified>
  <cp:revision>415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