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995"/>
  </bookViews>
  <sheets>
    <sheet name="Potasio" sheetId="1" r:id="rId1"/>
    <sheet name="Rubidio" sheetId="4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H36" i="4"/>
  <c r="I23"/>
  <c r="H18"/>
  <c r="H19"/>
  <c r="K18"/>
  <c r="K17"/>
  <c r="K16"/>
  <c r="I30"/>
  <c r="K26"/>
  <c r="K25"/>
  <c r="K24"/>
  <c r="K23"/>
  <c r="I24"/>
  <c r="I17"/>
  <c r="H17"/>
  <c r="J13"/>
  <c r="J12"/>
  <c r="J1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"/>
  <c r="I19"/>
  <c r="I18"/>
  <c r="H30"/>
  <c r="J26"/>
  <c r="L26" s="1"/>
  <c r="I26"/>
  <c r="J25"/>
  <c r="L25" s="1"/>
  <c r="I25"/>
  <c r="K13" s="1"/>
  <c r="J24"/>
  <c r="L24" s="1"/>
  <c r="K12"/>
  <c r="J23"/>
  <c r="L23" s="1"/>
  <c r="K11"/>
  <c r="F5"/>
  <c r="I39" i="1"/>
  <c r="I36"/>
  <c r="H36"/>
  <c r="I33"/>
  <c r="H33"/>
  <c r="I30"/>
  <c r="H30"/>
  <c r="K12"/>
  <c r="K13"/>
  <c r="K11"/>
  <c r="L24"/>
  <c r="L25"/>
  <c r="L26"/>
  <c r="L23"/>
  <c r="K26"/>
  <c r="J24"/>
  <c r="J25"/>
  <c r="J26"/>
  <c r="J23"/>
  <c r="I23"/>
  <c r="L16"/>
  <c r="M16" i="4" l="1"/>
  <c r="I19" i="1"/>
  <c r="I18"/>
  <c r="I17"/>
  <c r="I24"/>
  <c r="K24" s="1"/>
  <c r="I25"/>
  <c r="I26"/>
  <c r="K23"/>
  <c r="K16"/>
  <c r="K25"/>
  <c r="M16"/>
  <c r="K18"/>
  <c r="K17"/>
  <c r="H19"/>
  <c r="H18"/>
  <c r="H1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5"/>
  <c r="J13"/>
  <c r="J12"/>
  <c r="J11"/>
  <c r="L16" i="4" l="1"/>
  <c r="I33" s="1"/>
  <c r="H33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5"/>
  <c r="I39" i="4" l="1"/>
  <c r="I36"/>
</calcChain>
</file>

<file path=xl/sharedStrings.xml><?xml version="1.0" encoding="utf-8"?>
<sst xmlns="http://schemas.openxmlformats.org/spreadsheetml/2006/main" count="68" uniqueCount="32">
  <si>
    <t>t [s]</t>
  </si>
  <si>
    <t>sigma [º]</t>
  </si>
  <si>
    <t>Tensión +- 0.001 [V]</t>
  </si>
  <si>
    <t>Error sigma [º]</t>
  </si>
  <si>
    <t>sigma +- 0.09 [º]</t>
  </si>
  <si>
    <t>onset[s]</t>
  </si>
  <si>
    <t>maximum[s]</t>
  </si>
  <si>
    <t>offset[s]</t>
  </si>
  <si>
    <t>height[V]</t>
  </si>
  <si>
    <t>area[Vs]</t>
  </si>
  <si>
    <t>sin(sigma)</t>
  </si>
  <si>
    <t>error sin(sigma)</t>
  </si>
  <si>
    <t>sigma 0.0016 [rad]</t>
  </si>
  <si>
    <t>h</t>
  </si>
  <si>
    <t>sigma teorico [º]</t>
  </si>
  <si>
    <t>error sigma teorico [º]</t>
  </si>
  <si>
    <t>a_web_random +- 0.001 [nm]</t>
  </si>
  <si>
    <t>a_media [nm]</t>
  </si>
  <si>
    <t>error a_media [nm]</t>
  </si>
  <si>
    <t>a [nm]</t>
  </si>
  <si>
    <t>longitud onda +- 0.001 [nm]</t>
  </si>
  <si>
    <t>Error Rel [%]</t>
  </si>
  <si>
    <t>Error sigma teorico [rad]</t>
  </si>
  <si>
    <t>sigma teorico [rad]</t>
  </si>
  <si>
    <t>M [kg/mol]</t>
  </si>
  <si>
    <t>Na [partículas/mol]</t>
  </si>
  <si>
    <t>Volumen [nm^3]</t>
  </si>
  <si>
    <t>Error Volumen [nm^3]</t>
  </si>
  <si>
    <t>Densidad / 10 [kg/m^3]</t>
  </si>
  <si>
    <t>Error Densidad / 10 [kg/m^3]</t>
  </si>
  <si>
    <t>Densidad Teórica [kg/m^3]</t>
  </si>
  <si>
    <t>a_guión +- 0.001 [nm]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</si>
</sst>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"/>
    <numFmt numFmtId="172" formatCode="0.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7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autoTitleDeleted val="1"/>
    <c:plotArea>
      <c:layout>
        <c:manualLayout>
          <c:layoutTarget val="inner"/>
          <c:xMode val="edge"/>
          <c:yMode val="edge"/>
          <c:x val="0.14476700530914291"/>
          <c:y val="0.10379342705215611"/>
          <c:w val="0.79014807377858043"/>
          <c:h val="0.6955635394866499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errBars>
            <c:errDir val="x"/>
            <c:errBarType val="both"/>
            <c:errValType val="fixedVal"/>
            <c:val val="9.0000000000000024E-2"/>
          </c:errBars>
          <c:errBars>
            <c:errDir val="y"/>
            <c:errBarType val="both"/>
            <c:errValType val="fixedVal"/>
            <c:val val="1.0000000000000011E-3"/>
          </c:errBars>
          <c:xVal>
            <c:numRef>
              <c:f>Potasio!$E$5:$E$469</c:f>
              <c:numCache>
                <c:formatCode>0.00</c:formatCode>
                <c:ptCount val="465"/>
                <c:pt idx="0">
                  <c:v>10.086</c:v>
                </c:pt>
                <c:pt idx="1">
                  <c:v>10.172000000000001</c:v>
                </c:pt>
                <c:pt idx="2">
                  <c:v>10.257999999999999</c:v>
                </c:pt>
                <c:pt idx="3">
                  <c:v>10.343999999999999</c:v>
                </c:pt>
                <c:pt idx="4">
                  <c:v>10.43</c:v>
                </c:pt>
                <c:pt idx="5">
                  <c:v>10.516</c:v>
                </c:pt>
                <c:pt idx="6">
                  <c:v>10.602</c:v>
                </c:pt>
                <c:pt idx="7">
                  <c:v>10.688000000000001</c:v>
                </c:pt>
                <c:pt idx="8">
                  <c:v>10.773999999999999</c:v>
                </c:pt>
                <c:pt idx="9">
                  <c:v>10.86</c:v>
                </c:pt>
                <c:pt idx="10">
                  <c:v>10.946</c:v>
                </c:pt>
                <c:pt idx="11">
                  <c:v>11.032</c:v>
                </c:pt>
                <c:pt idx="12">
                  <c:v>11.118</c:v>
                </c:pt>
                <c:pt idx="13">
                  <c:v>11.204000000000001</c:v>
                </c:pt>
                <c:pt idx="14">
                  <c:v>11.29</c:v>
                </c:pt>
                <c:pt idx="15">
                  <c:v>11.375999999999999</c:v>
                </c:pt>
                <c:pt idx="16">
                  <c:v>11.462</c:v>
                </c:pt>
                <c:pt idx="17">
                  <c:v>11.548</c:v>
                </c:pt>
                <c:pt idx="18">
                  <c:v>11.634</c:v>
                </c:pt>
                <c:pt idx="19">
                  <c:v>11.719999999999999</c:v>
                </c:pt>
                <c:pt idx="20">
                  <c:v>11.805999999999999</c:v>
                </c:pt>
                <c:pt idx="21">
                  <c:v>11.891999999999999</c:v>
                </c:pt>
                <c:pt idx="22">
                  <c:v>11.978</c:v>
                </c:pt>
                <c:pt idx="23">
                  <c:v>12.064</c:v>
                </c:pt>
                <c:pt idx="24">
                  <c:v>12.15</c:v>
                </c:pt>
                <c:pt idx="25">
                  <c:v>12.236000000000001</c:v>
                </c:pt>
                <c:pt idx="26">
                  <c:v>12.321999999999999</c:v>
                </c:pt>
                <c:pt idx="27">
                  <c:v>12.407999999999999</c:v>
                </c:pt>
                <c:pt idx="28">
                  <c:v>12.494</c:v>
                </c:pt>
                <c:pt idx="29">
                  <c:v>12.58</c:v>
                </c:pt>
                <c:pt idx="30">
                  <c:v>12.666</c:v>
                </c:pt>
                <c:pt idx="31">
                  <c:v>12.751999999999999</c:v>
                </c:pt>
                <c:pt idx="32">
                  <c:v>12.837999999999999</c:v>
                </c:pt>
                <c:pt idx="33">
                  <c:v>12.923999999999999</c:v>
                </c:pt>
                <c:pt idx="34">
                  <c:v>13.01</c:v>
                </c:pt>
                <c:pt idx="35">
                  <c:v>13.096</c:v>
                </c:pt>
                <c:pt idx="36">
                  <c:v>13.182</c:v>
                </c:pt>
                <c:pt idx="37">
                  <c:v>13.268000000000001</c:v>
                </c:pt>
                <c:pt idx="38">
                  <c:v>13.353999999999999</c:v>
                </c:pt>
                <c:pt idx="39">
                  <c:v>13.44</c:v>
                </c:pt>
                <c:pt idx="40">
                  <c:v>13.526</c:v>
                </c:pt>
                <c:pt idx="41">
                  <c:v>13.612</c:v>
                </c:pt>
                <c:pt idx="42">
                  <c:v>13.698</c:v>
                </c:pt>
                <c:pt idx="43">
                  <c:v>13.783999999999999</c:v>
                </c:pt>
                <c:pt idx="44">
                  <c:v>13.87</c:v>
                </c:pt>
                <c:pt idx="45">
                  <c:v>13.956</c:v>
                </c:pt>
                <c:pt idx="46">
                  <c:v>14.042</c:v>
                </c:pt>
                <c:pt idx="47">
                  <c:v>14.128</c:v>
                </c:pt>
                <c:pt idx="48">
                  <c:v>14.213999999999999</c:v>
                </c:pt>
                <c:pt idx="49">
                  <c:v>14.3</c:v>
                </c:pt>
                <c:pt idx="50">
                  <c:v>14.385999999999999</c:v>
                </c:pt>
                <c:pt idx="51">
                  <c:v>14.472</c:v>
                </c:pt>
                <c:pt idx="52">
                  <c:v>14.558</c:v>
                </c:pt>
                <c:pt idx="53">
                  <c:v>14.643999999999998</c:v>
                </c:pt>
                <c:pt idx="54">
                  <c:v>14.73</c:v>
                </c:pt>
                <c:pt idx="55">
                  <c:v>14.815999999999999</c:v>
                </c:pt>
                <c:pt idx="56">
                  <c:v>14.901999999999999</c:v>
                </c:pt>
                <c:pt idx="57">
                  <c:v>14.988</c:v>
                </c:pt>
                <c:pt idx="58">
                  <c:v>15.074</c:v>
                </c:pt>
                <c:pt idx="59">
                  <c:v>15.16</c:v>
                </c:pt>
                <c:pt idx="60">
                  <c:v>15.245999999999999</c:v>
                </c:pt>
                <c:pt idx="61">
                  <c:v>15.332000000000001</c:v>
                </c:pt>
                <c:pt idx="62">
                  <c:v>15.417999999999999</c:v>
                </c:pt>
                <c:pt idx="63">
                  <c:v>15.504</c:v>
                </c:pt>
                <c:pt idx="64">
                  <c:v>15.59</c:v>
                </c:pt>
                <c:pt idx="65">
                  <c:v>15.675999999999998</c:v>
                </c:pt>
                <c:pt idx="66">
                  <c:v>15.762</c:v>
                </c:pt>
                <c:pt idx="67">
                  <c:v>15.847999999999999</c:v>
                </c:pt>
                <c:pt idx="68">
                  <c:v>15.933999999999999</c:v>
                </c:pt>
                <c:pt idx="69">
                  <c:v>16.02</c:v>
                </c:pt>
                <c:pt idx="70">
                  <c:v>16.106000000000002</c:v>
                </c:pt>
                <c:pt idx="71">
                  <c:v>16.192</c:v>
                </c:pt>
                <c:pt idx="72">
                  <c:v>16.277999999999999</c:v>
                </c:pt>
                <c:pt idx="73">
                  <c:v>16.364000000000001</c:v>
                </c:pt>
                <c:pt idx="74">
                  <c:v>16.45</c:v>
                </c:pt>
                <c:pt idx="75">
                  <c:v>16.536000000000001</c:v>
                </c:pt>
                <c:pt idx="76">
                  <c:v>16.622</c:v>
                </c:pt>
                <c:pt idx="77">
                  <c:v>16.707999999999998</c:v>
                </c:pt>
                <c:pt idx="78">
                  <c:v>16.794</c:v>
                </c:pt>
                <c:pt idx="79">
                  <c:v>16.88</c:v>
                </c:pt>
                <c:pt idx="80">
                  <c:v>16.966000000000001</c:v>
                </c:pt>
                <c:pt idx="81">
                  <c:v>17.052</c:v>
                </c:pt>
                <c:pt idx="82">
                  <c:v>17.137999999999998</c:v>
                </c:pt>
                <c:pt idx="83">
                  <c:v>17.224</c:v>
                </c:pt>
                <c:pt idx="84">
                  <c:v>17.309999999999999</c:v>
                </c:pt>
                <c:pt idx="85">
                  <c:v>17.396000000000001</c:v>
                </c:pt>
                <c:pt idx="86">
                  <c:v>17.481999999999999</c:v>
                </c:pt>
                <c:pt idx="87">
                  <c:v>17.567999999999998</c:v>
                </c:pt>
                <c:pt idx="88">
                  <c:v>17.654</c:v>
                </c:pt>
                <c:pt idx="89">
                  <c:v>17.739999999999998</c:v>
                </c:pt>
                <c:pt idx="90">
                  <c:v>17.826000000000001</c:v>
                </c:pt>
                <c:pt idx="91">
                  <c:v>17.911999999999999</c:v>
                </c:pt>
                <c:pt idx="92">
                  <c:v>17.997999999999998</c:v>
                </c:pt>
                <c:pt idx="93">
                  <c:v>18.084</c:v>
                </c:pt>
                <c:pt idx="94">
                  <c:v>18.170000000000002</c:v>
                </c:pt>
                <c:pt idx="95">
                  <c:v>18.256</c:v>
                </c:pt>
                <c:pt idx="96">
                  <c:v>18.341999999999999</c:v>
                </c:pt>
                <c:pt idx="97">
                  <c:v>18.427999999999997</c:v>
                </c:pt>
                <c:pt idx="98">
                  <c:v>18.513999999999999</c:v>
                </c:pt>
                <c:pt idx="99">
                  <c:v>18.600000000000001</c:v>
                </c:pt>
                <c:pt idx="100">
                  <c:v>18.686</c:v>
                </c:pt>
                <c:pt idx="101">
                  <c:v>18.771999999999998</c:v>
                </c:pt>
                <c:pt idx="102">
                  <c:v>18.857999999999997</c:v>
                </c:pt>
                <c:pt idx="103">
                  <c:v>18.943999999999999</c:v>
                </c:pt>
                <c:pt idx="104">
                  <c:v>19.03</c:v>
                </c:pt>
                <c:pt idx="105">
                  <c:v>19.116</c:v>
                </c:pt>
                <c:pt idx="106">
                  <c:v>19.201999999999998</c:v>
                </c:pt>
                <c:pt idx="107">
                  <c:v>19.287999999999997</c:v>
                </c:pt>
                <c:pt idx="108">
                  <c:v>19.373999999999999</c:v>
                </c:pt>
                <c:pt idx="109">
                  <c:v>19.46</c:v>
                </c:pt>
                <c:pt idx="110">
                  <c:v>19.545999999999999</c:v>
                </c:pt>
                <c:pt idx="111">
                  <c:v>19.631999999999998</c:v>
                </c:pt>
                <c:pt idx="112">
                  <c:v>19.718</c:v>
                </c:pt>
                <c:pt idx="113">
                  <c:v>19.803999999999998</c:v>
                </c:pt>
                <c:pt idx="114">
                  <c:v>19.89</c:v>
                </c:pt>
                <c:pt idx="115">
                  <c:v>19.975999999999999</c:v>
                </c:pt>
                <c:pt idx="116">
                  <c:v>20.061999999999998</c:v>
                </c:pt>
                <c:pt idx="117">
                  <c:v>20.148</c:v>
                </c:pt>
                <c:pt idx="118">
                  <c:v>20.234000000000002</c:v>
                </c:pt>
                <c:pt idx="119">
                  <c:v>20.32</c:v>
                </c:pt>
                <c:pt idx="120">
                  <c:v>20.405999999999999</c:v>
                </c:pt>
                <c:pt idx="121">
                  <c:v>20.491999999999997</c:v>
                </c:pt>
                <c:pt idx="122">
                  <c:v>20.577999999999999</c:v>
                </c:pt>
                <c:pt idx="123">
                  <c:v>20.664000000000001</c:v>
                </c:pt>
                <c:pt idx="124">
                  <c:v>20.75</c:v>
                </c:pt>
                <c:pt idx="125">
                  <c:v>20.835999999999999</c:v>
                </c:pt>
                <c:pt idx="126">
                  <c:v>20.921999999999997</c:v>
                </c:pt>
                <c:pt idx="127">
                  <c:v>21.007999999999999</c:v>
                </c:pt>
                <c:pt idx="128">
                  <c:v>21.094000000000001</c:v>
                </c:pt>
                <c:pt idx="129">
                  <c:v>21.18</c:v>
                </c:pt>
                <c:pt idx="130">
                  <c:v>21.265999999999998</c:v>
                </c:pt>
                <c:pt idx="131">
                  <c:v>21.351999999999997</c:v>
                </c:pt>
                <c:pt idx="132">
                  <c:v>21.437999999999999</c:v>
                </c:pt>
                <c:pt idx="133">
                  <c:v>21.524000000000001</c:v>
                </c:pt>
                <c:pt idx="134">
                  <c:v>21.61</c:v>
                </c:pt>
                <c:pt idx="135">
                  <c:v>21.695999999999998</c:v>
                </c:pt>
                <c:pt idx="136">
                  <c:v>21.781999999999996</c:v>
                </c:pt>
                <c:pt idx="137">
                  <c:v>21.867999999999999</c:v>
                </c:pt>
                <c:pt idx="138">
                  <c:v>21.954000000000001</c:v>
                </c:pt>
                <c:pt idx="139">
                  <c:v>22.04</c:v>
                </c:pt>
                <c:pt idx="140">
                  <c:v>22.125999999999998</c:v>
                </c:pt>
                <c:pt idx="141">
                  <c:v>22.212</c:v>
                </c:pt>
                <c:pt idx="142">
                  <c:v>22.297999999999998</c:v>
                </c:pt>
                <c:pt idx="143">
                  <c:v>22.384</c:v>
                </c:pt>
                <c:pt idx="144">
                  <c:v>22.47</c:v>
                </c:pt>
                <c:pt idx="145">
                  <c:v>22.555999999999997</c:v>
                </c:pt>
                <c:pt idx="146">
                  <c:v>22.641999999999999</c:v>
                </c:pt>
                <c:pt idx="147">
                  <c:v>22.728000000000002</c:v>
                </c:pt>
                <c:pt idx="148">
                  <c:v>22.814</c:v>
                </c:pt>
                <c:pt idx="149">
                  <c:v>22.9</c:v>
                </c:pt>
                <c:pt idx="150">
                  <c:v>22.985999999999997</c:v>
                </c:pt>
                <c:pt idx="151">
                  <c:v>23.071999999999999</c:v>
                </c:pt>
                <c:pt idx="152">
                  <c:v>23.158000000000001</c:v>
                </c:pt>
                <c:pt idx="153">
                  <c:v>23.244</c:v>
                </c:pt>
                <c:pt idx="154">
                  <c:v>23.33</c:v>
                </c:pt>
                <c:pt idx="155">
                  <c:v>23.415999999999997</c:v>
                </c:pt>
                <c:pt idx="156">
                  <c:v>23.501999999999999</c:v>
                </c:pt>
                <c:pt idx="157">
                  <c:v>23.588000000000001</c:v>
                </c:pt>
                <c:pt idx="158">
                  <c:v>23.673999999999999</c:v>
                </c:pt>
                <c:pt idx="159">
                  <c:v>23.759999999999998</c:v>
                </c:pt>
                <c:pt idx="160">
                  <c:v>23.845999999999997</c:v>
                </c:pt>
                <c:pt idx="161">
                  <c:v>23.931999999999999</c:v>
                </c:pt>
                <c:pt idx="162">
                  <c:v>24.018000000000001</c:v>
                </c:pt>
                <c:pt idx="163">
                  <c:v>24.103999999999999</c:v>
                </c:pt>
                <c:pt idx="164">
                  <c:v>24.189999999999998</c:v>
                </c:pt>
                <c:pt idx="165">
                  <c:v>24.275999999999996</c:v>
                </c:pt>
                <c:pt idx="166">
                  <c:v>24.361999999999998</c:v>
                </c:pt>
                <c:pt idx="167">
                  <c:v>24.448</c:v>
                </c:pt>
                <c:pt idx="168">
                  <c:v>24.533999999999999</c:v>
                </c:pt>
                <c:pt idx="169">
                  <c:v>24.619999999999997</c:v>
                </c:pt>
                <c:pt idx="170">
                  <c:v>24.706</c:v>
                </c:pt>
                <c:pt idx="171">
                  <c:v>24.791999999999998</c:v>
                </c:pt>
                <c:pt idx="172">
                  <c:v>24.878</c:v>
                </c:pt>
                <c:pt idx="173">
                  <c:v>24.963999999999999</c:v>
                </c:pt>
                <c:pt idx="174">
                  <c:v>25.049999999999997</c:v>
                </c:pt>
                <c:pt idx="175">
                  <c:v>25.135999999999999</c:v>
                </c:pt>
                <c:pt idx="176">
                  <c:v>25.222000000000001</c:v>
                </c:pt>
                <c:pt idx="177">
                  <c:v>25.308</c:v>
                </c:pt>
                <c:pt idx="178">
                  <c:v>25.393999999999998</c:v>
                </c:pt>
                <c:pt idx="179">
                  <c:v>25.479999999999997</c:v>
                </c:pt>
                <c:pt idx="180">
                  <c:v>25.565999999999999</c:v>
                </c:pt>
                <c:pt idx="181">
                  <c:v>25.652000000000001</c:v>
                </c:pt>
                <c:pt idx="182">
                  <c:v>25.738</c:v>
                </c:pt>
                <c:pt idx="183">
                  <c:v>25.823999999999998</c:v>
                </c:pt>
                <c:pt idx="184">
                  <c:v>25.909999999999997</c:v>
                </c:pt>
                <c:pt idx="185">
                  <c:v>25.995999999999999</c:v>
                </c:pt>
                <c:pt idx="186">
                  <c:v>26.081999999999997</c:v>
                </c:pt>
                <c:pt idx="187">
                  <c:v>26.167999999999999</c:v>
                </c:pt>
                <c:pt idx="188">
                  <c:v>26.253999999999998</c:v>
                </c:pt>
                <c:pt idx="189">
                  <c:v>26.34</c:v>
                </c:pt>
                <c:pt idx="190">
                  <c:v>26.425999999999998</c:v>
                </c:pt>
                <c:pt idx="191">
                  <c:v>26.512</c:v>
                </c:pt>
                <c:pt idx="192">
                  <c:v>26.597999999999999</c:v>
                </c:pt>
                <c:pt idx="193">
                  <c:v>26.683999999999997</c:v>
                </c:pt>
                <c:pt idx="194">
                  <c:v>26.77</c:v>
                </c:pt>
                <c:pt idx="195">
                  <c:v>26.855999999999998</c:v>
                </c:pt>
                <c:pt idx="196">
                  <c:v>26.942</c:v>
                </c:pt>
                <c:pt idx="197">
                  <c:v>27.027999999999999</c:v>
                </c:pt>
                <c:pt idx="198">
                  <c:v>27.113999999999997</c:v>
                </c:pt>
                <c:pt idx="199">
                  <c:v>27.2</c:v>
                </c:pt>
                <c:pt idx="200">
                  <c:v>27.285999999999998</c:v>
                </c:pt>
                <c:pt idx="201">
                  <c:v>27.372</c:v>
                </c:pt>
                <c:pt idx="202">
                  <c:v>27.457999999999998</c:v>
                </c:pt>
                <c:pt idx="203">
                  <c:v>27.543999999999997</c:v>
                </c:pt>
                <c:pt idx="204">
                  <c:v>27.63</c:v>
                </c:pt>
                <c:pt idx="205">
                  <c:v>27.715999999999998</c:v>
                </c:pt>
                <c:pt idx="206">
                  <c:v>27.802</c:v>
                </c:pt>
                <c:pt idx="207">
                  <c:v>27.887999999999998</c:v>
                </c:pt>
                <c:pt idx="208">
                  <c:v>27.974</c:v>
                </c:pt>
                <c:pt idx="209">
                  <c:v>28.06</c:v>
                </c:pt>
                <c:pt idx="210">
                  <c:v>28.145999999999997</c:v>
                </c:pt>
                <c:pt idx="211">
                  <c:v>28.231999999999999</c:v>
                </c:pt>
                <c:pt idx="212">
                  <c:v>28.317999999999998</c:v>
                </c:pt>
                <c:pt idx="213">
                  <c:v>28.404</c:v>
                </c:pt>
                <c:pt idx="214">
                  <c:v>28.49</c:v>
                </c:pt>
                <c:pt idx="215">
                  <c:v>28.575999999999997</c:v>
                </c:pt>
                <c:pt idx="216">
                  <c:v>28.661999999999999</c:v>
                </c:pt>
                <c:pt idx="217">
                  <c:v>28.747999999999998</c:v>
                </c:pt>
                <c:pt idx="218">
                  <c:v>28.834</c:v>
                </c:pt>
                <c:pt idx="219">
                  <c:v>28.919999999999998</c:v>
                </c:pt>
                <c:pt idx="220">
                  <c:v>29.006</c:v>
                </c:pt>
                <c:pt idx="221">
                  <c:v>29.091999999999999</c:v>
                </c:pt>
                <c:pt idx="222">
                  <c:v>29.177999999999997</c:v>
                </c:pt>
                <c:pt idx="223">
                  <c:v>29.263999999999999</c:v>
                </c:pt>
                <c:pt idx="224">
                  <c:v>29.349999999999998</c:v>
                </c:pt>
                <c:pt idx="225">
                  <c:v>29.436</c:v>
                </c:pt>
                <c:pt idx="226">
                  <c:v>29.521999999999998</c:v>
                </c:pt>
                <c:pt idx="227">
                  <c:v>29.607999999999997</c:v>
                </c:pt>
                <c:pt idx="228">
                  <c:v>29.693999999999999</c:v>
                </c:pt>
                <c:pt idx="229">
                  <c:v>29.779999999999998</c:v>
                </c:pt>
                <c:pt idx="230">
                  <c:v>29.866</c:v>
                </c:pt>
                <c:pt idx="231">
                  <c:v>29.951999999999998</c:v>
                </c:pt>
                <c:pt idx="232">
                  <c:v>30.037999999999997</c:v>
                </c:pt>
                <c:pt idx="233">
                  <c:v>30.123999999999999</c:v>
                </c:pt>
                <c:pt idx="234">
                  <c:v>30.209999999999997</c:v>
                </c:pt>
                <c:pt idx="235">
                  <c:v>30.295999999999999</c:v>
                </c:pt>
                <c:pt idx="236">
                  <c:v>30.381999999999998</c:v>
                </c:pt>
                <c:pt idx="237">
                  <c:v>30.468</c:v>
                </c:pt>
                <c:pt idx="238">
                  <c:v>30.553999999999998</c:v>
                </c:pt>
                <c:pt idx="239">
                  <c:v>30.639999999999997</c:v>
                </c:pt>
                <c:pt idx="240">
                  <c:v>30.725999999999999</c:v>
                </c:pt>
                <c:pt idx="241">
                  <c:v>30.811999999999998</c:v>
                </c:pt>
                <c:pt idx="242">
                  <c:v>30.898</c:v>
                </c:pt>
                <c:pt idx="243">
                  <c:v>30.983999999999998</c:v>
                </c:pt>
                <c:pt idx="244">
                  <c:v>31.069999999999997</c:v>
                </c:pt>
                <c:pt idx="245">
                  <c:v>31.155999999999999</c:v>
                </c:pt>
                <c:pt idx="246">
                  <c:v>31.241999999999997</c:v>
                </c:pt>
                <c:pt idx="247">
                  <c:v>31.327999999999999</c:v>
                </c:pt>
                <c:pt idx="248">
                  <c:v>31.413999999999998</c:v>
                </c:pt>
                <c:pt idx="249">
                  <c:v>31.5</c:v>
                </c:pt>
                <c:pt idx="250">
                  <c:v>31.585999999999999</c:v>
                </c:pt>
                <c:pt idx="251">
                  <c:v>31.671999999999997</c:v>
                </c:pt>
                <c:pt idx="252">
                  <c:v>31.757999999999999</c:v>
                </c:pt>
                <c:pt idx="253">
                  <c:v>31.843999999999998</c:v>
                </c:pt>
                <c:pt idx="254">
                  <c:v>31.93</c:v>
                </c:pt>
                <c:pt idx="255">
                  <c:v>32.015999999999998</c:v>
                </c:pt>
                <c:pt idx="256">
                  <c:v>32.101999999999997</c:v>
                </c:pt>
                <c:pt idx="257">
                  <c:v>32.188000000000002</c:v>
                </c:pt>
                <c:pt idx="258">
                  <c:v>32.274000000000001</c:v>
                </c:pt>
                <c:pt idx="259">
                  <c:v>32.36</c:v>
                </c:pt>
                <c:pt idx="260">
                  <c:v>32.445999999999998</c:v>
                </c:pt>
                <c:pt idx="261">
                  <c:v>32.531999999999996</c:v>
                </c:pt>
                <c:pt idx="262">
                  <c:v>32.617999999999995</c:v>
                </c:pt>
                <c:pt idx="263">
                  <c:v>32.703999999999994</c:v>
                </c:pt>
                <c:pt idx="264">
                  <c:v>32.79</c:v>
                </c:pt>
                <c:pt idx="265">
                  <c:v>32.875999999999998</c:v>
                </c:pt>
                <c:pt idx="266">
                  <c:v>32.962000000000003</c:v>
                </c:pt>
                <c:pt idx="267">
                  <c:v>33.048000000000002</c:v>
                </c:pt>
                <c:pt idx="268">
                  <c:v>33.134</c:v>
                </c:pt>
                <c:pt idx="269">
                  <c:v>33.22</c:v>
                </c:pt>
                <c:pt idx="270">
                  <c:v>33.305999999999997</c:v>
                </c:pt>
                <c:pt idx="271">
                  <c:v>33.391999999999996</c:v>
                </c:pt>
                <c:pt idx="272">
                  <c:v>33.477999999999994</c:v>
                </c:pt>
                <c:pt idx="273">
                  <c:v>33.563999999999993</c:v>
                </c:pt>
                <c:pt idx="274">
                  <c:v>33.65</c:v>
                </c:pt>
                <c:pt idx="275">
                  <c:v>33.735999999999997</c:v>
                </c:pt>
                <c:pt idx="276">
                  <c:v>33.822000000000003</c:v>
                </c:pt>
                <c:pt idx="277">
                  <c:v>33.908000000000001</c:v>
                </c:pt>
                <c:pt idx="278">
                  <c:v>33.994</c:v>
                </c:pt>
                <c:pt idx="279">
                  <c:v>34.08</c:v>
                </c:pt>
                <c:pt idx="280">
                  <c:v>34.165999999999997</c:v>
                </c:pt>
                <c:pt idx="281">
                  <c:v>34.251999999999995</c:v>
                </c:pt>
                <c:pt idx="282">
                  <c:v>34.337999999999994</c:v>
                </c:pt>
                <c:pt idx="283">
                  <c:v>34.423999999999999</c:v>
                </c:pt>
                <c:pt idx="284">
                  <c:v>34.51</c:v>
                </c:pt>
                <c:pt idx="285">
                  <c:v>34.595999999999997</c:v>
                </c:pt>
                <c:pt idx="286">
                  <c:v>34.682000000000002</c:v>
                </c:pt>
                <c:pt idx="287">
                  <c:v>34.768000000000001</c:v>
                </c:pt>
                <c:pt idx="288">
                  <c:v>34.853999999999999</c:v>
                </c:pt>
                <c:pt idx="289">
                  <c:v>34.94</c:v>
                </c:pt>
                <c:pt idx="290">
                  <c:v>35.025999999999996</c:v>
                </c:pt>
                <c:pt idx="291">
                  <c:v>35.111999999999995</c:v>
                </c:pt>
                <c:pt idx="292">
                  <c:v>35.197999999999993</c:v>
                </c:pt>
                <c:pt idx="293">
                  <c:v>35.283999999999999</c:v>
                </c:pt>
                <c:pt idx="294">
                  <c:v>35.369999999999997</c:v>
                </c:pt>
                <c:pt idx="295">
                  <c:v>35.456000000000003</c:v>
                </c:pt>
                <c:pt idx="296">
                  <c:v>35.542000000000002</c:v>
                </c:pt>
                <c:pt idx="297">
                  <c:v>35.628</c:v>
                </c:pt>
                <c:pt idx="298">
                  <c:v>35.713999999999999</c:v>
                </c:pt>
                <c:pt idx="299">
                  <c:v>35.799999999999997</c:v>
                </c:pt>
                <c:pt idx="300">
                  <c:v>35.885999999999996</c:v>
                </c:pt>
                <c:pt idx="301">
                  <c:v>35.971999999999994</c:v>
                </c:pt>
                <c:pt idx="302">
                  <c:v>36.057999999999993</c:v>
                </c:pt>
                <c:pt idx="303">
                  <c:v>36.143999999999998</c:v>
                </c:pt>
                <c:pt idx="304">
                  <c:v>36.229999999999997</c:v>
                </c:pt>
                <c:pt idx="305">
                  <c:v>36.316000000000003</c:v>
                </c:pt>
                <c:pt idx="306">
                  <c:v>36.402000000000001</c:v>
                </c:pt>
                <c:pt idx="307">
                  <c:v>36.488</c:v>
                </c:pt>
                <c:pt idx="308">
                  <c:v>36.573999999999998</c:v>
                </c:pt>
                <c:pt idx="309">
                  <c:v>36.659999999999997</c:v>
                </c:pt>
                <c:pt idx="310">
                  <c:v>36.745999999999995</c:v>
                </c:pt>
                <c:pt idx="311">
                  <c:v>36.831999999999994</c:v>
                </c:pt>
                <c:pt idx="312">
                  <c:v>36.917999999999999</c:v>
                </c:pt>
                <c:pt idx="313">
                  <c:v>37.003999999999998</c:v>
                </c:pt>
                <c:pt idx="314">
                  <c:v>37.089999999999996</c:v>
                </c:pt>
                <c:pt idx="315">
                  <c:v>37.176000000000002</c:v>
                </c:pt>
                <c:pt idx="316">
                  <c:v>37.262</c:v>
                </c:pt>
                <c:pt idx="317">
                  <c:v>37.347999999999999</c:v>
                </c:pt>
                <c:pt idx="318">
                  <c:v>37.433999999999997</c:v>
                </c:pt>
                <c:pt idx="319">
                  <c:v>37.519999999999996</c:v>
                </c:pt>
                <c:pt idx="320">
                  <c:v>37.605999999999995</c:v>
                </c:pt>
                <c:pt idx="321">
                  <c:v>37.691999999999993</c:v>
                </c:pt>
                <c:pt idx="322">
                  <c:v>37.777999999999999</c:v>
                </c:pt>
                <c:pt idx="323">
                  <c:v>37.863999999999997</c:v>
                </c:pt>
                <c:pt idx="324">
                  <c:v>37.950000000000003</c:v>
                </c:pt>
                <c:pt idx="325">
                  <c:v>38.036000000000001</c:v>
                </c:pt>
                <c:pt idx="326">
                  <c:v>38.122</c:v>
                </c:pt>
                <c:pt idx="327">
                  <c:v>38.207999999999998</c:v>
                </c:pt>
                <c:pt idx="328">
                  <c:v>38.293999999999997</c:v>
                </c:pt>
                <c:pt idx="329">
                  <c:v>38.379999999999995</c:v>
                </c:pt>
                <c:pt idx="330">
                  <c:v>38.465999999999994</c:v>
                </c:pt>
                <c:pt idx="331">
                  <c:v>38.551999999999992</c:v>
                </c:pt>
                <c:pt idx="332">
                  <c:v>38.637999999999998</c:v>
                </c:pt>
                <c:pt idx="333">
                  <c:v>38.723999999999997</c:v>
                </c:pt>
                <c:pt idx="334">
                  <c:v>38.81</c:v>
                </c:pt>
                <c:pt idx="335">
                  <c:v>38.896000000000001</c:v>
                </c:pt>
                <c:pt idx="336">
                  <c:v>38.981999999999999</c:v>
                </c:pt>
                <c:pt idx="337">
                  <c:v>39.067999999999998</c:v>
                </c:pt>
                <c:pt idx="338">
                  <c:v>39.153999999999996</c:v>
                </c:pt>
                <c:pt idx="339">
                  <c:v>39.239999999999995</c:v>
                </c:pt>
                <c:pt idx="340">
                  <c:v>39.325999999999993</c:v>
                </c:pt>
                <c:pt idx="341">
                  <c:v>39.411999999999999</c:v>
                </c:pt>
                <c:pt idx="342">
                  <c:v>39.497999999999998</c:v>
                </c:pt>
                <c:pt idx="343">
                  <c:v>39.583999999999996</c:v>
                </c:pt>
                <c:pt idx="344">
                  <c:v>39.67</c:v>
                </c:pt>
                <c:pt idx="345">
                  <c:v>39.756</c:v>
                </c:pt>
                <c:pt idx="346">
                  <c:v>39.841999999999999</c:v>
                </c:pt>
                <c:pt idx="347">
                  <c:v>39.927999999999997</c:v>
                </c:pt>
                <c:pt idx="348">
                  <c:v>40.013999999999996</c:v>
                </c:pt>
                <c:pt idx="349">
                  <c:v>40.099999999999994</c:v>
                </c:pt>
                <c:pt idx="350">
                  <c:v>40.185999999999993</c:v>
                </c:pt>
                <c:pt idx="351">
                  <c:v>40.271999999999998</c:v>
                </c:pt>
                <c:pt idx="352">
                  <c:v>40.357999999999997</c:v>
                </c:pt>
                <c:pt idx="353">
                  <c:v>40.444000000000003</c:v>
                </c:pt>
                <c:pt idx="354">
                  <c:v>40.53</c:v>
                </c:pt>
                <c:pt idx="355">
                  <c:v>40.616</c:v>
                </c:pt>
                <c:pt idx="356">
                  <c:v>40.701999999999998</c:v>
                </c:pt>
                <c:pt idx="357">
                  <c:v>40.787999999999997</c:v>
                </c:pt>
                <c:pt idx="358">
                  <c:v>40.873999999999995</c:v>
                </c:pt>
                <c:pt idx="359">
                  <c:v>40.959999999999994</c:v>
                </c:pt>
                <c:pt idx="360">
                  <c:v>41.045999999999992</c:v>
                </c:pt>
                <c:pt idx="361">
                  <c:v>41.131999999999998</c:v>
                </c:pt>
                <c:pt idx="362">
                  <c:v>41.217999999999996</c:v>
                </c:pt>
                <c:pt idx="363">
                  <c:v>41.304000000000002</c:v>
                </c:pt>
                <c:pt idx="364">
                  <c:v>41.39</c:v>
                </c:pt>
                <c:pt idx="365">
                  <c:v>41.475999999999999</c:v>
                </c:pt>
                <c:pt idx="366">
                  <c:v>41.561999999999998</c:v>
                </c:pt>
                <c:pt idx="367">
                  <c:v>41.647999999999996</c:v>
                </c:pt>
                <c:pt idx="368">
                  <c:v>41.733999999999995</c:v>
                </c:pt>
                <c:pt idx="369">
                  <c:v>41.819999999999993</c:v>
                </c:pt>
                <c:pt idx="370">
                  <c:v>41.905999999999999</c:v>
                </c:pt>
                <c:pt idx="371">
                  <c:v>41.991999999999997</c:v>
                </c:pt>
                <c:pt idx="372">
                  <c:v>42.077999999999996</c:v>
                </c:pt>
                <c:pt idx="373">
                  <c:v>42.163999999999994</c:v>
                </c:pt>
                <c:pt idx="374">
                  <c:v>42.25</c:v>
                </c:pt>
                <c:pt idx="375">
                  <c:v>42.335999999999999</c:v>
                </c:pt>
                <c:pt idx="376">
                  <c:v>42.421999999999997</c:v>
                </c:pt>
                <c:pt idx="377">
                  <c:v>42.507999999999996</c:v>
                </c:pt>
                <c:pt idx="378">
                  <c:v>42.593999999999994</c:v>
                </c:pt>
                <c:pt idx="379">
                  <c:v>42.68</c:v>
                </c:pt>
                <c:pt idx="380">
                  <c:v>42.765999999999998</c:v>
                </c:pt>
                <c:pt idx="381">
                  <c:v>42.851999999999997</c:v>
                </c:pt>
                <c:pt idx="382">
                  <c:v>42.937999999999995</c:v>
                </c:pt>
                <c:pt idx="383">
                  <c:v>43.024000000000001</c:v>
                </c:pt>
                <c:pt idx="384">
                  <c:v>43.11</c:v>
                </c:pt>
                <c:pt idx="385">
                  <c:v>43.195999999999998</c:v>
                </c:pt>
                <c:pt idx="386">
                  <c:v>43.281999999999996</c:v>
                </c:pt>
                <c:pt idx="387">
                  <c:v>43.367999999999995</c:v>
                </c:pt>
                <c:pt idx="388">
                  <c:v>43.454000000000001</c:v>
                </c:pt>
                <c:pt idx="389">
                  <c:v>43.54</c:v>
                </c:pt>
                <c:pt idx="390">
                  <c:v>43.625999999999998</c:v>
                </c:pt>
                <c:pt idx="391">
                  <c:v>43.711999999999996</c:v>
                </c:pt>
                <c:pt idx="392">
                  <c:v>43.797999999999995</c:v>
                </c:pt>
                <c:pt idx="393">
                  <c:v>43.884</c:v>
                </c:pt>
                <c:pt idx="394">
                  <c:v>43.97</c:v>
                </c:pt>
                <c:pt idx="395">
                  <c:v>44.055999999999997</c:v>
                </c:pt>
                <c:pt idx="396">
                  <c:v>44.141999999999996</c:v>
                </c:pt>
                <c:pt idx="397">
                  <c:v>44.227999999999994</c:v>
                </c:pt>
                <c:pt idx="398">
                  <c:v>44.314</c:v>
                </c:pt>
                <c:pt idx="399">
                  <c:v>44.4</c:v>
                </c:pt>
                <c:pt idx="400">
                  <c:v>44.485999999999997</c:v>
                </c:pt>
                <c:pt idx="401">
                  <c:v>44.571999999999996</c:v>
                </c:pt>
                <c:pt idx="402">
                  <c:v>44.657999999999994</c:v>
                </c:pt>
                <c:pt idx="403">
                  <c:v>44.744</c:v>
                </c:pt>
                <c:pt idx="404">
                  <c:v>44.83</c:v>
                </c:pt>
                <c:pt idx="405">
                  <c:v>44.915999999999997</c:v>
                </c:pt>
                <c:pt idx="406">
                  <c:v>45.001999999999995</c:v>
                </c:pt>
                <c:pt idx="407">
                  <c:v>45.087999999999994</c:v>
                </c:pt>
                <c:pt idx="408">
                  <c:v>45.173999999999999</c:v>
                </c:pt>
                <c:pt idx="409">
                  <c:v>45.26</c:v>
                </c:pt>
                <c:pt idx="410">
                  <c:v>45.345999999999997</c:v>
                </c:pt>
                <c:pt idx="411">
                  <c:v>45.431999999999995</c:v>
                </c:pt>
                <c:pt idx="412">
                  <c:v>45.518000000000001</c:v>
                </c:pt>
                <c:pt idx="413">
                  <c:v>45.603999999999999</c:v>
                </c:pt>
                <c:pt idx="414">
                  <c:v>45.69</c:v>
                </c:pt>
                <c:pt idx="415">
                  <c:v>45.775999999999996</c:v>
                </c:pt>
                <c:pt idx="416">
                  <c:v>45.861999999999995</c:v>
                </c:pt>
                <c:pt idx="417">
                  <c:v>45.948</c:v>
                </c:pt>
                <c:pt idx="418">
                  <c:v>46.033999999999999</c:v>
                </c:pt>
                <c:pt idx="419">
                  <c:v>46.12</c:v>
                </c:pt>
                <c:pt idx="420">
                  <c:v>46.205999999999996</c:v>
                </c:pt>
                <c:pt idx="421">
                  <c:v>46.291999999999994</c:v>
                </c:pt>
                <c:pt idx="422">
                  <c:v>46.378</c:v>
                </c:pt>
                <c:pt idx="423">
                  <c:v>46.463999999999999</c:v>
                </c:pt>
                <c:pt idx="424">
                  <c:v>46.55</c:v>
                </c:pt>
                <c:pt idx="425">
                  <c:v>46.635999999999996</c:v>
                </c:pt>
                <c:pt idx="426">
                  <c:v>46.721999999999994</c:v>
                </c:pt>
                <c:pt idx="427">
                  <c:v>46.808</c:v>
                </c:pt>
                <c:pt idx="428">
                  <c:v>46.893999999999998</c:v>
                </c:pt>
                <c:pt idx="429">
                  <c:v>46.98</c:v>
                </c:pt>
                <c:pt idx="430">
                  <c:v>47.065999999999995</c:v>
                </c:pt>
                <c:pt idx="431">
                  <c:v>47.151999999999994</c:v>
                </c:pt>
                <c:pt idx="432">
                  <c:v>47.238</c:v>
                </c:pt>
                <c:pt idx="433">
                  <c:v>47.323999999999998</c:v>
                </c:pt>
                <c:pt idx="434">
                  <c:v>47.41</c:v>
                </c:pt>
                <c:pt idx="435">
                  <c:v>47.495999999999995</c:v>
                </c:pt>
                <c:pt idx="436">
                  <c:v>47.581999999999994</c:v>
                </c:pt>
                <c:pt idx="437">
                  <c:v>47.667999999999999</c:v>
                </c:pt>
                <c:pt idx="438">
                  <c:v>47.753999999999998</c:v>
                </c:pt>
                <c:pt idx="439">
                  <c:v>47.839999999999996</c:v>
                </c:pt>
                <c:pt idx="440">
                  <c:v>47.925999999999995</c:v>
                </c:pt>
                <c:pt idx="441">
                  <c:v>48.012</c:v>
                </c:pt>
                <c:pt idx="442">
                  <c:v>48.097999999999999</c:v>
                </c:pt>
                <c:pt idx="443">
                  <c:v>48.183999999999997</c:v>
                </c:pt>
                <c:pt idx="444">
                  <c:v>48.269999999999996</c:v>
                </c:pt>
                <c:pt idx="445">
                  <c:v>48.355999999999995</c:v>
                </c:pt>
                <c:pt idx="446">
                  <c:v>48.442</c:v>
                </c:pt>
                <c:pt idx="447">
                  <c:v>48.527999999999999</c:v>
                </c:pt>
                <c:pt idx="448">
                  <c:v>48.613999999999997</c:v>
                </c:pt>
                <c:pt idx="449">
                  <c:v>48.699999999999996</c:v>
                </c:pt>
                <c:pt idx="450">
                  <c:v>48.785999999999994</c:v>
                </c:pt>
                <c:pt idx="451">
                  <c:v>48.872</c:v>
                </c:pt>
                <c:pt idx="452">
                  <c:v>48.957999999999998</c:v>
                </c:pt>
                <c:pt idx="453">
                  <c:v>49.043999999999997</c:v>
                </c:pt>
                <c:pt idx="454">
                  <c:v>49.129999999999995</c:v>
                </c:pt>
                <c:pt idx="455">
                  <c:v>49.215999999999994</c:v>
                </c:pt>
                <c:pt idx="456">
                  <c:v>49.302</c:v>
                </c:pt>
                <c:pt idx="457">
                  <c:v>49.387999999999998</c:v>
                </c:pt>
                <c:pt idx="458">
                  <c:v>49.473999999999997</c:v>
                </c:pt>
                <c:pt idx="459">
                  <c:v>49.559999999999995</c:v>
                </c:pt>
                <c:pt idx="460">
                  <c:v>49.645999999999994</c:v>
                </c:pt>
                <c:pt idx="461">
                  <c:v>49.731999999999999</c:v>
                </c:pt>
                <c:pt idx="462">
                  <c:v>49.817999999999998</c:v>
                </c:pt>
                <c:pt idx="463">
                  <c:v>49.903999999999996</c:v>
                </c:pt>
                <c:pt idx="464">
                  <c:v>49.989999999999995</c:v>
                </c:pt>
              </c:numCache>
            </c:numRef>
          </c:xVal>
          <c:yVal>
            <c:numRef>
              <c:f>Potasio!$C$5:$C$469</c:f>
              <c:numCache>
                <c:formatCode>0.000</c:formatCode>
                <c:ptCount val="465"/>
                <c:pt idx="0">
                  <c:v>0.02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0.01</c:v>
                </c:pt>
                <c:pt idx="15">
                  <c:v>0.01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0.02</c:v>
                </c:pt>
                <c:pt idx="34">
                  <c:v>2.9000000000000001E-2</c:v>
                </c:pt>
                <c:pt idx="35">
                  <c:v>3.9E-2</c:v>
                </c:pt>
                <c:pt idx="36">
                  <c:v>4.3999999999999997E-2</c:v>
                </c:pt>
                <c:pt idx="37">
                  <c:v>4.3999999999999997E-2</c:v>
                </c:pt>
                <c:pt idx="38">
                  <c:v>3.4000000000000002E-2</c:v>
                </c:pt>
                <c:pt idx="39">
                  <c:v>2.4E-2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0.01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2.4E-2</c:v>
                </c:pt>
                <c:pt idx="48">
                  <c:v>4.9000000000000002E-2</c:v>
                </c:pt>
                <c:pt idx="49">
                  <c:v>9.2999999999999999E-2</c:v>
                </c:pt>
                <c:pt idx="50">
                  <c:v>0.127</c:v>
                </c:pt>
                <c:pt idx="51">
                  <c:v>0.151</c:v>
                </c:pt>
                <c:pt idx="52">
                  <c:v>0.156</c:v>
                </c:pt>
                <c:pt idx="53">
                  <c:v>0.122</c:v>
                </c:pt>
                <c:pt idx="54">
                  <c:v>8.3000000000000004E-2</c:v>
                </c:pt>
                <c:pt idx="55">
                  <c:v>3.9E-2</c:v>
                </c:pt>
                <c:pt idx="56">
                  <c:v>0.02</c:v>
                </c:pt>
                <c:pt idx="57">
                  <c:v>0.01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0.01</c:v>
                </c:pt>
                <c:pt idx="75">
                  <c:v>0.01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0.01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0.01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0.01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0.01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0.01</c:v>
                </c:pt>
                <c:pt idx="116">
                  <c:v>0.01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0.01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0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0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0</c:v>
                </c:pt>
                <c:pt idx="133">
                  <c:v>0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0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0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0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0</c:v>
                </c:pt>
                <c:pt idx="156">
                  <c:v>0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0.01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0.01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5.0000000000000001E-3</c:v>
                </c:pt>
                <c:pt idx="180">
                  <c:v>0.01</c:v>
                </c:pt>
                <c:pt idx="181">
                  <c:v>5.0000000000000001E-3</c:v>
                </c:pt>
                <c:pt idx="182">
                  <c:v>0</c:v>
                </c:pt>
                <c:pt idx="183">
                  <c:v>5.0000000000000001E-3</c:v>
                </c:pt>
                <c:pt idx="184">
                  <c:v>0.01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5.0000000000000001E-3</c:v>
                </c:pt>
                <c:pt idx="191">
                  <c:v>0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0</c:v>
                </c:pt>
                <c:pt idx="198">
                  <c:v>0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0.01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0.01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0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0.01</c:v>
                </c:pt>
                <c:pt idx="216">
                  <c:v>0.02</c:v>
                </c:pt>
                <c:pt idx="217">
                  <c:v>2.9000000000000001E-2</c:v>
                </c:pt>
                <c:pt idx="218">
                  <c:v>3.9E-2</c:v>
                </c:pt>
                <c:pt idx="219">
                  <c:v>4.9000000000000002E-2</c:v>
                </c:pt>
                <c:pt idx="220">
                  <c:v>5.3999999999999999E-2</c:v>
                </c:pt>
                <c:pt idx="221">
                  <c:v>4.3999999999999997E-2</c:v>
                </c:pt>
                <c:pt idx="222">
                  <c:v>2.9000000000000001E-2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0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0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0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0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0</c:v>
                </c:pt>
                <c:pt idx="265">
                  <c:v>5.0000000000000001E-3</c:v>
                </c:pt>
                <c:pt idx="266">
                  <c:v>0</c:v>
                </c:pt>
                <c:pt idx="267">
                  <c:v>5.0000000000000001E-3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0</c:v>
                </c:pt>
                <c:pt idx="273">
                  <c:v>5.0000000000000001E-3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5.0000000000000001E-3</c:v>
                </c:pt>
                <c:pt idx="278">
                  <c:v>0</c:v>
                </c:pt>
                <c:pt idx="279">
                  <c:v>0</c:v>
                </c:pt>
                <c:pt idx="280">
                  <c:v>5.0000000000000001E-3</c:v>
                </c:pt>
                <c:pt idx="281">
                  <c:v>0</c:v>
                </c:pt>
                <c:pt idx="282">
                  <c:v>0</c:v>
                </c:pt>
                <c:pt idx="283">
                  <c:v>5.0000000000000001E-3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0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0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0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0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0</c:v>
                </c:pt>
                <c:pt idx="321">
                  <c:v>0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5.0000000000000001E-3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5.0000000000000001E-3</c:v>
                </c:pt>
                <c:pt idx="334">
                  <c:v>0</c:v>
                </c:pt>
                <c:pt idx="335">
                  <c:v>0</c:v>
                </c:pt>
                <c:pt idx="336">
                  <c:v>5.0000000000000001E-3</c:v>
                </c:pt>
                <c:pt idx="337">
                  <c:v>0</c:v>
                </c:pt>
                <c:pt idx="338">
                  <c:v>0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0.01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0</c:v>
                </c:pt>
                <c:pt idx="349">
                  <c:v>0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5.0000000000000001E-3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5.0000000000000001E-3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0</c:v>
                </c:pt>
                <c:pt idx="387">
                  <c:v>0</c:v>
                </c:pt>
                <c:pt idx="388">
                  <c:v>5.0000000000000001E-3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5.0000000000000001E-3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0.01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0</c:v>
                </c:pt>
                <c:pt idx="400">
                  <c:v>5.0000000000000001E-3</c:v>
                </c:pt>
                <c:pt idx="401">
                  <c:v>0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0</c:v>
                </c:pt>
                <c:pt idx="406">
                  <c:v>0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0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0</c:v>
                </c:pt>
                <c:pt idx="424">
                  <c:v>5.0000000000000001E-3</c:v>
                </c:pt>
                <c:pt idx="425">
                  <c:v>0</c:v>
                </c:pt>
                <c:pt idx="426">
                  <c:v>0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0.01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0.02</c:v>
                </c:pt>
                <c:pt idx="436">
                  <c:v>0.02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0.01</c:v>
                </c:pt>
                <c:pt idx="440">
                  <c:v>0.01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0</c:v>
                </c:pt>
                <c:pt idx="448">
                  <c:v>5.0000000000000001E-3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5.0000000000000001E-3</c:v>
                </c:pt>
                <c:pt idx="453">
                  <c:v>0</c:v>
                </c:pt>
                <c:pt idx="454">
                  <c:v>0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0</c:v>
                </c:pt>
                <c:pt idx="461">
                  <c:v>0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</c:numCache>
            </c:numRef>
          </c:yVal>
        </c:ser>
        <c:axId val="54378496"/>
        <c:axId val="85116416"/>
      </c:scatterChart>
      <c:valAx>
        <c:axId val="54378496"/>
        <c:scaling>
          <c:orientation val="minMax"/>
          <c:max val="5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θ</a:t>
                </a:r>
                <a:r>
                  <a:rPr lang="es-ES"/>
                  <a:t> (</a:t>
                </a:r>
                <a:r>
                  <a:rPr lang="es-ES">
                    <a:latin typeface="Times New Roman"/>
                    <a:cs typeface="Times New Roman"/>
                  </a:rPr>
                  <a:t>º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48383033963298938"/>
              <c:y val="0.90080377549423851"/>
            </c:manualLayout>
          </c:layout>
        </c:title>
        <c:numFmt formatCode="#,##0" sourceLinked="0"/>
        <c:minorTickMark val="out"/>
        <c:tickLblPos val="nextTo"/>
        <c:crossAx val="85116416"/>
        <c:crosses val="autoZero"/>
        <c:crossBetween val="midCat"/>
        <c:majorUnit val="5"/>
        <c:minorUnit val="2.5"/>
      </c:valAx>
      <c:valAx>
        <c:axId val="8511641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Tensión</a:t>
                </a:r>
                <a:r>
                  <a:rPr lang="es-ES" baseline="0"/>
                  <a:t> </a:t>
                </a:r>
                <a:r>
                  <a:rPr lang="es-ES"/>
                  <a:t>(V)</a:t>
                </a:r>
              </a:p>
            </c:rich>
          </c:tx>
          <c:layout/>
        </c:title>
        <c:numFmt formatCode="#,##0.000" sourceLinked="0"/>
        <c:minorTickMark val="out"/>
        <c:tickLblPos val="nextTo"/>
        <c:crossAx val="54378496"/>
        <c:crosses val="autoZero"/>
        <c:crossBetween val="midCat"/>
        <c:majorUnit val="4.0000000000000022E-2"/>
        <c:minorUnit val="2.0000000000000011E-2"/>
      </c:valAx>
    </c:plotArea>
    <c:plotVisOnly val="1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autoTitleDeleted val="1"/>
    <c:plotArea>
      <c:layout>
        <c:manualLayout>
          <c:layoutTarget val="inner"/>
          <c:xMode val="edge"/>
          <c:yMode val="edge"/>
          <c:x val="0.14476700530914291"/>
          <c:y val="0.10379342705215615"/>
          <c:w val="0.79014807377858076"/>
          <c:h val="0.6955635394866495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errBars>
            <c:errDir val="x"/>
            <c:errBarType val="both"/>
            <c:errValType val="fixedVal"/>
            <c:val val="9.0000000000000024E-2"/>
          </c:errBars>
          <c:errBars>
            <c:errDir val="y"/>
            <c:errBarType val="both"/>
            <c:errValType val="fixedVal"/>
            <c:val val="1.0000000000000015E-3"/>
          </c:errBars>
          <c:xVal>
            <c:numRef>
              <c:f>Rubidio!$E$5:$E$528</c:f>
              <c:numCache>
                <c:formatCode>0.00</c:formatCode>
                <c:ptCount val="524"/>
                <c:pt idx="0">
                  <c:v>10.086</c:v>
                </c:pt>
                <c:pt idx="1">
                  <c:v>10.172000000000001</c:v>
                </c:pt>
                <c:pt idx="2">
                  <c:v>10.257999999999999</c:v>
                </c:pt>
                <c:pt idx="3">
                  <c:v>10.343999999999999</c:v>
                </c:pt>
                <c:pt idx="4">
                  <c:v>10.43</c:v>
                </c:pt>
                <c:pt idx="5">
                  <c:v>10.516</c:v>
                </c:pt>
                <c:pt idx="6">
                  <c:v>10.602</c:v>
                </c:pt>
                <c:pt idx="7">
                  <c:v>10.688000000000001</c:v>
                </c:pt>
                <c:pt idx="8">
                  <c:v>10.773999999999999</c:v>
                </c:pt>
                <c:pt idx="9">
                  <c:v>10.86</c:v>
                </c:pt>
                <c:pt idx="10">
                  <c:v>10.946</c:v>
                </c:pt>
                <c:pt idx="11">
                  <c:v>11.032</c:v>
                </c:pt>
                <c:pt idx="12">
                  <c:v>11.118</c:v>
                </c:pt>
                <c:pt idx="13">
                  <c:v>11.204000000000001</c:v>
                </c:pt>
                <c:pt idx="14">
                  <c:v>11.29</c:v>
                </c:pt>
                <c:pt idx="15">
                  <c:v>11.375999999999999</c:v>
                </c:pt>
                <c:pt idx="16">
                  <c:v>11.462</c:v>
                </c:pt>
                <c:pt idx="17">
                  <c:v>11.548</c:v>
                </c:pt>
                <c:pt idx="18">
                  <c:v>11.634</c:v>
                </c:pt>
                <c:pt idx="19">
                  <c:v>11.719999999999999</c:v>
                </c:pt>
                <c:pt idx="20">
                  <c:v>11.805999999999999</c:v>
                </c:pt>
                <c:pt idx="21">
                  <c:v>11.891999999999999</c:v>
                </c:pt>
                <c:pt idx="22">
                  <c:v>11.978</c:v>
                </c:pt>
                <c:pt idx="23">
                  <c:v>12.064</c:v>
                </c:pt>
                <c:pt idx="24">
                  <c:v>12.15</c:v>
                </c:pt>
                <c:pt idx="25">
                  <c:v>12.236000000000001</c:v>
                </c:pt>
                <c:pt idx="26">
                  <c:v>12.321999999999999</c:v>
                </c:pt>
                <c:pt idx="27">
                  <c:v>12.407999999999999</c:v>
                </c:pt>
                <c:pt idx="28">
                  <c:v>12.494</c:v>
                </c:pt>
                <c:pt idx="29">
                  <c:v>12.58</c:v>
                </c:pt>
                <c:pt idx="30">
                  <c:v>12.666</c:v>
                </c:pt>
                <c:pt idx="31">
                  <c:v>12.751999999999999</c:v>
                </c:pt>
                <c:pt idx="32">
                  <c:v>12.837999999999999</c:v>
                </c:pt>
                <c:pt idx="33">
                  <c:v>12.923999999999999</c:v>
                </c:pt>
                <c:pt idx="34">
                  <c:v>13.01</c:v>
                </c:pt>
                <c:pt idx="35">
                  <c:v>13.096</c:v>
                </c:pt>
                <c:pt idx="36">
                  <c:v>13.182</c:v>
                </c:pt>
                <c:pt idx="37">
                  <c:v>13.268000000000001</c:v>
                </c:pt>
                <c:pt idx="38">
                  <c:v>13.353999999999999</c:v>
                </c:pt>
                <c:pt idx="39">
                  <c:v>13.44</c:v>
                </c:pt>
                <c:pt idx="40">
                  <c:v>13.526</c:v>
                </c:pt>
                <c:pt idx="41">
                  <c:v>13.612</c:v>
                </c:pt>
                <c:pt idx="42">
                  <c:v>13.698</c:v>
                </c:pt>
                <c:pt idx="43">
                  <c:v>13.783999999999999</c:v>
                </c:pt>
                <c:pt idx="44">
                  <c:v>13.87</c:v>
                </c:pt>
                <c:pt idx="45">
                  <c:v>13.956</c:v>
                </c:pt>
                <c:pt idx="46">
                  <c:v>14.042</c:v>
                </c:pt>
                <c:pt idx="47">
                  <c:v>14.128</c:v>
                </c:pt>
                <c:pt idx="48">
                  <c:v>14.213999999999999</c:v>
                </c:pt>
                <c:pt idx="49">
                  <c:v>14.3</c:v>
                </c:pt>
                <c:pt idx="50">
                  <c:v>14.385999999999999</c:v>
                </c:pt>
                <c:pt idx="51">
                  <c:v>14.472</c:v>
                </c:pt>
                <c:pt idx="52">
                  <c:v>14.558</c:v>
                </c:pt>
                <c:pt idx="53">
                  <c:v>14.643999999999998</c:v>
                </c:pt>
                <c:pt idx="54">
                  <c:v>14.73</c:v>
                </c:pt>
                <c:pt idx="55">
                  <c:v>14.815999999999999</c:v>
                </c:pt>
                <c:pt idx="56">
                  <c:v>14.901999999999999</c:v>
                </c:pt>
                <c:pt idx="57">
                  <c:v>14.988</c:v>
                </c:pt>
                <c:pt idx="58">
                  <c:v>15.074</c:v>
                </c:pt>
                <c:pt idx="59">
                  <c:v>15.16</c:v>
                </c:pt>
                <c:pt idx="60">
                  <c:v>15.245999999999999</c:v>
                </c:pt>
                <c:pt idx="61">
                  <c:v>15.332000000000001</c:v>
                </c:pt>
                <c:pt idx="62">
                  <c:v>15.417999999999999</c:v>
                </c:pt>
                <c:pt idx="63">
                  <c:v>15.504</c:v>
                </c:pt>
                <c:pt idx="64">
                  <c:v>15.59</c:v>
                </c:pt>
                <c:pt idx="65">
                  <c:v>15.675999999999998</c:v>
                </c:pt>
                <c:pt idx="66">
                  <c:v>15.762</c:v>
                </c:pt>
                <c:pt idx="67">
                  <c:v>15.847999999999999</c:v>
                </c:pt>
                <c:pt idx="68">
                  <c:v>15.933999999999999</c:v>
                </c:pt>
                <c:pt idx="69">
                  <c:v>16.02</c:v>
                </c:pt>
                <c:pt idx="70">
                  <c:v>16.106000000000002</c:v>
                </c:pt>
                <c:pt idx="71">
                  <c:v>16.192</c:v>
                </c:pt>
                <c:pt idx="72">
                  <c:v>16.277999999999999</c:v>
                </c:pt>
                <c:pt idx="73">
                  <c:v>16.364000000000001</c:v>
                </c:pt>
                <c:pt idx="74">
                  <c:v>16.45</c:v>
                </c:pt>
                <c:pt idx="75">
                  <c:v>16.536000000000001</c:v>
                </c:pt>
                <c:pt idx="76">
                  <c:v>16.622</c:v>
                </c:pt>
                <c:pt idx="77">
                  <c:v>16.707999999999998</c:v>
                </c:pt>
                <c:pt idx="78">
                  <c:v>16.794</c:v>
                </c:pt>
                <c:pt idx="79">
                  <c:v>16.88</c:v>
                </c:pt>
                <c:pt idx="80">
                  <c:v>16.966000000000001</c:v>
                </c:pt>
                <c:pt idx="81">
                  <c:v>17.052</c:v>
                </c:pt>
                <c:pt idx="82">
                  <c:v>17.137999999999998</c:v>
                </c:pt>
                <c:pt idx="83">
                  <c:v>17.224</c:v>
                </c:pt>
                <c:pt idx="84">
                  <c:v>17.309999999999999</c:v>
                </c:pt>
                <c:pt idx="85">
                  <c:v>17.396000000000001</c:v>
                </c:pt>
                <c:pt idx="86">
                  <c:v>17.481999999999999</c:v>
                </c:pt>
                <c:pt idx="87">
                  <c:v>17.567999999999998</c:v>
                </c:pt>
                <c:pt idx="88">
                  <c:v>17.654</c:v>
                </c:pt>
                <c:pt idx="89">
                  <c:v>17.739999999999998</c:v>
                </c:pt>
                <c:pt idx="90">
                  <c:v>17.826000000000001</c:v>
                </c:pt>
                <c:pt idx="91">
                  <c:v>17.911999999999999</c:v>
                </c:pt>
                <c:pt idx="92">
                  <c:v>17.997999999999998</c:v>
                </c:pt>
                <c:pt idx="93">
                  <c:v>18.084</c:v>
                </c:pt>
                <c:pt idx="94">
                  <c:v>18.170000000000002</c:v>
                </c:pt>
                <c:pt idx="95">
                  <c:v>18.256</c:v>
                </c:pt>
                <c:pt idx="96">
                  <c:v>18.341999999999999</c:v>
                </c:pt>
                <c:pt idx="97">
                  <c:v>18.427999999999997</c:v>
                </c:pt>
                <c:pt idx="98">
                  <c:v>18.513999999999999</c:v>
                </c:pt>
                <c:pt idx="99">
                  <c:v>18.600000000000001</c:v>
                </c:pt>
                <c:pt idx="100">
                  <c:v>18.686</c:v>
                </c:pt>
                <c:pt idx="101">
                  <c:v>18.771999999999998</c:v>
                </c:pt>
                <c:pt idx="102">
                  <c:v>18.857999999999997</c:v>
                </c:pt>
                <c:pt idx="103">
                  <c:v>18.943999999999999</c:v>
                </c:pt>
                <c:pt idx="104">
                  <c:v>19.03</c:v>
                </c:pt>
                <c:pt idx="105">
                  <c:v>19.116</c:v>
                </c:pt>
                <c:pt idx="106">
                  <c:v>19.201999999999998</c:v>
                </c:pt>
                <c:pt idx="107">
                  <c:v>19.287999999999997</c:v>
                </c:pt>
                <c:pt idx="108">
                  <c:v>19.373999999999999</c:v>
                </c:pt>
                <c:pt idx="109">
                  <c:v>19.46</c:v>
                </c:pt>
                <c:pt idx="110">
                  <c:v>19.545999999999999</c:v>
                </c:pt>
                <c:pt idx="111">
                  <c:v>19.631999999999998</c:v>
                </c:pt>
                <c:pt idx="112">
                  <c:v>19.718</c:v>
                </c:pt>
                <c:pt idx="113">
                  <c:v>19.803999999999998</c:v>
                </c:pt>
                <c:pt idx="114">
                  <c:v>19.89</c:v>
                </c:pt>
                <c:pt idx="115">
                  <c:v>19.975999999999999</c:v>
                </c:pt>
                <c:pt idx="116">
                  <c:v>20.061999999999998</c:v>
                </c:pt>
                <c:pt idx="117">
                  <c:v>20.148</c:v>
                </c:pt>
                <c:pt idx="118">
                  <c:v>20.234000000000002</c:v>
                </c:pt>
                <c:pt idx="119">
                  <c:v>20.32</c:v>
                </c:pt>
                <c:pt idx="120">
                  <c:v>20.405999999999999</c:v>
                </c:pt>
                <c:pt idx="121">
                  <c:v>20.491999999999997</c:v>
                </c:pt>
                <c:pt idx="122">
                  <c:v>20.577999999999999</c:v>
                </c:pt>
                <c:pt idx="123">
                  <c:v>20.664000000000001</c:v>
                </c:pt>
                <c:pt idx="124">
                  <c:v>20.75</c:v>
                </c:pt>
                <c:pt idx="125">
                  <c:v>20.835999999999999</c:v>
                </c:pt>
                <c:pt idx="126">
                  <c:v>20.921999999999997</c:v>
                </c:pt>
                <c:pt idx="127">
                  <c:v>21.007999999999999</c:v>
                </c:pt>
                <c:pt idx="128">
                  <c:v>21.094000000000001</c:v>
                </c:pt>
                <c:pt idx="129">
                  <c:v>21.18</c:v>
                </c:pt>
                <c:pt idx="130">
                  <c:v>21.265999999999998</c:v>
                </c:pt>
                <c:pt idx="131">
                  <c:v>21.351999999999997</c:v>
                </c:pt>
                <c:pt idx="132">
                  <c:v>21.437999999999999</c:v>
                </c:pt>
                <c:pt idx="133">
                  <c:v>21.524000000000001</c:v>
                </c:pt>
                <c:pt idx="134">
                  <c:v>21.61</c:v>
                </c:pt>
                <c:pt idx="135">
                  <c:v>21.695999999999998</c:v>
                </c:pt>
                <c:pt idx="136">
                  <c:v>21.781999999999996</c:v>
                </c:pt>
                <c:pt idx="137">
                  <c:v>21.867999999999999</c:v>
                </c:pt>
                <c:pt idx="138">
                  <c:v>21.954000000000001</c:v>
                </c:pt>
                <c:pt idx="139">
                  <c:v>22.04</c:v>
                </c:pt>
                <c:pt idx="140">
                  <c:v>22.125999999999998</c:v>
                </c:pt>
                <c:pt idx="141">
                  <c:v>22.212</c:v>
                </c:pt>
                <c:pt idx="142">
                  <c:v>22.297999999999998</c:v>
                </c:pt>
                <c:pt idx="143">
                  <c:v>22.384</c:v>
                </c:pt>
                <c:pt idx="144">
                  <c:v>22.47</c:v>
                </c:pt>
                <c:pt idx="145">
                  <c:v>22.555999999999997</c:v>
                </c:pt>
                <c:pt idx="146">
                  <c:v>22.641999999999999</c:v>
                </c:pt>
                <c:pt idx="147">
                  <c:v>22.728000000000002</c:v>
                </c:pt>
                <c:pt idx="148">
                  <c:v>22.814</c:v>
                </c:pt>
                <c:pt idx="149">
                  <c:v>22.9</c:v>
                </c:pt>
                <c:pt idx="150">
                  <c:v>22.985999999999997</c:v>
                </c:pt>
                <c:pt idx="151">
                  <c:v>23.071999999999999</c:v>
                </c:pt>
                <c:pt idx="152">
                  <c:v>23.158000000000001</c:v>
                </c:pt>
                <c:pt idx="153">
                  <c:v>23.244</c:v>
                </c:pt>
                <c:pt idx="154">
                  <c:v>23.33</c:v>
                </c:pt>
                <c:pt idx="155">
                  <c:v>23.415999999999997</c:v>
                </c:pt>
                <c:pt idx="156">
                  <c:v>23.501999999999999</c:v>
                </c:pt>
                <c:pt idx="157">
                  <c:v>23.588000000000001</c:v>
                </c:pt>
                <c:pt idx="158">
                  <c:v>23.673999999999999</c:v>
                </c:pt>
                <c:pt idx="159">
                  <c:v>23.759999999999998</c:v>
                </c:pt>
                <c:pt idx="160">
                  <c:v>23.845999999999997</c:v>
                </c:pt>
                <c:pt idx="161">
                  <c:v>23.931999999999999</c:v>
                </c:pt>
                <c:pt idx="162">
                  <c:v>24.018000000000001</c:v>
                </c:pt>
                <c:pt idx="163">
                  <c:v>24.103999999999999</c:v>
                </c:pt>
                <c:pt idx="164">
                  <c:v>24.189999999999998</c:v>
                </c:pt>
                <c:pt idx="165">
                  <c:v>24.275999999999996</c:v>
                </c:pt>
                <c:pt idx="166">
                  <c:v>24.361999999999998</c:v>
                </c:pt>
                <c:pt idx="167">
                  <c:v>24.448</c:v>
                </c:pt>
                <c:pt idx="168">
                  <c:v>24.533999999999999</c:v>
                </c:pt>
                <c:pt idx="169">
                  <c:v>24.619999999999997</c:v>
                </c:pt>
                <c:pt idx="170">
                  <c:v>24.706</c:v>
                </c:pt>
                <c:pt idx="171">
                  <c:v>24.791999999999998</c:v>
                </c:pt>
                <c:pt idx="172">
                  <c:v>24.878</c:v>
                </c:pt>
                <c:pt idx="173">
                  <c:v>24.963999999999999</c:v>
                </c:pt>
                <c:pt idx="174">
                  <c:v>25.049999999999997</c:v>
                </c:pt>
                <c:pt idx="175">
                  <c:v>25.135999999999999</c:v>
                </c:pt>
                <c:pt idx="176">
                  <c:v>25.222000000000001</c:v>
                </c:pt>
                <c:pt idx="177">
                  <c:v>25.308</c:v>
                </c:pt>
                <c:pt idx="178">
                  <c:v>25.393999999999998</c:v>
                </c:pt>
                <c:pt idx="179">
                  <c:v>25.479999999999997</c:v>
                </c:pt>
                <c:pt idx="180">
                  <c:v>25.565999999999999</c:v>
                </c:pt>
                <c:pt idx="181">
                  <c:v>25.652000000000001</c:v>
                </c:pt>
                <c:pt idx="182">
                  <c:v>25.738</c:v>
                </c:pt>
                <c:pt idx="183">
                  <c:v>25.823999999999998</c:v>
                </c:pt>
                <c:pt idx="184">
                  <c:v>25.909999999999997</c:v>
                </c:pt>
                <c:pt idx="185">
                  <c:v>25.995999999999999</c:v>
                </c:pt>
                <c:pt idx="186">
                  <c:v>26.081999999999997</c:v>
                </c:pt>
                <c:pt idx="187">
                  <c:v>26.167999999999999</c:v>
                </c:pt>
                <c:pt idx="188">
                  <c:v>26.253999999999998</c:v>
                </c:pt>
                <c:pt idx="189">
                  <c:v>26.34</c:v>
                </c:pt>
                <c:pt idx="190">
                  <c:v>26.425999999999998</c:v>
                </c:pt>
                <c:pt idx="191">
                  <c:v>26.512</c:v>
                </c:pt>
                <c:pt idx="192">
                  <c:v>26.597999999999999</c:v>
                </c:pt>
                <c:pt idx="193">
                  <c:v>26.683999999999997</c:v>
                </c:pt>
                <c:pt idx="194">
                  <c:v>26.77</c:v>
                </c:pt>
                <c:pt idx="195">
                  <c:v>26.855999999999998</c:v>
                </c:pt>
                <c:pt idx="196">
                  <c:v>26.942</c:v>
                </c:pt>
                <c:pt idx="197">
                  <c:v>27.027999999999999</c:v>
                </c:pt>
                <c:pt idx="198">
                  <c:v>27.113999999999997</c:v>
                </c:pt>
                <c:pt idx="199">
                  <c:v>27.2</c:v>
                </c:pt>
                <c:pt idx="200">
                  <c:v>27.285999999999998</c:v>
                </c:pt>
                <c:pt idx="201">
                  <c:v>27.372</c:v>
                </c:pt>
                <c:pt idx="202">
                  <c:v>27.457999999999998</c:v>
                </c:pt>
                <c:pt idx="203">
                  <c:v>27.543999999999997</c:v>
                </c:pt>
                <c:pt idx="204">
                  <c:v>27.63</c:v>
                </c:pt>
                <c:pt idx="205">
                  <c:v>27.715999999999998</c:v>
                </c:pt>
                <c:pt idx="206">
                  <c:v>27.802</c:v>
                </c:pt>
                <c:pt idx="207">
                  <c:v>27.887999999999998</c:v>
                </c:pt>
                <c:pt idx="208">
                  <c:v>27.974</c:v>
                </c:pt>
                <c:pt idx="209">
                  <c:v>28.06</c:v>
                </c:pt>
                <c:pt idx="210">
                  <c:v>28.145999999999997</c:v>
                </c:pt>
                <c:pt idx="211">
                  <c:v>28.231999999999999</c:v>
                </c:pt>
                <c:pt idx="212">
                  <c:v>28.317999999999998</c:v>
                </c:pt>
                <c:pt idx="213">
                  <c:v>28.404</c:v>
                </c:pt>
                <c:pt idx="214">
                  <c:v>28.49</c:v>
                </c:pt>
                <c:pt idx="215">
                  <c:v>28.575999999999997</c:v>
                </c:pt>
                <c:pt idx="216">
                  <c:v>28.661999999999999</c:v>
                </c:pt>
                <c:pt idx="217">
                  <c:v>28.747999999999998</c:v>
                </c:pt>
                <c:pt idx="218">
                  <c:v>28.834</c:v>
                </c:pt>
                <c:pt idx="219">
                  <c:v>28.919999999999998</c:v>
                </c:pt>
                <c:pt idx="220">
                  <c:v>29.006</c:v>
                </c:pt>
                <c:pt idx="221">
                  <c:v>29.091999999999999</c:v>
                </c:pt>
                <c:pt idx="222">
                  <c:v>29.177999999999997</c:v>
                </c:pt>
                <c:pt idx="223">
                  <c:v>29.263999999999999</c:v>
                </c:pt>
                <c:pt idx="224">
                  <c:v>29.349999999999998</c:v>
                </c:pt>
                <c:pt idx="225">
                  <c:v>29.436</c:v>
                </c:pt>
                <c:pt idx="226">
                  <c:v>29.521999999999998</c:v>
                </c:pt>
                <c:pt idx="227">
                  <c:v>29.607999999999997</c:v>
                </c:pt>
                <c:pt idx="228">
                  <c:v>29.693999999999999</c:v>
                </c:pt>
                <c:pt idx="229">
                  <c:v>29.779999999999998</c:v>
                </c:pt>
                <c:pt idx="230">
                  <c:v>29.866</c:v>
                </c:pt>
                <c:pt idx="231">
                  <c:v>29.951999999999998</c:v>
                </c:pt>
                <c:pt idx="232">
                  <c:v>30.037999999999997</c:v>
                </c:pt>
                <c:pt idx="233">
                  <c:v>30.123999999999999</c:v>
                </c:pt>
                <c:pt idx="234">
                  <c:v>30.209999999999997</c:v>
                </c:pt>
                <c:pt idx="235">
                  <c:v>30.295999999999999</c:v>
                </c:pt>
                <c:pt idx="236">
                  <c:v>30.381999999999998</c:v>
                </c:pt>
                <c:pt idx="237">
                  <c:v>30.468</c:v>
                </c:pt>
                <c:pt idx="238">
                  <c:v>30.553999999999998</c:v>
                </c:pt>
                <c:pt idx="239">
                  <c:v>30.639999999999997</c:v>
                </c:pt>
                <c:pt idx="240">
                  <c:v>30.725999999999999</c:v>
                </c:pt>
                <c:pt idx="241">
                  <c:v>30.811999999999998</c:v>
                </c:pt>
                <c:pt idx="242">
                  <c:v>30.898</c:v>
                </c:pt>
                <c:pt idx="243">
                  <c:v>30.983999999999998</c:v>
                </c:pt>
                <c:pt idx="244">
                  <c:v>31.069999999999997</c:v>
                </c:pt>
                <c:pt idx="245">
                  <c:v>31.155999999999999</c:v>
                </c:pt>
                <c:pt idx="246">
                  <c:v>31.241999999999997</c:v>
                </c:pt>
                <c:pt idx="247">
                  <c:v>31.327999999999999</c:v>
                </c:pt>
                <c:pt idx="248">
                  <c:v>31.413999999999998</c:v>
                </c:pt>
                <c:pt idx="249">
                  <c:v>31.5</c:v>
                </c:pt>
                <c:pt idx="250">
                  <c:v>31.585999999999999</c:v>
                </c:pt>
                <c:pt idx="251">
                  <c:v>31.671999999999997</c:v>
                </c:pt>
                <c:pt idx="252">
                  <c:v>31.757999999999999</c:v>
                </c:pt>
                <c:pt idx="253">
                  <c:v>31.843999999999998</c:v>
                </c:pt>
                <c:pt idx="254">
                  <c:v>31.93</c:v>
                </c:pt>
                <c:pt idx="255">
                  <c:v>32.015999999999998</c:v>
                </c:pt>
                <c:pt idx="256">
                  <c:v>32.101999999999997</c:v>
                </c:pt>
                <c:pt idx="257">
                  <c:v>32.188000000000002</c:v>
                </c:pt>
                <c:pt idx="258">
                  <c:v>32.274000000000001</c:v>
                </c:pt>
                <c:pt idx="259">
                  <c:v>32.36</c:v>
                </c:pt>
                <c:pt idx="260">
                  <c:v>32.445999999999998</c:v>
                </c:pt>
                <c:pt idx="261">
                  <c:v>32.531999999999996</c:v>
                </c:pt>
                <c:pt idx="262">
                  <c:v>32.617999999999995</c:v>
                </c:pt>
                <c:pt idx="263">
                  <c:v>32.703999999999994</c:v>
                </c:pt>
                <c:pt idx="264">
                  <c:v>32.79</c:v>
                </c:pt>
                <c:pt idx="265">
                  <c:v>32.875999999999998</c:v>
                </c:pt>
                <c:pt idx="266">
                  <c:v>32.962000000000003</c:v>
                </c:pt>
                <c:pt idx="267">
                  <c:v>33.048000000000002</c:v>
                </c:pt>
                <c:pt idx="268">
                  <c:v>33.134</c:v>
                </c:pt>
                <c:pt idx="269">
                  <c:v>33.22</c:v>
                </c:pt>
                <c:pt idx="270">
                  <c:v>33.305999999999997</c:v>
                </c:pt>
                <c:pt idx="271">
                  <c:v>33.391999999999996</c:v>
                </c:pt>
                <c:pt idx="272">
                  <c:v>33.477999999999994</c:v>
                </c:pt>
                <c:pt idx="273">
                  <c:v>33.563999999999993</c:v>
                </c:pt>
                <c:pt idx="274">
                  <c:v>33.65</c:v>
                </c:pt>
                <c:pt idx="275">
                  <c:v>33.735999999999997</c:v>
                </c:pt>
                <c:pt idx="276">
                  <c:v>33.822000000000003</c:v>
                </c:pt>
                <c:pt idx="277">
                  <c:v>33.908000000000001</c:v>
                </c:pt>
                <c:pt idx="278">
                  <c:v>33.994</c:v>
                </c:pt>
                <c:pt idx="279">
                  <c:v>34.08</c:v>
                </c:pt>
                <c:pt idx="280">
                  <c:v>34.165999999999997</c:v>
                </c:pt>
                <c:pt idx="281">
                  <c:v>34.251999999999995</c:v>
                </c:pt>
                <c:pt idx="282">
                  <c:v>34.337999999999994</c:v>
                </c:pt>
                <c:pt idx="283">
                  <c:v>34.423999999999999</c:v>
                </c:pt>
                <c:pt idx="284">
                  <c:v>34.51</c:v>
                </c:pt>
                <c:pt idx="285">
                  <c:v>34.595999999999997</c:v>
                </c:pt>
                <c:pt idx="286">
                  <c:v>34.682000000000002</c:v>
                </c:pt>
                <c:pt idx="287">
                  <c:v>34.768000000000001</c:v>
                </c:pt>
                <c:pt idx="288">
                  <c:v>34.853999999999999</c:v>
                </c:pt>
                <c:pt idx="289">
                  <c:v>34.94</c:v>
                </c:pt>
                <c:pt idx="290">
                  <c:v>35.025999999999996</c:v>
                </c:pt>
                <c:pt idx="291">
                  <c:v>35.111999999999995</c:v>
                </c:pt>
                <c:pt idx="292">
                  <c:v>35.197999999999993</c:v>
                </c:pt>
                <c:pt idx="293">
                  <c:v>35.283999999999999</c:v>
                </c:pt>
                <c:pt idx="294">
                  <c:v>35.369999999999997</c:v>
                </c:pt>
                <c:pt idx="295">
                  <c:v>35.456000000000003</c:v>
                </c:pt>
                <c:pt idx="296">
                  <c:v>35.542000000000002</c:v>
                </c:pt>
                <c:pt idx="297">
                  <c:v>35.628</c:v>
                </c:pt>
                <c:pt idx="298">
                  <c:v>35.713999999999999</c:v>
                </c:pt>
                <c:pt idx="299">
                  <c:v>35.799999999999997</c:v>
                </c:pt>
                <c:pt idx="300">
                  <c:v>35.885999999999996</c:v>
                </c:pt>
                <c:pt idx="301">
                  <c:v>35.971999999999994</c:v>
                </c:pt>
                <c:pt idx="302">
                  <c:v>36.057999999999993</c:v>
                </c:pt>
                <c:pt idx="303">
                  <c:v>36.143999999999998</c:v>
                </c:pt>
                <c:pt idx="304">
                  <c:v>36.229999999999997</c:v>
                </c:pt>
                <c:pt idx="305">
                  <c:v>36.316000000000003</c:v>
                </c:pt>
                <c:pt idx="306">
                  <c:v>36.402000000000001</c:v>
                </c:pt>
                <c:pt idx="307">
                  <c:v>36.488</c:v>
                </c:pt>
                <c:pt idx="308">
                  <c:v>36.573999999999998</c:v>
                </c:pt>
                <c:pt idx="309">
                  <c:v>36.659999999999997</c:v>
                </c:pt>
                <c:pt idx="310">
                  <c:v>36.745999999999995</c:v>
                </c:pt>
                <c:pt idx="311">
                  <c:v>36.831999999999994</c:v>
                </c:pt>
                <c:pt idx="312">
                  <c:v>36.917999999999999</c:v>
                </c:pt>
                <c:pt idx="313">
                  <c:v>37.003999999999998</c:v>
                </c:pt>
                <c:pt idx="314">
                  <c:v>37.089999999999996</c:v>
                </c:pt>
                <c:pt idx="315">
                  <c:v>37.176000000000002</c:v>
                </c:pt>
                <c:pt idx="316">
                  <c:v>37.262</c:v>
                </c:pt>
                <c:pt idx="317">
                  <c:v>37.347999999999999</c:v>
                </c:pt>
                <c:pt idx="318">
                  <c:v>37.433999999999997</c:v>
                </c:pt>
                <c:pt idx="319">
                  <c:v>37.519999999999996</c:v>
                </c:pt>
                <c:pt idx="320">
                  <c:v>37.605999999999995</c:v>
                </c:pt>
                <c:pt idx="321">
                  <c:v>37.691999999999993</c:v>
                </c:pt>
                <c:pt idx="322">
                  <c:v>37.777999999999999</c:v>
                </c:pt>
                <c:pt idx="323">
                  <c:v>37.863999999999997</c:v>
                </c:pt>
                <c:pt idx="324">
                  <c:v>37.950000000000003</c:v>
                </c:pt>
                <c:pt idx="325">
                  <c:v>38.036000000000001</c:v>
                </c:pt>
                <c:pt idx="326">
                  <c:v>38.122</c:v>
                </c:pt>
                <c:pt idx="327">
                  <c:v>38.207999999999998</c:v>
                </c:pt>
                <c:pt idx="328">
                  <c:v>38.293999999999997</c:v>
                </c:pt>
                <c:pt idx="329">
                  <c:v>38.379999999999995</c:v>
                </c:pt>
                <c:pt idx="330">
                  <c:v>38.465999999999994</c:v>
                </c:pt>
                <c:pt idx="331">
                  <c:v>38.551999999999992</c:v>
                </c:pt>
                <c:pt idx="332">
                  <c:v>38.637999999999998</c:v>
                </c:pt>
                <c:pt idx="333">
                  <c:v>38.723999999999997</c:v>
                </c:pt>
                <c:pt idx="334">
                  <c:v>38.81</c:v>
                </c:pt>
                <c:pt idx="335">
                  <c:v>38.896000000000001</c:v>
                </c:pt>
                <c:pt idx="336">
                  <c:v>38.981999999999999</c:v>
                </c:pt>
                <c:pt idx="337">
                  <c:v>39.067999999999998</c:v>
                </c:pt>
                <c:pt idx="338">
                  <c:v>39.153999999999996</c:v>
                </c:pt>
                <c:pt idx="339">
                  <c:v>39.239999999999995</c:v>
                </c:pt>
                <c:pt idx="340">
                  <c:v>39.325999999999993</c:v>
                </c:pt>
                <c:pt idx="341">
                  <c:v>39.411999999999999</c:v>
                </c:pt>
                <c:pt idx="342">
                  <c:v>39.497999999999998</c:v>
                </c:pt>
                <c:pt idx="343">
                  <c:v>39.583999999999996</c:v>
                </c:pt>
                <c:pt idx="344">
                  <c:v>39.67</c:v>
                </c:pt>
                <c:pt idx="345">
                  <c:v>39.756</c:v>
                </c:pt>
                <c:pt idx="346">
                  <c:v>39.841999999999999</c:v>
                </c:pt>
                <c:pt idx="347">
                  <c:v>39.927999999999997</c:v>
                </c:pt>
                <c:pt idx="348">
                  <c:v>40.013999999999996</c:v>
                </c:pt>
                <c:pt idx="349">
                  <c:v>40.099999999999994</c:v>
                </c:pt>
                <c:pt idx="350">
                  <c:v>40.185999999999993</c:v>
                </c:pt>
                <c:pt idx="351">
                  <c:v>40.271999999999998</c:v>
                </c:pt>
                <c:pt idx="352">
                  <c:v>40.357999999999997</c:v>
                </c:pt>
                <c:pt idx="353">
                  <c:v>40.444000000000003</c:v>
                </c:pt>
                <c:pt idx="354">
                  <c:v>40.53</c:v>
                </c:pt>
                <c:pt idx="355">
                  <c:v>40.616</c:v>
                </c:pt>
                <c:pt idx="356">
                  <c:v>40.701999999999998</c:v>
                </c:pt>
                <c:pt idx="357">
                  <c:v>40.787999999999997</c:v>
                </c:pt>
                <c:pt idx="358">
                  <c:v>40.873999999999995</c:v>
                </c:pt>
                <c:pt idx="359">
                  <c:v>40.959999999999994</c:v>
                </c:pt>
                <c:pt idx="360">
                  <c:v>41.045999999999992</c:v>
                </c:pt>
                <c:pt idx="361">
                  <c:v>41.131999999999998</c:v>
                </c:pt>
                <c:pt idx="362">
                  <c:v>41.217999999999996</c:v>
                </c:pt>
                <c:pt idx="363">
                  <c:v>41.304000000000002</c:v>
                </c:pt>
                <c:pt idx="364">
                  <c:v>41.39</c:v>
                </c:pt>
                <c:pt idx="365">
                  <c:v>41.475999999999999</c:v>
                </c:pt>
                <c:pt idx="366">
                  <c:v>41.561999999999998</c:v>
                </c:pt>
                <c:pt idx="367">
                  <c:v>41.647999999999996</c:v>
                </c:pt>
                <c:pt idx="368">
                  <c:v>41.733999999999995</c:v>
                </c:pt>
                <c:pt idx="369">
                  <c:v>41.819999999999993</c:v>
                </c:pt>
                <c:pt idx="370">
                  <c:v>41.905999999999999</c:v>
                </c:pt>
                <c:pt idx="371">
                  <c:v>41.991999999999997</c:v>
                </c:pt>
                <c:pt idx="372">
                  <c:v>42.077999999999996</c:v>
                </c:pt>
                <c:pt idx="373">
                  <c:v>42.163999999999994</c:v>
                </c:pt>
                <c:pt idx="374">
                  <c:v>42.25</c:v>
                </c:pt>
                <c:pt idx="375">
                  <c:v>42.335999999999999</c:v>
                </c:pt>
                <c:pt idx="376">
                  <c:v>42.421999999999997</c:v>
                </c:pt>
                <c:pt idx="377">
                  <c:v>42.507999999999996</c:v>
                </c:pt>
                <c:pt idx="378">
                  <c:v>42.593999999999994</c:v>
                </c:pt>
                <c:pt idx="379">
                  <c:v>42.68</c:v>
                </c:pt>
                <c:pt idx="380">
                  <c:v>42.765999999999998</c:v>
                </c:pt>
                <c:pt idx="381">
                  <c:v>42.851999999999997</c:v>
                </c:pt>
                <c:pt idx="382">
                  <c:v>42.937999999999995</c:v>
                </c:pt>
                <c:pt idx="383">
                  <c:v>43.024000000000001</c:v>
                </c:pt>
                <c:pt idx="384">
                  <c:v>43.11</c:v>
                </c:pt>
                <c:pt idx="385">
                  <c:v>43.195999999999998</c:v>
                </c:pt>
                <c:pt idx="386">
                  <c:v>43.281999999999996</c:v>
                </c:pt>
                <c:pt idx="387">
                  <c:v>43.367999999999995</c:v>
                </c:pt>
                <c:pt idx="388">
                  <c:v>43.454000000000001</c:v>
                </c:pt>
                <c:pt idx="389">
                  <c:v>43.54</c:v>
                </c:pt>
                <c:pt idx="390">
                  <c:v>43.625999999999998</c:v>
                </c:pt>
                <c:pt idx="391">
                  <c:v>43.711999999999996</c:v>
                </c:pt>
                <c:pt idx="392">
                  <c:v>43.797999999999995</c:v>
                </c:pt>
                <c:pt idx="393">
                  <c:v>43.884</c:v>
                </c:pt>
                <c:pt idx="394">
                  <c:v>43.97</c:v>
                </c:pt>
                <c:pt idx="395">
                  <c:v>44.055999999999997</c:v>
                </c:pt>
                <c:pt idx="396">
                  <c:v>44.141999999999996</c:v>
                </c:pt>
                <c:pt idx="397">
                  <c:v>44.227999999999994</c:v>
                </c:pt>
                <c:pt idx="398">
                  <c:v>44.314</c:v>
                </c:pt>
                <c:pt idx="399">
                  <c:v>44.4</c:v>
                </c:pt>
                <c:pt idx="400">
                  <c:v>44.485999999999997</c:v>
                </c:pt>
                <c:pt idx="401">
                  <c:v>44.571999999999996</c:v>
                </c:pt>
                <c:pt idx="402">
                  <c:v>44.657999999999994</c:v>
                </c:pt>
                <c:pt idx="403">
                  <c:v>44.744</c:v>
                </c:pt>
                <c:pt idx="404">
                  <c:v>44.83</c:v>
                </c:pt>
                <c:pt idx="405">
                  <c:v>44.915999999999997</c:v>
                </c:pt>
                <c:pt idx="406">
                  <c:v>45.001999999999995</c:v>
                </c:pt>
                <c:pt idx="407">
                  <c:v>45.087999999999994</c:v>
                </c:pt>
                <c:pt idx="408">
                  <c:v>45.173999999999999</c:v>
                </c:pt>
                <c:pt idx="409">
                  <c:v>45.26</c:v>
                </c:pt>
                <c:pt idx="410">
                  <c:v>45.345999999999997</c:v>
                </c:pt>
                <c:pt idx="411">
                  <c:v>45.431999999999995</c:v>
                </c:pt>
                <c:pt idx="412">
                  <c:v>45.518000000000001</c:v>
                </c:pt>
                <c:pt idx="413">
                  <c:v>45.603999999999999</c:v>
                </c:pt>
                <c:pt idx="414">
                  <c:v>45.69</c:v>
                </c:pt>
                <c:pt idx="415">
                  <c:v>45.775999999999996</c:v>
                </c:pt>
                <c:pt idx="416">
                  <c:v>45.861999999999995</c:v>
                </c:pt>
                <c:pt idx="417">
                  <c:v>45.948</c:v>
                </c:pt>
                <c:pt idx="418">
                  <c:v>46.033999999999999</c:v>
                </c:pt>
                <c:pt idx="419">
                  <c:v>46.12</c:v>
                </c:pt>
                <c:pt idx="420">
                  <c:v>46.205999999999996</c:v>
                </c:pt>
                <c:pt idx="421">
                  <c:v>46.291999999999994</c:v>
                </c:pt>
                <c:pt idx="422">
                  <c:v>46.378</c:v>
                </c:pt>
                <c:pt idx="423">
                  <c:v>46.463999999999999</c:v>
                </c:pt>
                <c:pt idx="424">
                  <c:v>46.55</c:v>
                </c:pt>
                <c:pt idx="425">
                  <c:v>46.635999999999996</c:v>
                </c:pt>
                <c:pt idx="426">
                  <c:v>46.721999999999994</c:v>
                </c:pt>
                <c:pt idx="427">
                  <c:v>46.808</c:v>
                </c:pt>
                <c:pt idx="428">
                  <c:v>46.893999999999998</c:v>
                </c:pt>
                <c:pt idx="429">
                  <c:v>46.98</c:v>
                </c:pt>
                <c:pt idx="430">
                  <c:v>47.065999999999995</c:v>
                </c:pt>
                <c:pt idx="431">
                  <c:v>47.151999999999994</c:v>
                </c:pt>
                <c:pt idx="432">
                  <c:v>47.238</c:v>
                </c:pt>
                <c:pt idx="433">
                  <c:v>47.323999999999998</c:v>
                </c:pt>
                <c:pt idx="434">
                  <c:v>47.41</c:v>
                </c:pt>
                <c:pt idx="435">
                  <c:v>47.495999999999995</c:v>
                </c:pt>
                <c:pt idx="436">
                  <c:v>47.581999999999994</c:v>
                </c:pt>
                <c:pt idx="437">
                  <c:v>47.667999999999999</c:v>
                </c:pt>
                <c:pt idx="438">
                  <c:v>47.753999999999998</c:v>
                </c:pt>
                <c:pt idx="439">
                  <c:v>47.839999999999996</c:v>
                </c:pt>
                <c:pt idx="440">
                  <c:v>47.925999999999995</c:v>
                </c:pt>
                <c:pt idx="441">
                  <c:v>48.012</c:v>
                </c:pt>
                <c:pt idx="442">
                  <c:v>48.097999999999999</c:v>
                </c:pt>
                <c:pt idx="443">
                  <c:v>48.183999999999997</c:v>
                </c:pt>
                <c:pt idx="444">
                  <c:v>48.269999999999996</c:v>
                </c:pt>
                <c:pt idx="445">
                  <c:v>48.355999999999995</c:v>
                </c:pt>
                <c:pt idx="446">
                  <c:v>48.442</c:v>
                </c:pt>
                <c:pt idx="447">
                  <c:v>48.527999999999999</c:v>
                </c:pt>
                <c:pt idx="448">
                  <c:v>48.613999999999997</c:v>
                </c:pt>
                <c:pt idx="449">
                  <c:v>48.699999999999996</c:v>
                </c:pt>
                <c:pt idx="450">
                  <c:v>48.785999999999994</c:v>
                </c:pt>
                <c:pt idx="451">
                  <c:v>48.872</c:v>
                </c:pt>
                <c:pt idx="452">
                  <c:v>48.957999999999998</c:v>
                </c:pt>
                <c:pt idx="453">
                  <c:v>49.043999999999997</c:v>
                </c:pt>
                <c:pt idx="454">
                  <c:v>49.129999999999995</c:v>
                </c:pt>
                <c:pt idx="455">
                  <c:v>49.215999999999994</c:v>
                </c:pt>
                <c:pt idx="456">
                  <c:v>49.302</c:v>
                </c:pt>
                <c:pt idx="457">
                  <c:v>49.387999999999998</c:v>
                </c:pt>
                <c:pt idx="458">
                  <c:v>49.473999999999997</c:v>
                </c:pt>
                <c:pt idx="459">
                  <c:v>49.559999999999995</c:v>
                </c:pt>
                <c:pt idx="460">
                  <c:v>49.645999999999994</c:v>
                </c:pt>
                <c:pt idx="461">
                  <c:v>49.731999999999999</c:v>
                </c:pt>
                <c:pt idx="462">
                  <c:v>49.817999999999998</c:v>
                </c:pt>
                <c:pt idx="463">
                  <c:v>49.903999999999996</c:v>
                </c:pt>
                <c:pt idx="464">
                  <c:v>49.989999999999995</c:v>
                </c:pt>
                <c:pt idx="465">
                  <c:v>50.075999999999993</c:v>
                </c:pt>
                <c:pt idx="466">
                  <c:v>50.161999999999999</c:v>
                </c:pt>
                <c:pt idx="467">
                  <c:v>50.247999999999998</c:v>
                </c:pt>
                <c:pt idx="468">
                  <c:v>50.333999999999996</c:v>
                </c:pt>
                <c:pt idx="469">
                  <c:v>50.419999999999995</c:v>
                </c:pt>
                <c:pt idx="470">
                  <c:v>50.506</c:v>
                </c:pt>
                <c:pt idx="471">
                  <c:v>50.591999999999999</c:v>
                </c:pt>
                <c:pt idx="472">
                  <c:v>50.677999999999997</c:v>
                </c:pt>
                <c:pt idx="473">
                  <c:v>50.763999999999996</c:v>
                </c:pt>
                <c:pt idx="474">
                  <c:v>50.849999999999994</c:v>
                </c:pt>
                <c:pt idx="475">
                  <c:v>50.936</c:v>
                </c:pt>
                <c:pt idx="476">
                  <c:v>51.021999999999998</c:v>
                </c:pt>
                <c:pt idx="477">
                  <c:v>51.107999999999997</c:v>
                </c:pt>
                <c:pt idx="478">
                  <c:v>51.193999999999996</c:v>
                </c:pt>
                <c:pt idx="479">
                  <c:v>51.279999999999994</c:v>
                </c:pt>
                <c:pt idx="480">
                  <c:v>51.366</c:v>
                </c:pt>
                <c:pt idx="481">
                  <c:v>51.451999999999998</c:v>
                </c:pt>
                <c:pt idx="482">
                  <c:v>51.537999999999997</c:v>
                </c:pt>
                <c:pt idx="483">
                  <c:v>51.623999999999995</c:v>
                </c:pt>
                <c:pt idx="484">
                  <c:v>51.709999999999994</c:v>
                </c:pt>
                <c:pt idx="485">
                  <c:v>51.795999999999999</c:v>
                </c:pt>
                <c:pt idx="486">
                  <c:v>51.881999999999998</c:v>
                </c:pt>
                <c:pt idx="487">
                  <c:v>51.967999999999996</c:v>
                </c:pt>
                <c:pt idx="488">
                  <c:v>52.053999999999995</c:v>
                </c:pt>
                <c:pt idx="489">
                  <c:v>52.139999999999993</c:v>
                </c:pt>
                <c:pt idx="490">
                  <c:v>52.225999999999999</c:v>
                </c:pt>
                <c:pt idx="491">
                  <c:v>52.311999999999998</c:v>
                </c:pt>
                <c:pt idx="492">
                  <c:v>52.397999999999996</c:v>
                </c:pt>
                <c:pt idx="493">
                  <c:v>52.483999999999995</c:v>
                </c:pt>
                <c:pt idx="494">
                  <c:v>52.569999999999993</c:v>
                </c:pt>
                <c:pt idx="495">
                  <c:v>52.655999999999999</c:v>
                </c:pt>
                <c:pt idx="496">
                  <c:v>52.741999999999997</c:v>
                </c:pt>
                <c:pt idx="497">
                  <c:v>52.827999999999996</c:v>
                </c:pt>
                <c:pt idx="498">
                  <c:v>52.913999999999994</c:v>
                </c:pt>
                <c:pt idx="499">
                  <c:v>53</c:v>
                </c:pt>
                <c:pt idx="500">
                  <c:v>53.085999999999999</c:v>
                </c:pt>
                <c:pt idx="501">
                  <c:v>53.171999999999997</c:v>
                </c:pt>
                <c:pt idx="502">
                  <c:v>53.257999999999996</c:v>
                </c:pt>
                <c:pt idx="503">
                  <c:v>53.343999999999994</c:v>
                </c:pt>
                <c:pt idx="504">
                  <c:v>53.43</c:v>
                </c:pt>
                <c:pt idx="505">
                  <c:v>53.515999999999998</c:v>
                </c:pt>
                <c:pt idx="506">
                  <c:v>53.601999999999997</c:v>
                </c:pt>
                <c:pt idx="507">
                  <c:v>53.687999999999995</c:v>
                </c:pt>
                <c:pt idx="508">
                  <c:v>53.773999999999994</c:v>
                </c:pt>
                <c:pt idx="509">
                  <c:v>53.86</c:v>
                </c:pt>
                <c:pt idx="510">
                  <c:v>53.945999999999998</c:v>
                </c:pt>
                <c:pt idx="511">
                  <c:v>54.031999999999996</c:v>
                </c:pt>
                <c:pt idx="512">
                  <c:v>54.117999999999995</c:v>
                </c:pt>
                <c:pt idx="513">
                  <c:v>54.203999999999994</c:v>
                </c:pt>
                <c:pt idx="514">
                  <c:v>54.29</c:v>
                </c:pt>
                <c:pt idx="515">
                  <c:v>54.375999999999998</c:v>
                </c:pt>
                <c:pt idx="516">
                  <c:v>54.461999999999996</c:v>
                </c:pt>
                <c:pt idx="517">
                  <c:v>54.547999999999995</c:v>
                </c:pt>
                <c:pt idx="518">
                  <c:v>54.633999999999993</c:v>
                </c:pt>
                <c:pt idx="519">
                  <c:v>54.72</c:v>
                </c:pt>
                <c:pt idx="520">
                  <c:v>54.805999999999997</c:v>
                </c:pt>
                <c:pt idx="521">
                  <c:v>54.891999999999996</c:v>
                </c:pt>
                <c:pt idx="522">
                  <c:v>54.977999999999994</c:v>
                </c:pt>
                <c:pt idx="523">
                  <c:v>55.063999999999993</c:v>
                </c:pt>
              </c:numCache>
            </c:numRef>
          </c:xVal>
          <c:yVal>
            <c:numRef>
              <c:f>Rubidio!$C$5:$C$528</c:f>
              <c:numCache>
                <c:formatCode>0.000</c:formatCode>
                <c:ptCount val="524"/>
                <c:pt idx="0">
                  <c:v>1.4999999999999999E-2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3.4000000000000002E-2</c:v>
                </c:pt>
                <c:pt idx="32">
                  <c:v>4.9000000000000002E-2</c:v>
                </c:pt>
                <c:pt idx="33">
                  <c:v>6.8000000000000005E-2</c:v>
                </c:pt>
                <c:pt idx="34">
                  <c:v>7.2999999999999995E-2</c:v>
                </c:pt>
                <c:pt idx="35">
                  <c:v>7.2999999999999995E-2</c:v>
                </c:pt>
                <c:pt idx="36">
                  <c:v>6.3E-2</c:v>
                </c:pt>
                <c:pt idx="37">
                  <c:v>5.3999999999999999E-2</c:v>
                </c:pt>
                <c:pt idx="38">
                  <c:v>3.4000000000000002E-2</c:v>
                </c:pt>
                <c:pt idx="39">
                  <c:v>0.02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0.02</c:v>
                </c:pt>
                <c:pt idx="47">
                  <c:v>4.3999999999999997E-2</c:v>
                </c:pt>
                <c:pt idx="48">
                  <c:v>0.13200000000000001</c:v>
                </c:pt>
                <c:pt idx="49">
                  <c:v>0.254</c:v>
                </c:pt>
                <c:pt idx="50">
                  <c:v>0.34100000000000003</c:v>
                </c:pt>
                <c:pt idx="51">
                  <c:v>0.36099999999999999</c:v>
                </c:pt>
                <c:pt idx="52">
                  <c:v>0.33700000000000002</c:v>
                </c:pt>
                <c:pt idx="53">
                  <c:v>0.27800000000000002</c:v>
                </c:pt>
                <c:pt idx="54">
                  <c:v>0.2</c:v>
                </c:pt>
                <c:pt idx="55">
                  <c:v>0.122</c:v>
                </c:pt>
                <c:pt idx="56">
                  <c:v>7.8E-2</c:v>
                </c:pt>
                <c:pt idx="57">
                  <c:v>3.9E-2</c:v>
                </c:pt>
                <c:pt idx="58">
                  <c:v>0.02</c:v>
                </c:pt>
                <c:pt idx="59">
                  <c:v>1.4999999999999999E-2</c:v>
                </c:pt>
                <c:pt idx="60">
                  <c:v>0.01</c:v>
                </c:pt>
                <c:pt idx="61">
                  <c:v>0.01</c:v>
                </c:pt>
                <c:pt idx="62">
                  <c:v>5.0000000000000001E-3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0.01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5.0000000000000001E-3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0.01</c:v>
                </c:pt>
                <c:pt idx="116">
                  <c:v>0.01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0.01</c:v>
                </c:pt>
                <c:pt idx="120">
                  <c:v>0.01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0.01</c:v>
                </c:pt>
                <c:pt idx="140">
                  <c:v>0.01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0.01</c:v>
                </c:pt>
                <c:pt idx="147">
                  <c:v>0.01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0.01</c:v>
                </c:pt>
                <c:pt idx="172">
                  <c:v>0.01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5.0000000000000001E-3</c:v>
                </c:pt>
                <c:pt idx="182">
                  <c:v>0.01</c:v>
                </c:pt>
                <c:pt idx="183">
                  <c:v>5.0000000000000001E-3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0.01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5.0000000000000001E-3</c:v>
                </c:pt>
                <c:pt idx="199">
                  <c:v>0.01</c:v>
                </c:pt>
                <c:pt idx="200">
                  <c:v>0.01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0.01</c:v>
                </c:pt>
                <c:pt idx="204">
                  <c:v>0.01</c:v>
                </c:pt>
                <c:pt idx="205">
                  <c:v>5.0000000000000001E-3</c:v>
                </c:pt>
                <c:pt idx="206">
                  <c:v>0.01</c:v>
                </c:pt>
                <c:pt idx="207">
                  <c:v>1.4999999999999999E-2</c:v>
                </c:pt>
                <c:pt idx="208">
                  <c:v>0.01</c:v>
                </c:pt>
                <c:pt idx="209">
                  <c:v>5.0000000000000001E-3</c:v>
                </c:pt>
                <c:pt idx="210">
                  <c:v>0.01</c:v>
                </c:pt>
                <c:pt idx="211">
                  <c:v>1.4999999999999999E-2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5.0000000000000001E-3</c:v>
                </c:pt>
                <c:pt idx="216">
                  <c:v>0.01</c:v>
                </c:pt>
                <c:pt idx="217">
                  <c:v>1.4999999999999999E-2</c:v>
                </c:pt>
                <c:pt idx="218">
                  <c:v>2.4E-2</c:v>
                </c:pt>
                <c:pt idx="219">
                  <c:v>3.9E-2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5.3999999999999999E-2</c:v>
                </c:pt>
                <c:pt idx="224">
                  <c:v>4.3999999999999997E-2</c:v>
                </c:pt>
                <c:pt idx="225">
                  <c:v>2.4E-2</c:v>
                </c:pt>
                <c:pt idx="226">
                  <c:v>1.4999999999999999E-2</c:v>
                </c:pt>
                <c:pt idx="227">
                  <c:v>0.01</c:v>
                </c:pt>
                <c:pt idx="228">
                  <c:v>0.01</c:v>
                </c:pt>
                <c:pt idx="229">
                  <c:v>5.0000000000000001E-3</c:v>
                </c:pt>
                <c:pt idx="230">
                  <c:v>0.01</c:v>
                </c:pt>
                <c:pt idx="231">
                  <c:v>0.01</c:v>
                </c:pt>
                <c:pt idx="232">
                  <c:v>1.4999999999999999E-2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5.0000000000000001E-3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5.0000000000000001E-3</c:v>
                </c:pt>
                <c:pt idx="244">
                  <c:v>0.01</c:v>
                </c:pt>
                <c:pt idx="245">
                  <c:v>0.01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0.01</c:v>
                </c:pt>
                <c:pt idx="260">
                  <c:v>5.0000000000000001E-3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5.0000000000000001E-3</c:v>
                </c:pt>
                <c:pt idx="265">
                  <c:v>0.01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0.01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0.01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5.0000000000000001E-3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0.01</c:v>
                </c:pt>
                <c:pt idx="312">
                  <c:v>0.01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0.01</c:v>
                </c:pt>
                <c:pt idx="316">
                  <c:v>0.01</c:v>
                </c:pt>
                <c:pt idx="317">
                  <c:v>5.0000000000000001E-3</c:v>
                </c:pt>
                <c:pt idx="318">
                  <c:v>0.01</c:v>
                </c:pt>
                <c:pt idx="319">
                  <c:v>0.01</c:v>
                </c:pt>
                <c:pt idx="320">
                  <c:v>5.0000000000000001E-3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5.0000000000000001E-3</c:v>
                </c:pt>
                <c:pt idx="325">
                  <c:v>0.01</c:v>
                </c:pt>
                <c:pt idx="326">
                  <c:v>5.0000000000000001E-3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5.0000000000000001E-3</c:v>
                </c:pt>
                <c:pt idx="331">
                  <c:v>0.01</c:v>
                </c:pt>
                <c:pt idx="332">
                  <c:v>0.01</c:v>
                </c:pt>
                <c:pt idx="333">
                  <c:v>5.0000000000000001E-3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0.01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0.01</c:v>
                </c:pt>
                <c:pt idx="344">
                  <c:v>1.4999999999999999E-2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1.4999999999999999E-2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5.0000000000000001E-3</c:v>
                </c:pt>
                <c:pt idx="363">
                  <c:v>0.01</c:v>
                </c:pt>
                <c:pt idx="364">
                  <c:v>0.01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0.01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0.01</c:v>
                </c:pt>
                <c:pt idx="371">
                  <c:v>5.0000000000000001E-3</c:v>
                </c:pt>
                <c:pt idx="372">
                  <c:v>0.01</c:v>
                </c:pt>
                <c:pt idx="373">
                  <c:v>5.0000000000000001E-3</c:v>
                </c:pt>
                <c:pt idx="374">
                  <c:v>0.01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0.01</c:v>
                </c:pt>
                <c:pt idx="379">
                  <c:v>0.01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0.01</c:v>
                </c:pt>
                <c:pt idx="384">
                  <c:v>5.0000000000000001E-3</c:v>
                </c:pt>
                <c:pt idx="385">
                  <c:v>0.01</c:v>
                </c:pt>
                <c:pt idx="386">
                  <c:v>0.01</c:v>
                </c:pt>
                <c:pt idx="387">
                  <c:v>5.0000000000000001E-3</c:v>
                </c:pt>
                <c:pt idx="388">
                  <c:v>0.01</c:v>
                </c:pt>
                <c:pt idx="389">
                  <c:v>0.01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5.0000000000000001E-3</c:v>
                </c:pt>
                <c:pt idx="407">
                  <c:v>5.0000000000000001E-3</c:v>
                </c:pt>
                <c:pt idx="408">
                  <c:v>0.01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5.0000000000000001E-3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0.02</c:v>
                </c:pt>
                <c:pt idx="418">
                  <c:v>2.4E-2</c:v>
                </c:pt>
                <c:pt idx="419">
                  <c:v>2.4E-2</c:v>
                </c:pt>
                <c:pt idx="420">
                  <c:v>2.4E-2</c:v>
                </c:pt>
                <c:pt idx="421">
                  <c:v>0.02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</c:v>
                </c:pt>
                <c:pt idx="447">
                  <c:v>5.0000000000000001E-3</c:v>
                </c:pt>
                <c:pt idx="448">
                  <c:v>0.01</c:v>
                </c:pt>
                <c:pt idx="449">
                  <c:v>0.01</c:v>
                </c:pt>
                <c:pt idx="450">
                  <c:v>5.0000000000000001E-3</c:v>
                </c:pt>
                <c:pt idx="451">
                  <c:v>0.01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1.4999999999999999E-2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 formatCode="General">
                  <c:v>0.01</c:v>
                </c:pt>
                <c:pt idx="464" formatCode="General">
                  <c:v>0.01</c:v>
                </c:pt>
                <c:pt idx="465" formatCode="General">
                  <c:v>0.01</c:v>
                </c:pt>
                <c:pt idx="466" formatCode="General">
                  <c:v>5.0000000000000001E-3</c:v>
                </c:pt>
                <c:pt idx="467" formatCode="General">
                  <c:v>5.0000000000000001E-3</c:v>
                </c:pt>
                <c:pt idx="468" formatCode="General">
                  <c:v>5.0000000000000001E-3</c:v>
                </c:pt>
                <c:pt idx="469" formatCode="General">
                  <c:v>5.0000000000000001E-3</c:v>
                </c:pt>
                <c:pt idx="470" formatCode="General">
                  <c:v>0</c:v>
                </c:pt>
                <c:pt idx="471" formatCode="General">
                  <c:v>5.0000000000000001E-3</c:v>
                </c:pt>
                <c:pt idx="472" formatCode="General">
                  <c:v>0.01</c:v>
                </c:pt>
                <c:pt idx="473" formatCode="General">
                  <c:v>5.0000000000000001E-3</c:v>
                </c:pt>
                <c:pt idx="474" formatCode="General">
                  <c:v>0.01</c:v>
                </c:pt>
                <c:pt idx="475" formatCode="General">
                  <c:v>0.01</c:v>
                </c:pt>
                <c:pt idx="476" formatCode="General">
                  <c:v>0.01</c:v>
                </c:pt>
                <c:pt idx="477" formatCode="General">
                  <c:v>5.0000000000000001E-3</c:v>
                </c:pt>
                <c:pt idx="478" formatCode="General">
                  <c:v>5.0000000000000001E-3</c:v>
                </c:pt>
                <c:pt idx="479" formatCode="General">
                  <c:v>5.0000000000000001E-3</c:v>
                </c:pt>
                <c:pt idx="480" formatCode="General">
                  <c:v>5.0000000000000001E-3</c:v>
                </c:pt>
                <c:pt idx="481" formatCode="General">
                  <c:v>0.01</c:v>
                </c:pt>
                <c:pt idx="482" formatCode="General">
                  <c:v>5.0000000000000001E-3</c:v>
                </c:pt>
                <c:pt idx="483" formatCode="General">
                  <c:v>5.0000000000000001E-3</c:v>
                </c:pt>
                <c:pt idx="484" formatCode="General">
                  <c:v>5.0000000000000001E-3</c:v>
                </c:pt>
                <c:pt idx="485" formatCode="General">
                  <c:v>5.0000000000000001E-3</c:v>
                </c:pt>
                <c:pt idx="486" formatCode="General">
                  <c:v>0.01</c:v>
                </c:pt>
                <c:pt idx="487" formatCode="General">
                  <c:v>0.01</c:v>
                </c:pt>
                <c:pt idx="488" formatCode="General">
                  <c:v>5.0000000000000001E-3</c:v>
                </c:pt>
                <c:pt idx="489" formatCode="General">
                  <c:v>0.01</c:v>
                </c:pt>
                <c:pt idx="490" formatCode="General">
                  <c:v>0.01</c:v>
                </c:pt>
                <c:pt idx="491" formatCode="General">
                  <c:v>5.0000000000000001E-3</c:v>
                </c:pt>
                <c:pt idx="492" formatCode="General">
                  <c:v>5.0000000000000001E-3</c:v>
                </c:pt>
                <c:pt idx="493" formatCode="General">
                  <c:v>0.01</c:v>
                </c:pt>
                <c:pt idx="494" formatCode="General">
                  <c:v>0.01</c:v>
                </c:pt>
                <c:pt idx="495" formatCode="General">
                  <c:v>5.0000000000000001E-3</c:v>
                </c:pt>
                <c:pt idx="496" formatCode="General">
                  <c:v>0.01</c:v>
                </c:pt>
                <c:pt idx="497" formatCode="General">
                  <c:v>0.01</c:v>
                </c:pt>
                <c:pt idx="498" formatCode="General">
                  <c:v>5.0000000000000001E-3</c:v>
                </c:pt>
                <c:pt idx="499" formatCode="General">
                  <c:v>0.01</c:v>
                </c:pt>
                <c:pt idx="500" formatCode="General">
                  <c:v>0.01</c:v>
                </c:pt>
                <c:pt idx="501" formatCode="General">
                  <c:v>0.01</c:v>
                </c:pt>
                <c:pt idx="502" formatCode="General">
                  <c:v>0.01</c:v>
                </c:pt>
                <c:pt idx="503" formatCode="General">
                  <c:v>0.01</c:v>
                </c:pt>
                <c:pt idx="504" formatCode="General">
                  <c:v>0.01</c:v>
                </c:pt>
                <c:pt idx="505" formatCode="General">
                  <c:v>0.01</c:v>
                </c:pt>
                <c:pt idx="506" formatCode="General">
                  <c:v>5.0000000000000001E-3</c:v>
                </c:pt>
                <c:pt idx="507" formatCode="General">
                  <c:v>0.01</c:v>
                </c:pt>
                <c:pt idx="508" formatCode="General">
                  <c:v>0.01</c:v>
                </c:pt>
                <c:pt idx="509" formatCode="General">
                  <c:v>0.01</c:v>
                </c:pt>
                <c:pt idx="510" formatCode="General">
                  <c:v>5.0000000000000001E-3</c:v>
                </c:pt>
                <c:pt idx="511" formatCode="General">
                  <c:v>0.01</c:v>
                </c:pt>
                <c:pt idx="512" formatCode="General">
                  <c:v>0.01</c:v>
                </c:pt>
                <c:pt idx="513" formatCode="General">
                  <c:v>0.01</c:v>
                </c:pt>
                <c:pt idx="514" formatCode="General">
                  <c:v>0.01</c:v>
                </c:pt>
                <c:pt idx="515" formatCode="General">
                  <c:v>0.01</c:v>
                </c:pt>
                <c:pt idx="516" formatCode="General">
                  <c:v>0.01</c:v>
                </c:pt>
                <c:pt idx="517" formatCode="General">
                  <c:v>5.0000000000000001E-3</c:v>
                </c:pt>
                <c:pt idx="518" formatCode="General">
                  <c:v>1.4999999999999999E-2</c:v>
                </c:pt>
                <c:pt idx="519" formatCode="General">
                  <c:v>5.0000000000000001E-3</c:v>
                </c:pt>
                <c:pt idx="520" formatCode="General">
                  <c:v>5.0000000000000001E-3</c:v>
                </c:pt>
                <c:pt idx="521" formatCode="General">
                  <c:v>5.0000000000000001E-3</c:v>
                </c:pt>
                <c:pt idx="522" formatCode="General">
                  <c:v>0.01</c:v>
                </c:pt>
                <c:pt idx="523" formatCode="General">
                  <c:v>5.0000000000000001E-3</c:v>
                </c:pt>
              </c:numCache>
            </c:numRef>
          </c:yVal>
        </c:ser>
        <c:axId val="128595840"/>
        <c:axId val="128638976"/>
      </c:scatterChart>
      <c:valAx>
        <c:axId val="128595840"/>
        <c:scaling>
          <c:orientation val="minMax"/>
          <c:max val="5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θ</a:t>
                </a:r>
                <a:r>
                  <a:rPr lang="es-ES"/>
                  <a:t> (</a:t>
                </a:r>
                <a:r>
                  <a:rPr lang="es-ES">
                    <a:latin typeface="Times New Roman"/>
                    <a:cs typeface="Times New Roman"/>
                  </a:rPr>
                  <a:t>º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48383033963298938"/>
              <c:y val="0.90080377549423851"/>
            </c:manualLayout>
          </c:layout>
        </c:title>
        <c:numFmt formatCode="#,##0" sourceLinked="0"/>
        <c:minorTickMark val="out"/>
        <c:tickLblPos val="nextTo"/>
        <c:crossAx val="128638976"/>
        <c:crosses val="autoZero"/>
        <c:crossBetween val="midCat"/>
        <c:majorUnit val="5"/>
        <c:minorUnit val="2.5"/>
      </c:valAx>
      <c:valAx>
        <c:axId val="12863897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Tensión</a:t>
                </a:r>
                <a:r>
                  <a:rPr lang="es-ES" baseline="0"/>
                  <a:t> </a:t>
                </a:r>
                <a:r>
                  <a:rPr lang="es-ES"/>
                  <a:t>(V)</a:t>
                </a:r>
              </a:p>
            </c:rich>
          </c:tx>
          <c:layout/>
        </c:title>
        <c:numFmt formatCode="#,##0.000" sourceLinked="0"/>
        <c:minorTickMark val="out"/>
        <c:tickLblPos val="nextTo"/>
        <c:crossAx val="128595840"/>
        <c:crosses val="autoZero"/>
        <c:crossBetween val="midCat"/>
        <c:majorUnit val="8.0000000000000016E-2"/>
        <c:minorUnit val="4.0000000000000008E-2"/>
      </c:valAx>
    </c:plotArea>
    <c:plotVisOnly val="1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28</xdr:row>
      <xdr:rowOff>28575</xdr:rowOff>
    </xdr:from>
    <xdr:to>
      <xdr:col>12</xdr:col>
      <xdr:colOff>1126947</xdr:colOff>
      <xdr:row>44</xdr:row>
      <xdr:rowOff>42002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27</xdr:row>
      <xdr:rowOff>57150</xdr:rowOff>
    </xdr:from>
    <xdr:to>
      <xdr:col>12</xdr:col>
      <xdr:colOff>726897</xdr:colOff>
      <xdr:row>43</xdr:row>
      <xdr:rowOff>70577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/Documents/FISICA/4/FLUIDOS/Practica1/Fluidos-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re"/>
      <sheetName val="Agua"/>
      <sheetName val="Temp"/>
    </sheetNames>
    <sheetDataSet>
      <sheetData sheetId="0" refreshError="1"/>
      <sheetData sheetId="1" refreshError="1"/>
      <sheetData sheetId="2">
        <row r="5">
          <cell r="K5">
            <v>0</v>
          </cell>
          <cell r="L5">
            <v>300</v>
          </cell>
        </row>
        <row r="6">
          <cell r="K6">
            <v>0.01</v>
          </cell>
          <cell r="L6">
            <v>301.26796549269517</v>
          </cell>
        </row>
        <row r="7">
          <cell r="K7">
            <v>0.02</v>
          </cell>
          <cell r="L7">
            <v>305.03372767024848</v>
          </cell>
        </row>
        <row r="8">
          <cell r="K8">
            <v>0.03</v>
          </cell>
          <cell r="L8">
            <v>311.18288363106336</v>
          </cell>
        </row>
        <row r="9">
          <cell r="K9">
            <v>0.04</v>
          </cell>
          <cell r="L9">
            <v>319.5247618724789</v>
          </cell>
        </row>
        <row r="10">
          <cell r="K10">
            <v>0.05</v>
          </cell>
          <cell r="L10">
            <v>329.79242229076976</v>
          </cell>
        </row>
        <row r="11">
          <cell r="K11">
            <v>0.06</v>
          </cell>
          <cell r="L11">
            <v>341.64265618114638</v>
          </cell>
        </row>
        <row r="12">
          <cell r="K12">
            <v>7.0000000000000007E-2</v>
          </cell>
          <cell r="L12">
            <v>354.65598623775469</v>
          </cell>
        </row>
        <row r="13">
          <cell r="K13">
            <v>0.08</v>
          </cell>
          <cell r="L13">
            <v>368.33666655367614</v>
          </cell>
        </row>
        <row r="14">
          <cell r="K14">
            <v>0.09</v>
          </cell>
          <cell r="L14">
            <v>382.11268262092807</v>
          </cell>
        </row>
        <row r="15">
          <cell r="K15">
            <v>0.1</v>
          </cell>
          <cell r="L15">
            <v>395.33575133046338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M469"/>
  <sheetViews>
    <sheetView tabSelected="1" zoomScaleNormal="100" workbookViewId="0">
      <selection activeCell="E23" sqref="E23"/>
    </sheetView>
  </sheetViews>
  <sheetFormatPr baseColWidth="10" defaultRowHeight="15"/>
  <cols>
    <col min="3" max="3" width="18.42578125" bestFit="1" customWidth="1"/>
    <col min="5" max="5" width="16.140625" bestFit="1" customWidth="1"/>
    <col min="6" max="6" width="17" bestFit="1" customWidth="1"/>
    <col min="8" max="8" width="24.85546875" bestFit="1" customWidth="1"/>
    <col min="9" max="9" width="26.5703125" bestFit="1" customWidth="1"/>
    <col min="10" max="10" width="22.5703125" bestFit="1" customWidth="1"/>
    <col min="11" max="11" width="18.42578125" bestFit="1" customWidth="1"/>
    <col min="12" max="12" width="27" bestFit="1" customWidth="1"/>
    <col min="13" max="13" width="18.28515625" bestFit="1" customWidth="1"/>
  </cols>
  <sheetData>
    <row r="4" spans="2:13">
      <c r="B4" s="2" t="s">
        <v>0</v>
      </c>
      <c r="C4" s="3" t="s">
        <v>2</v>
      </c>
      <c r="D4" s="2"/>
      <c r="E4" s="3" t="s">
        <v>4</v>
      </c>
      <c r="F4" s="3" t="s">
        <v>12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pans="2:13">
      <c r="B5" s="2">
        <v>1</v>
      </c>
      <c r="C5" s="5">
        <v>0.02</v>
      </c>
      <c r="D5" s="2"/>
      <c r="E5" s="11">
        <f>10+(0.172/2)*B5</f>
        <v>10.086</v>
      </c>
      <c r="F5" s="10">
        <f>E5*PI()/180</f>
        <v>0.17603390835614807</v>
      </c>
      <c r="H5" s="2">
        <v>46</v>
      </c>
      <c r="I5" s="2">
        <v>53</v>
      </c>
      <c r="J5" s="2">
        <v>59</v>
      </c>
      <c r="K5" s="2">
        <v>0.156</v>
      </c>
      <c r="L5" s="2">
        <v>0.90149999999999997</v>
      </c>
    </row>
    <row r="6" spans="2:13">
      <c r="B6" s="2">
        <v>2</v>
      </c>
      <c r="C6" s="5">
        <v>1.4999999999999999E-2</v>
      </c>
      <c r="D6" s="2"/>
      <c r="E6" s="11">
        <f t="shared" ref="E6:E69" si="0">10+(0.172/2)*B6</f>
        <v>10.172000000000001</v>
      </c>
      <c r="F6" s="10">
        <f t="shared" ref="F6:F69" si="1">E6*PI()/180</f>
        <v>0.1775348915128632</v>
      </c>
      <c r="H6" s="2">
        <v>215</v>
      </c>
      <c r="I6" s="2">
        <v>221</v>
      </c>
      <c r="J6" s="2">
        <v>226</v>
      </c>
      <c r="K6" s="2">
        <v>5.3999999999999999E-2</v>
      </c>
      <c r="L6" s="2">
        <v>0.30399999999999999</v>
      </c>
    </row>
    <row r="7" spans="2:13">
      <c r="B7" s="2">
        <v>3</v>
      </c>
      <c r="C7" s="5">
        <v>1.4999999999999999E-2</v>
      </c>
      <c r="D7" s="2"/>
      <c r="E7" s="11">
        <f t="shared" si="0"/>
        <v>10.257999999999999</v>
      </c>
      <c r="F7" s="10">
        <f t="shared" si="1"/>
        <v>0.17903587466957829</v>
      </c>
      <c r="H7" s="2">
        <v>396</v>
      </c>
      <c r="I7" s="2">
        <v>436</v>
      </c>
      <c r="J7" s="2">
        <v>441</v>
      </c>
      <c r="K7" s="2">
        <v>0.02</v>
      </c>
      <c r="L7" s="2">
        <v>0.27500000000000002</v>
      </c>
    </row>
    <row r="8" spans="2:13">
      <c r="B8" s="2">
        <v>4</v>
      </c>
      <c r="C8" s="5">
        <v>1.4999999999999999E-2</v>
      </c>
      <c r="D8" s="2"/>
      <c r="E8" s="11">
        <f t="shared" si="0"/>
        <v>10.343999999999999</v>
      </c>
      <c r="F8" s="10">
        <f t="shared" si="1"/>
        <v>0.18053685782629342</v>
      </c>
    </row>
    <row r="9" spans="2:13">
      <c r="B9" s="2">
        <v>5</v>
      </c>
      <c r="C9" s="5">
        <v>1.4999999999999999E-2</v>
      </c>
      <c r="D9" s="2"/>
      <c r="E9" s="11">
        <f t="shared" si="0"/>
        <v>10.43</v>
      </c>
      <c r="F9" s="10">
        <f t="shared" si="1"/>
        <v>0.18203784098300854</v>
      </c>
    </row>
    <row r="10" spans="2:13">
      <c r="B10" s="2">
        <v>6</v>
      </c>
      <c r="C10" s="5">
        <v>1.4999999999999999E-2</v>
      </c>
      <c r="D10" s="2"/>
      <c r="E10" s="11">
        <f t="shared" si="0"/>
        <v>10.516</v>
      </c>
      <c r="F10" s="10">
        <f t="shared" si="1"/>
        <v>0.18353882413972369</v>
      </c>
      <c r="H10" s="3" t="s">
        <v>2</v>
      </c>
      <c r="I10" s="3" t="s">
        <v>1</v>
      </c>
      <c r="J10" s="3" t="s">
        <v>3</v>
      </c>
      <c r="K10" s="8" t="s">
        <v>21</v>
      </c>
      <c r="L10" s="12" t="s">
        <v>20</v>
      </c>
    </row>
    <row r="11" spans="2:13">
      <c r="B11" s="2">
        <v>7</v>
      </c>
      <c r="C11" s="5">
        <v>0.01</v>
      </c>
      <c r="D11" s="2"/>
      <c r="E11" s="11">
        <f t="shared" si="0"/>
        <v>10.602</v>
      </c>
      <c r="F11" s="10">
        <f t="shared" si="1"/>
        <v>0.18503980729643882</v>
      </c>
      <c r="H11" s="5">
        <v>0.156</v>
      </c>
      <c r="I11" s="4">
        <v>14.558</v>
      </c>
      <c r="J11" s="4">
        <f>0.5*ABS(E50-E63)</f>
        <v>0.55900000000000016</v>
      </c>
      <c r="K11" s="11">
        <f>(ABS(I11-K23)/K23)*100</f>
        <v>2.7239066038012218</v>
      </c>
      <c r="L11" s="13">
        <v>0.154</v>
      </c>
    </row>
    <row r="12" spans="2:13">
      <c r="B12" s="2">
        <v>8</v>
      </c>
      <c r="C12" s="5">
        <v>1.4999999999999999E-2</v>
      </c>
      <c r="D12" s="2"/>
      <c r="E12" s="11">
        <f t="shared" si="0"/>
        <v>10.688000000000001</v>
      </c>
      <c r="F12" s="10">
        <f t="shared" si="1"/>
        <v>0.18654079045315394</v>
      </c>
      <c r="H12" s="3">
        <v>5.3999999999999999E-2</v>
      </c>
      <c r="I12" s="4">
        <v>29.006</v>
      </c>
      <c r="J12" s="4">
        <f>0.5*ABS(E219-E230)</f>
        <v>0.47300000000000075</v>
      </c>
      <c r="K12" s="11">
        <f t="shared" ref="K12:K13" si="2">(ABS(I12-K24)/K24)*100</f>
        <v>1.0663525779196454</v>
      </c>
    </row>
    <row r="13" spans="2:13">
      <c r="B13" s="2">
        <v>9</v>
      </c>
      <c r="C13" s="5">
        <v>1.4999999999999999E-2</v>
      </c>
      <c r="D13" s="2"/>
      <c r="E13" s="11">
        <f t="shared" si="0"/>
        <v>10.773999999999999</v>
      </c>
      <c r="F13" s="10">
        <f t="shared" si="1"/>
        <v>0.18804177360986904</v>
      </c>
      <c r="H13" s="5">
        <v>0.02</v>
      </c>
      <c r="I13" s="4">
        <v>47.495999999999995</v>
      </c>
      <c r="J13" s="4">
        <f>0.5*ABS(E400-E445)</f>
        <v>1.9349999999999987</v>
      </c>
      <c r="K13" s="11">
        <f t="shared" si="2"/>
        <v>0.48891123206332959</v>
      </c>
    </row>
    <row r="14" spans="2:13">
      <c r="B14" s="2">
        <v>10</v>
      </c>
      <c r="C14" s="5">
        <v>0.01</v>
      </c>
      <c r="D14" s="2"/>
      <c r="E14" s="11">
        <f t="shared" si="0"/>
        <v>10.86</v>
      </c>
      <c r="F14" s="10">
        <f t="shared" si="1"/>
        <v>0.18954275676658416</v>
      </c>
    </row>
    <row r="15" spans="2:13">
      <c r="B15" s="2">
        <v>11</v>
      </c>
      <c r="C15" s="5">
        <v>0.01</v>
      </c>
      <c r="D15" s="2"/>
      <c r="E15" s="11">
        <f t="shared" si="0"/>
        <v>10.946</v>
      </c>
      <c r="F15" s="10">
        <f t="shared" si="1"/>
        <v>0.19104373992329929</v>
      </c>
      <c r="J15" t="s">
        <v>13</v>
      </c>
      <c r="K15" t="s">
        <v>19</v>
      </c>
      <c r="L15" s="3" t="s">
        <v>17</v>
      </c>
      <c r="M15" s="3" t="s">
        <v>18</v>
      </c>
    </row>
    <row r="16" spans="2:13">
      <c r="B16" s="2">
        <v>12</v>
      </c>
      <c r="C16" s="5">
        <v>1.4999999999999999E-2</v>
      </c>
      <c r="D16" s="2"/>
      <c r="E16" s="11">
        <f t="shared" si="0"/>
        <v>11.032</v>
      </c>
      <c r="F16" s="10">
        <f t="shared" si="1"/>
        <v>0.19254472308001441</v>
      </c>
      <c r="H16" s="2" t="s">
        <v>10</v>
      </c>
      <c r="I16" s="2" t="s">
        <v>11</v>
      </c>
      <c r="J16" s="7">
        <v>2</v>
      </c>
      <c r="K16">
        <f>($L$11/(2*H17))*SQRT(J16^2)</f>
        <v>0.61266727940976262</v>
      </c>
      <c r="L16" s="5">
        <f>AVERAGE(K16:K18)</f>
        <v>0.62483938932957239</v>
      </c>
      <c r="M16" s="5">
        <f>STDEV(K16:K18)</f>
        <v>1.1367908958762754E-2</v>
      </c>
    </row>
    <row r="17" spans="2:12">
      <c r="B17" s="2">
        <v>13</v>
      </c>
      <c r="C17" s="5">
        <v>1.4999999999999999E-2</v>
      </c>
      <c r="D17" s="2"/>
      <c r="E17" s="11">
        <f t="shared" si="0"/>
        <v>11.118</v>
      </c>
      <c r="F17" s="10">
        <f t="shared" si="1"/>
        <v>0.19404570623672954</v>
      </c>
      <c r="H17" s="6">
        <f>SIN(F57)</f>
        <v>0.2513599227110056</v>
      </c>
      <c r="I17" s="6">
        <f>COS(F57)*0.0016</f>
        <v>1.5486298991340948E-3</v>
      </c>
      <c r="J17" s="7">
        <v>4</v>
      </c>
      <c r="K17">
        <f>($L$11/(2*H18))*SQRT(J17^2)</f>
        <v>0.63518093006313103</v>
      </c>
    </row>
    <row r="18" spans="2:12">
      <c r="B18" s="2">
        <v>14</v>
      </c>
      <c r="C18" s="5">
        <v>1.4999999999999999E-2</v>
      </c>
      <c r="D18" s="2"/>
      <c r="E18" s="11">
        <f t="shared" si="0"/>
        <v>11.204000000000001</v>
      </c>
      <c r="F18" s="10">
        <f t="shared" si="1"/>
        <v>0.19554668939344466</v>
      </c>
      <c r="H18" s="6">
        <f>SIN(F225)</f>
        <v>0.48490120754945787</v>
      </c>
      <c r="I18" s="6">
        <f>COS(F58)*0.0016</f>
        <v>1.5480244956514676E-3</v>
      </c>
      <c r="J18" s="7">
        <v>6</v>
      </c>
      <c r="K18">
        <f>($L$11/(2*H19))*SQRT(J18^2)</f>
        <v>0.62666995851582374</v>
      </c>
    </row>
    <row r="19" spans="2:12">
      <c r="B19" s="2">
        <v>15</v>
      </c>
      <c r="C19" s="5">
        <v>0.01</v>
      </c>
      <c r="D19" s="2"/>
      <c r="E19" s="11">
        <f t="shared" si="0"/>
        <v>11.29</v>
      </c>
      <c r="F19" s="10">
        <f t="shared" si="1"/>
        <v>0.19704767255015981</v>
      </c>
      <c r="H19" s="6">
        <f>SIN(F440)</f>
        <v>0.7372301699193935</v>
      </c>
      <c r="I19" s="6">
        <f>COS(F59)*0.0016</f>
        <v>1.5474156045470317E-3</v>
      </c>
      <c r="J19" s="7"/>
      <c r="L19" s="3" t="s">
        <v>16</v>
      </c>
    </row>
    <row r="20" spans="2:12">
      <c r="B20" s="2">
        <v>16</v>
      </c>
      <c r="C20" s="5">
        <v>0.01</v>
      </c>
      <c r="D20" s="2"/>
      <c r="E20" s="11">
        <f t="shared" si="0"/>
        <v>11.375999999999999</v>
      </c>
      <c r="F20" s="10">
        <f t="shared" si="1"/>
        <v>0.19854865570687494</v>
      </c>
      <c r="J20" s="7"/>
      <c r="L20" s="3">
        <v>0.629</v>
      </c>
    </row>
    <row r="21" spans="2:12">
      <c r="B21" s="2">
        <v>17</v>
      </c>
      <c r="C21" s="5">
        <v>1.4999999999999999E-2</v>
      </c>
      <c r="D21" s="2"/>
      <c r="E21" s="11">
        <f t="shared" si="0"/>
        <v>11.462</v>
      </c>
      <c r="F21" s="10">
        <f t="shared" si="1"/>
        <v>0.20004963886359006</v>
      </c>
    </row>
    <row r="22" spans="2:12">
      <c r="B22" s="2">
        <v>18</v>
      </c>
      <c r="C22" s="5">
        <v>1.4999999999999999E-2</v>
      </c>
      <c r="D22" s="2"/>
      <c r="E22" s="11">
        <f t="shared" si="0"/>
        <v>11.548</v>
      </c>
      <c r="F22" s="10">
        <f t="shared" si="1"/>
        <v>0.20155062202030519</v>
      </c>
      <c r="H22" s="3" t="s">
        <v>13</v>
      </c>
      <c r="I22" s="3" t="s">
        <v>23</v>
      </c>
      <c r="J22" s="3" t="s">
        <v>22</v>
      </c>
      <c r="K22" s="3" t="s">
        <v>14</v>
      </c>
      <c r="L22" s="3" t="s">
        <v>15</v>
      </c>
    </row>
    <row r="23" spans="2:12">
      <c r="B23" s="2">
        <v>19</v>
      </c>
      <c r="C23" s="5">
        <v>0.01</v>
      </c>
      <c r="D23" s="2"/>
      <c r="E23" s="11">
        <f t="shared" si="0"/>
        <v>11.634</v>
      </c>
      <c r="F23" s="10">
        <f t="shared" si="1"/>
        <v>0.20305160517702031</v>
      </c>
      <c r="H23" s="9">
        <v>2</v>
      </c>
      <c r="I23" s="10">
        <f>ASIN(($L$11/(2*$L$20))*H23)</f>
        <v>0.24734751715131156</v>
      </c>
      <c r="J23" s="10">
        <f>SQRT(((1/SQRT(1-(($L$11*H23)/(2*$L$20))^2))*(H23/(2*$L$20)))^2*(0.001)^2+((1/SQRT(1-(($L$11*H23)/(2*$L$20))^2))*((-$L$11*H23)/(2*$L$20^2)))^2*(0.001)^2)</f>
        <v>1.6881600443042373E-3</v>
      </c>
      <c r="K23" s="11">
        <f>(180/PI())*I23</f>
        <v>14.171968805809895</v>
      </c>
      <c r="L23" s="11">
        <f>(180/PI())*J23</f>
        <v>9.6724445681250867E-2</v>
      </c>
    </row>
    <row r="24" spans="2:12">
      <c r="B24" s="2">
        <v>20</v>
      </c>
      <c r="C24" s="5">
        <v>0.01</v>
      </c>
      <c r="D24" s="2"/>
      <c r="E24" s="11">
        <f t="shared" si="0"/>
        <v>11.719999999999999</v>
      </c>
      <c r="F24" s="10">
        <f t="shared" si="1"/>
        <v>0.20455258833373541</v>
      </c>
      <c r="H24" s="9">
        <v>4</v>
      </c>
      <c r="I24" s="5">
        <f t="shared" ref="I24:I26" si="3">ASIN(($L$11/(2*$L$20))*H24)</f>
        <v>0.51170680150268932</v>
      </c>
      <c r="J24" s="5">
        <f t="shared" ref="J24:J26" si="4">SQRT(((1/SQRT(1-(($L$11*H24)/(2*$L$20))^2))*(H24/(2*$L$20)))^2*(0.001)^2+((1/SQRT(1-(($L$11*H24)/(2*$L$20))^2))*((-$L$11*H24)/(2*$L$20^2)))^2*(0.001)^2)</f>
        <v>3.754473012699894E-3</v>
      </c>
      <c r="K24" s="11">
        <f t="shared" ref="K24:K26" si="5">(180/PI())*I24</f>
        <v>29.318640074242669</v>
      </c>
      <c r="L24" s="11">
        <f t="shared" ref="L24:L26" si="6">(180/PI())*J24</f>
        <v>0.21511545792347106</v>
      </c>
    </row>
    <row r="25" spans="2:12">
      <c r="B25" s="2">
        <v>21</v>
      </c>
      <c r="C25" s="5">
        <v>0.01</v>
      </c>
      <c r="D25" s="2"/>
      <c r="E25" s="11">
        <f t="shared" si="0"/>
        <v>11.805999999999999</v>
      </c>
      <c r="F25" s="10">
        <f t="shared" si="1"/>
        <v>0.20605357149045053</v>
      </c>
      <c r="H25" s="9">
        <v>6</v>
      </c>
      <c r="I25" s="5">
        <f t="shared" si="3"/>
        <v>0.82492841385540572</v>
      </c>
      <c r="J25" s="5">
        <f t="shared" si="4"/>
        <v>7.2358898448849109E-3</v>
      </c>
      <c r="K25" s="4">
        <f t="shared" si="5"/>
        <v>47.264916514336051</v>
      </c>
      <c r="L25" s="4">
        <f t="shared" si="6"/>
        <v>0.41458594913347729</v>
      </c>
    </row>
    <row r="26" spans="2:12">
      <c r="B26" s="2">
        <v>22</v>
      </c>
      <c r="C26" s="5">
        <v>0.01</v>
      </c>
      <c r="D26" s="2"/>
      <c r="E26" s="11">
        <f t="shared" si="0"/>
        <v>11.891999999999999</v>
      </c>
      <c r="F26" s="10">
        <f t="shared" si="1"/>
        <v>0.20755455464716566</v>
      </c>
      <c r="H26" s="9">
        <v>8</v>
      </c>
      <c r="I26" s="11">
        <f t="shared" si="3"/>
        <v>1.3671333010263802</v>
      </c>
      <c r="J26" s="11">
        <f t="shared" si="4"/>
        <v>3.2370167180800567E-2</v>
      </c>
      <c r="K26" s="4">
        <f>(180/PI())*I26</f>
        <v>78.330968180599882</v>
      </c>
      <c r="L26" s="4">
        <f t="shared" si="6"/>
        <v>1.854673961592763</v>
      </c>
    </row>
    <row r="27" spans="2:12">
      <c r="B27" s="2">
        <v>23</v>
      </c>
      <c r="C27" s="5">
        <v>0.01</v>
      </c>
      <c r="D27" s="2"/>
      <c r="E27" s="11">
        <f t="shared" si="0"/>
        <v>11.978</v>
      </c>
      <c r="F27" s="10">
        <f t="shared" si="1"/>
        <v>0.20905553780388078</v>
      </c>
    </row>
    <row r="28" spans="2:12">
      <c r="B28" s="2">
        <v>24</v>
      </c>
      <c r="C28" s="5">
        <v>0.01</v>
      </c>
      <c r="D28" s="2"/>
      <c r="E28" s="11">
        <f t="shared" si="0"/>
        <v>12.064</v>
      </c>
      <c r="F28" s="10">
        <f t="shared" si="1"/>
        <v>0.21055652096059593</v>
      </c>
      <c r="H28" s="1"/>
    </row>
    <row r="29" spans="2:12">
      <c r="B29" s="2">
        <v>25</v>
      </c>
      <c r="C29" s="5">
        <v>0.01</v>
      </c>
      <c r="D29" s="2"/>
      <c r="E29" s="11">
        <f t="shared" si="0"/>
        <v>12.15</v>
      </c>
      <c r="F29" s="10">
        <f t="shared" si="1"/>
        <v>0.21205750411731106</v>
      </c>
      <c r="H29" s="3" t="s">
        <v>25</v>
      </c>
      <c r="I29" s="3" t="s">
        <v>24</v>
      </c>
    </row>
    <row r="30" spans="2:12">
      <c r="B30" s="2">
        <v>26</v>
      </c>
      <c r="C30" s="5">
        <v>1.4999999999999999E-2</v>
      </c>
      <c r="D30" s="2"/>
      <c r="E30" s="11">
        <f t="shared" si="0"/>
        <v>12.236000000000001</v>
      </c>
      <c r="F30" s="10">
        <f t="shared" si="1"/>
        <v>0.21355848727402618</v>
      </c>
      <c r="H30" s="14">
        <f>6.023*10^23</f>
        <v>6.0229999999999991E+23</v>
      </c>
      <c r="I30" s="3">
        <f>(39.098+35.45)/1000</f>
        <v>7.4548000000000003E-2</v>
      </c>
    </row>
    <row r="31" spans="2:12">
      <c r="B31" s="2">
        <v>27</v>
      </c>
      <c r="C31" s="5">
        <v>1.4999999999999999E-2</v>
      </c>
      <c r="D31" s="2"/>
      <c r="E31" s="11">
        <f t="shared" si="0"/>
        <v>12.321999999999999</v>
      </c>
      <c r="F31" s="10">
        <f t="shared" si="1"/>
        <v>0.21505947043074128</v>
      </c>
    </row>
    <row r="32" spans="2:12">
      <c r="B32" s="2">
        <v>28</v>
      </c>
      <c r="C32" s="5">
        <v>1.4999999999999999E-2</v>
      </c>
      <c r="D32" s="2"/>
      <c r="E32" s="11">
        <f t="shared" si="0"/>
        <v>12.407999999999999</v>
      </c>
      <c r="F32" s="10">
        <f t="shared" si="1"/>
        <v>0.2165604535874564</v>
      </c>
      <c r="H32" s="10" t="s">
        <v>26</v>
      </c>
      <c r="I32" s="10" t="s">
        <v>27</v>
      </c>
    </row>
    <row r="33" spans="2:9">
      <c r="B33" s="2">
        <v>29</v>
      </c>
      <c r="C33" s="5">
        <v>0.01</v>
      </c>
      <c r="D33" s="2"/>
      <c r="E33" s="11">
        <f t="shared" si="0"/>
        <v>12.494</v>
      </c>
      <c r="F33" s="10">
        <f t="shared" si="1"/>
        <v>0.21806143674417153</v>
      </c>
      <c r="H33" s="5">
        <f>L16^3/4</f>
        <v>6.0988114433387766E-2</v>
      </c>
      <c r="I33" s="5">
        <f>(3*L16^2/4)*M16</f>
        <v>3.3287306031838733E-3</v>
      </c>
    </row>
    <row r="34" spans="2:9">
      <c r="B34" s="2">
        <v>30</v>
      </c>
      <c r="C34" s="5">
        <v>0.01</v>
      </c>
      <c r="D34" s="2"/>
      <c r="E34" s="11">
        <f t="shared" si="0"/>
        <v>12.58</v>
      </c>
      <c r="F34" s="10">
        <f t="shared" si="1"/>
        <v>0.21956241990088665</v>
      </c>
      <c r="H34" s="1"/>
    </row>
    <row r="35" spans="2:9">
      <c r="B35" s="2">
        <v>31</v>
      </c>
      <c r="C35" s="5">
        <v>0.01</v>
      </c>
      <c r="D35" s="2"/>
      <c r="E35" s="11">
        <f t="shared" si="0"/>
        <v>12.666</v>
      </c>
      <c r="F35" s="10">
        <f t="shared" si="1"/>
        <v>0.22106340305760178</v>
      </c>
      <c r="H35" s="3" t="s">
        <v>28</v>
      </c>
      <c r="I35" s="3" t="s">
        <v>29</v>
      </c>
    </row>
    <row r="36" spans="2:9">
      <c r="B36" s="2">
        <v>32</v>
      </c>
      <c r="C36" s="5">
        <v>0.01</v>
      </c>
      <c r="D36" s="2"/>
      <c r="E36" s="11">
        <f t="shared" si="0"/>
        <v>12.751999999999999</v>
      </c>
      <c r="F36" s="10">
        <f t="shared" si="1"/>
        <v>0.22256438621431687</v>
      </c>
      <c r="H36" s="9">
        <f>(I30/H30)/(H33*10^-27)/10</f>
        <v>202.94479947691553</v>
      </c>
      <c r="I36" s="9">
        <f>(((I30/H30)/(H33*10^-27)^2)*I33*10^-27)/10</f>
        <v>11.076724884053739</v>
      </c>
    </row>
    <row r="37" spans="2:9">
      <c r="B37" s="2">
        <v>33</v>
      </c>
      <c r="C37" s="5">
        <v>1.4999999999999999E-2</v>
      </c>
      <c r="D37" s="2"/>
      <c r="E37" s="11">
        <f t="shared" si="0"/>
        <v>12.837999999999999</v>
      </c>
      <c r="F37" s="10">
        <f t="shared" si="1"/>
        <v>0.224065369371032</v>
      </c>
    </row>
    <row r="38" spans="2:9">
      <c r="B38" s="2">
        <v>34</v>
      </c>
      <c r="C38" s="5">
        <v>0.02</v>
      </c>
      <c r="D38" s="2"/>
      <c r="E38" s="11">
        <f t="shared" si="0"/>
        <v>12.923999999999999</v>
      </c>
      <c r="F38" s="10">
        <f t="shared" si="1"/>
        <v>0.22556635252774712</v>
      </c>
      <c r="H38" s="10" t="s">
        <v>30</v>
      </c>
      <c r="I38" s="3" t="s">
        <v>21</v>
      </c>
    </row>
    <row r="39" spans="2:9">
      <c r="B39" s="2">
        <v>35</v>
      </c>
      <c r="C39" s="5">
        <v>2.9000000000000001E-2</v>
      </c>
      <c r="D39" s="2"/>
      <c r="E39" s="11">
        <f t="shared" si="0"/>
        <v>13.01</v>
      </c>
      <c r="F39" s="10">
        <f t="shared" si="1"/>
        <v>0.22706733568446225</v>
      </c>
      <c r="H39" s="3">
        <v>1984</v>
      </c>
      <c r="I39" s="11">
        <f>(ABS(H36*10-H39)/H39)*100</f>
        <v>2.2907255428001627</v>
      </c>
    </row>
    <row r="40" spans="2:9">
      <c r="B40" s="2">
        <v>36</v>
      </c>
      <c r="C40" s="5">
        <v>3.9E-2</v>
      </c>
      <c r="D40" s="2"/>
      <c r="E40" s="11">
        <f t="shared" si="0"/>
        <v>13.096</v>
      </c>
      <c r="F40" s="10">
        <f t="shared" si="1"/>
        <v>0.2285683188411774</v>
      </c>
      <c r="H40" s="1"/>
    </row>
    <row r="41" spans="2:9">
      <c r="B41" s="2">
        <v>37</v>
      </c>
      <c r="C41" s="5">
        <v>4.3999999999999997E-2</v>
      </c>
      <c r="D41" s="2"/>
      <c r="E41" s="11">
        <f t="shared" si="0"/>
        <v>13.182</v>
      </c>
      <c r="F41" s="10">
        <f t="shared" si="1"/>
        <v>0.23006930199789252</v>
      </c>
    </row>
    <row r="42" spans="2:9">
      <c r="B42" s="2">
        <v>38</v>
      </c>
      <c r="C42" s="5">
        <v>4.3999999999999997E-2</v>
      </c>
      <c r="D42" s="2"/>
      <c r="E42" s="11">
        <f t="shared" si="0"/>
        <v>13.268000000000001</v>
      </c>
      <c r="F42" s="10">
        <f t="shared" si="1"/>
        <v>0.23157028515460765</v>
      </c>
      <c r="H42" s="1"/>
    </row>
    <row r="43" spans="2:9">
      <c r="B43" s="2">
        <v>39</v>
      </c>
      <c r="C43" s="5">
        <v>3.4000000000000002E-2</v>
      </c>
      <c r="D43" s="2"/>
      <c r="E43" s="11">
        <f t="shared" si="0"/>
        <v>13.353999999999999</v>
      </c>
      <c r="F43" s="10">
        <f t="shared" si="1"/>
        <v>0.23307126831132274</v>
      </c>
    </row>
    <row r="44" spans="2:9">
      <c r="B44" s="2">
        <v>40</v>
      </c>
      <c r="C44" s="5">
        <v>2.4E-2</v>
      </c>
      <c r="D44" s="2"/>
      <c r="E44" s="11">
        <f t="shared" si="0"/>
        <v>13.44</v>
      </c>
      <c r="F44" s="10">
        <f t="shared" si="1"/>
        <v>0.23457225146803787</v>
      </c>
      <c r="H44" s="1"/>
    </row>
    <row r="45" spans="2:9">
      <c r="B45" s="2">
        <v>41</v>
      </c>
      <c r="C45" s="5">
        <v>1.4999999999999999E-2</v>
      </c>
      <c r="D45" s="2"/>
      <c r="E45" s="11">
        <f t="shared" si="0"/>
        <v>13.526</v>
      </c>
      <c r="F45" s="10">
        <f t="shared" si="1"/>
        <v>0.23607323462475299</v>
      </c>
    </row>
    <row r="46" spans="2:9">
      <c r="B46" s="2">
        <v>42</v>
      </c>
      <c r="C46" s="5">
        <v>0.01</v>
      </c>
      <c r="D46" s="2"/>
      <c r="E46" s="11">
        <f t="shared" si="0"/>
        <v>13.612</v>
      </c>
      <c r="F46" s="10">
        <f t="shared" si="1"/>
        <v>0.23757421778146812</v>
      </c>
      <c r="H46" s="1"/>
    </row>
    <row r="47" spans="2:9">
      <c r="B47" s="2">
        <v>43</v>
      </c>
      <c r="C47" s="5">
        <v>0.01</v>
      </c>
      <c r="D47" s="2"/>
      <c r="E47" s="11">
        <f t="shared" si="0"/>
        <v>13.698</v>
      </c>
      <c r="F47" s="10">
        <f t="shared" si="1"/>
        <v>0.23907520093818324</v>
      </c>
    </row>
    <row r="48" spans="2:9">
      <c r="B48" s="2">
        <v>44</v>
      </c>
      <c r="C48" s="5">
        <v>1.4999999999999999E-2</v>
      </c>
      <c r="D48" s="2"/>
      <c r="E48" s="11">
        <f t="shared" si="0"/>
        <v>13.783999999999999</v>
      </c>
      <c r="F48" s="10">
        <f t="shared" si="1"/>
        <v>0.24057618409489837</v>
      </c>
      <c r="H48" s="1"/>
    </row>
    <row r="49" spans="2:8">
      <c r="B49" s="2">
        <v>45</v>
      </c>
      <c r="C49" s="5">
        <v>0.01</v>
      </c>
      <c r="D49" s="2"/>
      <c r="E49" s="11">
        <f t="shared" si="0"/>
        <v>13.87</v>
      </c>
      <c r="F49" s="10">
        <f t="shared" si="1"/>
        <v>0.24207716725161352</v>
      </c>
    </row>
    <row r="50" spans="2:8">
      <c r="B50" s="2">
        <v>46</v>
      </c>
      <c r="C50" s="5">
        <v>0.01</v>
      </c>
      <c r="D50" s="2"/>
      <c r="E50" s="11">
        <f t="shared" si="0"/>
        <v>13.956</v>
      </c>
      <c r="F50" s="10">
        <f t="shared" si="1"/>
        <v>0.24357815040832864</v>
      </c>
      <c r="H50" s="1"/>
    </row>
    <row r="51" spans="2:8">
      <c r="B51" s="2">
        <v>47</v>
      </c>
      <c r="C51" s="5">
        <v>0.02</v>
      </c>
      <c r="D51" s="2"/>
      <c r="E51" s="11">
        <f t="shared" si="0"/>
        <v>14.042</v>
      </c>
      <c r="F51" s="10">
        <f t="shared" si="1"/>
        <v>0.24507913356504377</v>
      </c>
    </row>
    <row r="52" spans="2:8">
      <c r="B52" s="2">
        <v>48</v>
      </c>
      <c r="C52" s="5">
        <v>2.4E-2</v>
      </c>
      <c r="D52" s="2"/>
      <c r="E52" s="11">
        <f t="shared" si="0"/>
        <v>14.128</v>
      </c>
      <c r="F52" s="10">
        <f t="shared" si="1"/>
        <v>0.24658011672175889</v>
      </c>
      <c r="H52" s="1"/>
    </row>
    <row r="53" spans="2:8">
      <c r="B53" s="2">
        <v>49</v>
      </c>
      <c r="C53" s="5">
        <v>4.9000000000000002E-2</v>
      </c>
      <c r="D53" s="2"/>
      <c r="E53" s="11">
        <f t="shared" si="0"/>
        <v>14.213999999999999</v>
      </c>
      <c r="F53" s="10">
        <f t="shared" si="1"/>
        <v>0.24808109987847399</v>
      </c>
    </row>
    <row r="54" spans="2:8">
      <c r="B54" s="2">
        <v>50</v>
      </c>
      <c r="C54" s="5">
        <v>9.2999999999999999E-2</v>
      </c>
      <c r="D54" s="2"/>
      <c r="E54" s="11">
        <f t="shared" si="0"/>
        <v>14.3</v>
      </c>
      <c r="F54" s="10">
        <f t="shared" si="1"/>
        <v>0.24958208303518914</v>
      </c>
      <c r="H54" s="1"/>
    </row>
    <row r="55" spans="2:8">
      <c r="B55" s="2">
        <v>51</v>
      </c>
      <c r="C55" s="5">
        <v>0.127</v>
      </c>
      <c r="D55" s="2"/>
      <c r="E55" s="11">
        <f t="shared" si="0"/>
        <v>14.385999999999999</v>
      </c>
      <c r="F55" s="10">
        <f t="shared" si="1"/>
        <v>0.25108306619190424</v>
      </c>
    </row>
    <row r="56" spans="2:8">
      <c r="B56" s="2">
        <v>52</v>
      </c>
      <c r="C56" s="5">
        <v>0.151</v>
      </c>
      <c r="D56" s="2"/>
      <c r="E56" s="11">
        <f t="shared" si="0"/>
        <v>14.472</v>
      </c>
      <c r="F56" s="10">
        <f t="shared" si="1"/>
        <v>0.25258404934861939</v>
      </c>
      <c r="H56" s="1"/>
    </row>
    <row r="57" spans="2:8">
      <c r="B57" s="2">
        <v>53</v>
      </c>
      <c r="C57" s="5">
        <v>0.156</v>
      </c>
      <c r="D57" s="2"/>
      <c r="E57" s="11">
        <f t="shared" si="0"/>
        <v>14.558</v>
      </c>
      <c r="F57" s="10">
        <f t="shared" si="1"/>
        <v>0.25408503250533448</v>
      </c>
    </row>
    <row r="58" spans="2:8">
      <c r="B58" s="2">
        <v>54</v>
      </c>
      <c r="C58" s="5">
        <v>0.122</v>
      </c>
      <c r="D58" s="2"/>
      <c r="E58" s="11">
        <f t="shared" si="0"/>
        <v>14.643999999999998</v>
      </c>
      <c r="F58" s="10">
        <f t="shared" si="1"/>
        <v>0.25558601566204958</v>
      </c>
      <c r="H58" s="1"/>
    </row>
    <row r="59" spans="2:8">
      <c r="B59" s="2">
        <v>55</v>
      </c>
      <c r="C59" s="5">
        <v>8.3000000000000004E-2</v>
      </c>
      <c r="D59" s="2"/>
      <c r="E59" s="11">
        <f t="shared" si="0"/>
        <v>14.73</v>
      </c>
      <c r="F59" s="10">
        <f t="shared" si="1"/>
        <v>0.25708699881876473</v>
      </c>
    </row>
    <row r="60" spans="2:8">
      <c r="B60" s="2">
        <v>56</v>
      </c>
      <c r="C60" s="5">
        <v>3.9E-2</v>
      </c>
      <c r="D60" s="2"/>
      <c r="E60" s="11">
        <f t="shared" si="0"/>
        <v>14.815999999999999</v>
      </c>
      <c r="F60" s="10">
        <f t="shared" si="1"/>
        <v>0.25858798197547983</v>
      </c>
      <c r="H60" s="1"/>
    </row>
    <row r="61" spans="2:8">
      <c r="B61" s="2">
        <v>57</v>
      </c>
      <c r="C61" s="5">
        <v>0.02</v>
      </c>
      <c r="D61" s="2"/>
      <c r="E61" s="11">
        <f t="shared" si="0"/>
        <v>14.901999999999999</v>
      </c>
      <c r="F61" s="10">
        <f t="shared" si="1"/>
        <v>0.26008896513219498</v>
      </c>
    </row>
    <row r="62" spans="2:8">
      <c r="B62" s="2">
        <v>58</v>
      </c>
      <c r="C62" s="5">
        <v>0.01</v>
      </c>
      <c r="D62" s="2"/>
      <c r="E62" s="11">
        <f t="shared" si="0"/>
        <v>14.988</v>
      </c>
      <c r="F62" s="10">
        <f t="shared" si="1"/>
        <v>0.26158994828891008</v>
      </c>
      <c r="H62" s="1"/>
    </row>
    <row r="63" spans="2:8">
      <c r="B63" s="2">
        <v>59</v>
      </c>
      <c r="C63" s="5">
        <v>5.0000000000000001E-3</v>
      </c>
      <c r="D63" s="2"/>
      <c r="E63" s="11">
        <f t="shared" si="0"/>
        <v>15.074</v>
      </c>
      <c r="F63" s="10">
        <f t="shared" si="1"/>
        <v>0.26309093144562523</v>
      </c>
    </row>
    <row r="64" spans="2:8">
      <c r="B64" s="2">
        <v>60</v>
      </c>
      <c r="C64" s="5">
        <v>5.0000000000000001E-3</v>
      </c>
      <c r="D64" s="2"/>
      <c r="E64" s="11">
        <f t="shared" si="0"/>
        <v>15.16</v>
      </c>
      <c r="F64" s="10">
        <f t="shared" si="1"/>
        <v>0.26459191460234038</v>
      </c>
      <c r="H64" s="1"/>
    </row>
    <row r="65" spans="2:8">
      <c r="B65" s="2">
        <v>61</v>
      </c>
      <c r="C65" s="5">
        <v>0.01</v>
      </c>
      <c r="D65" s="2"/>
      <c r="E65" s="11">
        <f t="shared" si="0"/>
        <v>15.245999999999999</v>
      </c>
      <c r="F65" s="10">
        <f t="shared" si="1"/>
        <v>0.26609289775905542</v>
      </c>
    </row>
    <row r="66" spans="2:8">
      <c r="B66" s="2">
        <v>62</v>
      </c>
      <c r="C66" s="5">
        <v>0.01</v>
      </c>
      <c r="D66" s="2"/>
      <c r="E66" s="11">
        <f t="shared" si="0"/>
        <v>15.332000000000001</v>
      </c>
      <c r="F66" s="10">
        <f t="shared" si="1"/>
        <v>0.26759388091577063</v>
      </c>
      <c r="H66" s="1"/>
    </row>
    <row r="67" spans="2:8">
      <c r="B67" s="2">
        <v>63</v>
      </c>
      <c r="C67" s="5">
        <v>0.01</v>
      </c>
      <c r="D67" s="2"/>
      <c r="E67" s="11">
        <f t="shared" si="0"/>
        <v>15.417999999999999</v>
      </c>
      <c r="F67" s="10">
        <f t="shared" si="1"/>
        <v>0.26909486407248573</v>
      </c>
    </row>
    <row r="68" spans="2:8">
      <c r="B68" s="2">
        <v>64</v>
      </c>
      <c r="C68" s="5">
        <v>5.0000000000000001E-3</v>
      </c>
      <c r="D68" s="2"/>
      <c r="E68" s="11">
        <f t="shared" si="0"/>
        <v>15.504</v>
      </c>
      <c r="F68" s="10">
        <f t="shared" si="1"/>
        <v>0.27059584722920083</v>
      </c>
      <c r="H68" s="1"/>
    </row>
    <row r="69" spans="2:8">
      <c r="B69" s="2">
        <v>65</v>
      </c>
      <c r="C69" s="5">
        <v>0.01</v>
      </c>
      <c r="D69" s="2"/>
      <c r="E69" s="11">
        <f t="shared" si="0"/>
        <v>15.59</v>
      </c>
      <c r="F69" s="10">
        <f t="shared" si="1"/>
        <v>0.27209683038591598</v>
      </c>
    </row>
    <row r="70" spans="2:8">
      <c r="B70" s="2">
        <v>66</v>
      </c>
      <c r="C70" s="5">
        <v>5.0000000000000001E-3</v>
      </c>
      <c r="D70" s="2"/>
      <c r="E70" s="11">
        <f t="shared" ref="E70:E133" si="7">10+(0.172/2)*B70</f>
        <v>15.675999999999998</v>
      </c>
      <c r="F70" s="10">
        <f t="shared" ref="F70:F133" si="8">E70*PI()/180</f>
        <v>0.27359781354263107</v>
      </c>
      <c r="H70" s="1"/>
    </row>
    <row r="71" spans="2:8">
      <c r="B71" s="2">
        <v>67</v>
      </c>
      <c r="C71" s="5">
        <v>5.0000000000000001E-3</v>
      </c>
      <c r="D71" s="2"/>
      <c r="E71" s="11">
        <f t="shared" si="7"/>
        <v>15.762</v>
      </c>
      <c r="F71" s="10">
        <f t="shared" si="8"/>
        <v>0.27509879669934623</v>
      </c>
    </row>
    <row r="72" spans="2:8">
      <c r="B72" s="2">
        <v>68</v>
      </c>
      <c r="C72" s="5">
        <v>0.01</v>
      </c>
      <c r="D72" s="2"/>
      <c r="E72" s="11">
        <f t="shared" si="7"/>
        <v>15.847999999999999</v>
      </c>
      <c r="F72" s="10">
        <f t="shared" si="8"/>
        <v>0.27659977985606132</v>
      </c>
      <c r="H72" s="1"/>
    </row>
    <row r="73" spans="2:8">
      <c r="B73" s="2">
        <v>69</v>
      </c>
      <c r="C73" s="5">
        <v>0.01</v>
      </c>
      <c r="D73" s="2"/>
      <c r="E73" s="11">
        <f t="shared" si="7"/>
        <v>15.933999999999999</v>
      </c>
      <c r="F73" s="10">
        <f t="shared" si="8"/>
        <v>0.27810076301277642</v>
      </c>
    </row>
    <row r="74" spans="2:8">
      <c r="B74" s="2">
        <v>70</v>
      </c>
      <c r="C74" s="5">
        <v>0.01</v>
      </c>
      <c r="D74" s="2"/>
      <c r="E74" s="11">
        <f t="shared" si="7"/>
        <v>16.02</v>
      </c>
      <c r="F74" s="10">
        <f t="shared" si="8"/>
        <v>0.27960174616949157</v>
      </c>
      <c r="H74" s="1"/>
    </row>
    <row r="75" spans="2:8">
      <c r="B75" s="2">
        <v>71</v>
      </c>
      <c r="C75" s="5">
        <v>0.01</v>
      </c>
      <c r="D75" s="2"/>
      <c r="E75" s="11">
        <f t="shared" si="7"/>
        <v>16.106000000000002</v>
      </c>
      <c r="F75" s="10">
        <f t="shared" si="8"/>
        <v>0.28110272932620672</v>
      </c>
    </row>
    <row r="76" spans="2:8">
      <c r="B76" s="2">
        <v>72</v>
      </c>
      <c r="C76" s="5">
        <v>0.01</v>
      </c>
      <c r="D76" s="2"/>
      <c r="E76" s="11">
        <f t="shared" si="7"/>
        <v>16.192</v>
      </c>
      <c r="F76" s="10">
        <f t="shared" si="8"/>
        <v>0.28260371248292182</v>
      </c>
      <c r="H76" s="1"/>
    </row>
    <row r="77" spans="2:8">
      <c r="B77" s="2">
        <v>73</v>
      </c>
      <c r="C77" s="5">
        <v>5.0000000000000001E-3</v>
      </c>
      <c r="D77" s="2"/>
      <c r="E77" s="11">
        <f t="shared" si="7"/>
        <v>16.277999999999999</v>
      </c>
      <c r="F77" s="10">
        <f t="shared" si="8"/>
        <v>0.28410469563963697</v>
      </c>
    </row>
    <row r="78" spans="2:8">
      <c r="B78" s="2">
        <v>74</v>
      </c>
      <c r="C78" s="5">
        <v>5.0000000000000001E-3</v>
      </c>
      <c r="D78" s="2"/>
      <c r="E78" s="11">
        <f t="shared" si="7"/>
        <v>16.364000000000001</v>
      </c>
      <c r="F78" s="10">
        <f t="shared" si="8"/>
        <v>0.28560567879635207</v>
      </c>
      <c r="H78" s="1"/>
    </row>
    <row r="79" spans="2:8">
      <c r="B79" s="2">
        <v>75</v>
      </c>
      <c r="C79" s="5">
        <v>0.01</v>
      </c>
      <c r="D79" s="2"/>
      <c r="E79" s="11">
        <f t="shared" si="7"/>
        <v>16.45</v>
      </c>
      <c r="F79" s="10">
        <f t="shared" si="8"/>
        <v>0.28710666195306722</v>
      </c>
    </row>
    <row r="80" spans="2:8">
      <c r="B80" s="2">
        <v>76</v>
      </c>
      <c r="C80" s="5">
        <v>0.01</v>
      </c>
      <c r="D80" s="2"/>
      <c r="E80" s="11">
        <f t="shared" si="7"/>
        <v>16.536000000000001</v>
      </c>
      <c r="F80" s="10">
        <f t="shared" si="8"/>
        <v>0.28860764510978232</v>
      </c>
      <c r="H80" s="1"/>
    </row>
    <row r="81" spans="2:8">
      <c r="B81" s="2">
        <v>77</v>
      </c>
      <c r="C81" s="5">
        <v>5.0000000000000001E-3</v>
      </c>
      <c r="D81" s="2"/>
      <c r="E81" s="11">
        <f t="shared" si="7"/>
        <v>16.622</v>
      </c>
      <c r="F81" s="10">
        <f t="shared" si="8"/>
        <v>0.29010862826649747</v>
      </c>
    </row>
    <row r="82" spans="2:8">
      <c r="B82" s="2">
        <v>78</v>
      </c>
      <c r="C82" s="5">
        <v>5.0000000000000001E-3</v>
      </c>
      <c r="D82" s="2"/>
      <c r="E82" s="11">
        <f t="shared" si="7"/>
        <v>16.707999999999998</v>
      </c>
      <c r="F82" s="10">
        <f t="shared" si="8"/>
        <v>0.29160961142321257</v>
      </c>
      <c r="H82" s="1"/>
    </row>
    <row r="83" spans="2:8">
      <c r="B83" s="2">
        <v>79</v>
      </c>
      <c r="C83" s="5">
        <v>5.0000000000000001E-3</v>
      </c>
      <c r="D83" s="2"/>
      <c r="E83" s="11">
        <f t="shared" si="7"/>
        <v>16.794</v>
      </c>
      <c r="F83" s="10">
        <f t="shared" si="8"/>
        <v>0.29311059457992772</v>
      </c>
    </row>
    <row r="84" spans="2:8">
      <c r="B84" s="2">
        <v>80</v>
      </c>
      <c r="C84" s="5">
        <v>5.0000000000000001E-3</v>
      </c>
      <c r="D84" s="2"/>
      <c r="E84" s="11">
        <f t="shared" si="7"/>
        <v>16.88</v>
      </c>
      <c r="F84" s="10">
        <f t="shared" si="8"/>
        <v>0.29461157773664282</v>
      </c>
      <c r="H84" s="1"/>
    </row>
    <row r="85" spans="2:8">
      <c r="B85" s="2">
        <v>81</v>
      </c>
      <c r="C85" s="5">
        <v>0.01</v>
      </c>
      <c r="D85" s="2"/>
      <c r="E85" s="11">
        <f t="shared" si="7"/>
        <v>16.966000000000001</v>
      </c>
      <c r="F85" s="10">
        <f t="shared" si="8"/>
        <v>0.29611256089335797</v>
      </c>
    </row>
    <row r="86" spans="2:8">
      <c r="B86" s="2">
        <v>82</v>
      </c>
      <c r="C86" s="5">
        <v>5.0000000000000001E-3</v>
      </c>
      <c r="D86" s="2"/>
      <c r="E86" s="11">
        <f t="shared" si="7"/>
        <v>17.052</v>
      </c>
      <c r="F86" s="10">
        <f t="shared" si="8"/>
        <v>0.29761354405007306</v>
      </c>
      <c r="H86" s="1"/>
    </row>
    <row r="87" spans="2:8">
      <c r="B87" s="2">
        <v>83</v>
      </c>
      <c r="C87" s="5">
        <v>5.0000000000000001E-3</v>
      </c>
      <c r="D87" s="2"/>
      <c r="E87" s="11">
        <f t="shared" si="7"/>
        <v>17.137999999999998</v>
      </c>
      <c r="F87" s="10">
        <f t="shared" si="8"/>
        <v>0.29911452720678816</v>
      </c>
    </row>
    <row r="88" spans="2:8">
      <c r="B88" s="2">
        <v>84</v>
      </c>
      <c r="C88" s="5">
        <v>5.0000000000000001E-3</v>
      </c>
      <c r="D88" s="2"/>
      <c r="E88" s="11">
        <f t="shared" si="7"/>
        <v>17.224</v>
      </c>
      <c r="F88" s="10">
        <f t="shared" si="8"/>
        <v>0.30061551036350331</v>
      </c>
      <c r="H88" s="1"/>
    </row>
    <row r="89" spans="2:8">
      <c r="B89" s="2">
        <v>85</v>
      </c>
      <c r="C89" s="5">
        <v>5.0000000000000001E-3</v>
      </c>
      <c r="D89" s="2"/>
      <c r="E89" s="11">
        <f t="shared" si="7"/>
        <v>17.309999999999999</v>
      </c>
      <c r="F89" s="10">
        <f t="shared" si="8"/>
        <v>0.30211649352021841</v>
      </c>
    </row>
    <row r="90" spans="2:8">
      <c r="B90" s="2">
        <v>86</v>
      </c>
      <c r="C90" s="5">
        <v>5.0000000000000001E-3</v>
      </c>
      <c r="D90" s="2"/>
      <c r="E90" s="11">
        <f t="shared" si="7"/>
        <v>17.396000000000001</v>
      </c>
      <c r="F90" s="10">
        <f t="shared" si="8"/>
        <v>0.30361747667693356</v>
      </c>
      <c r="H90" s="1"/>
    </row>
    <row r="91" spans="2:8">
      <c r="B91" s="2">
        <v>87</v>
      </c>
      <c r="C91" s="5">
        <v>5.0000000000000001E-3</v>
      </c>
      <c r="D91" s="2"/>
      <c r="E91" s="11">
        <f t="shared" si="7"/>
        <v>17.481999999999999</v>
      </c>
      <c r="F91" s="10">
        <f t="shared" si="8"/>
        <v>0.30511845983364866</v>
      </c>
    </row>
    <row r="92" spans="2:8">
      <c r="B92" s="2">
        <v>88</v>
      </c>
      <c r="C92" s="5">
        <v>5.0000000000000001E-3</v>
      </c>
      <c r="D92" s="2"/>
      <c r="E92" s="11">
        <f t="shared" si="7"/>
        <v>17.567999999999998</v>
      </c>
      <c r="F92" s="10">
        <f t="shared" si="8"/>
        <v>0.30661944299036376</v>
      </c>
      <c r="H92" s="1"/>
    </row>
    <row r="93" spans="2:8">
      <c r="B93" s="2">
        <v>89</v>
      </c>
      <c r="C93" s="5">
        <v>5.0000000000000001E-3</v>
      </c>
      <c r="D93" s="2"/>
      <c r="E93" s="11">
        <f t="shared" si="7"/>
        <v>17.654</v>
      </c>
      <c r="F93" s="10">
        <f t="shared" si="8"/>
        <v>0.30812042614707891</v>
      </c>
    </row>
    <row r="94" spans="2:8">
      <c r="B94" s="2">
        <v>90</v>
      </c>
      <c r="C94" s="5">
        <v>5.0000000000000001E-3</v>
      </c>
      <c r="D94" s="2"/>
      <c r="E94" s="11">
        <f t="shared" si="7"/>
        <v>17.739999999999998</v>
      </c>
      <c r="F94" s="10">
        <f t="shared" si="8"/>
        <v>0.309621409303794</v>
      </c>
      <c r="H94" s="1"/>
    </row>
    <row r="95" spans="2:8">
      <c r="B95" s="2">
        <v>91</v>
      </c>
      <c r="C95" s="5">
        <v>5.0000000000000001E-3</v>
      </c>
      <c r="D95" s="2"/>
      <c r="E95" s="11">
        <f t="shared" si="7"/>
        <v>17.826000000000001</v>
      </c>
      <c r="F95" s="10">
        <f t="shared" si="8"/>
        <v>0.31112239246050921</v>
      </c>
    </row>
    <row r="96" spans="2:8">
      <c r="B96" s="2">
        <v>92</v>
      </c>
      <c r="C96" s="5">
        <v>5.0000000000000001E-3</v>
      </c>
      <c r="D96" s="2"/>
      <c r="E96" s="11">
        <f t="shared" si="7"/>
        <v>17.911999999999999</v>
      </c>
      <c r="F96" s="10">
        <f t="shared" si="8"/>
        <v>0.31262337561722425</v>
      </c>
      <c r="H96" s="1"/>
    </row>
    <row r="97" spans="2:8">
      <c r="B97" s="2">
        <v>93</v>
      </c>
      <c r="C97" s="5">
        <v>5.0000000000000001E-3</v>
      </c>
      <c r="D97" s="2"/>
      <c r="E97" s="11">
        <f t="shared" si="7"/>
        <v>17.997999999999998</v>
      </c>
      <c r="F97" s="10">
        <f t="shared" si="8"/>
        <v>0.31412435877393935</v>
      </c>
    </row>
    <row r="98" spans="2:8">
      <c r="B98" s="2">
        <v>94</v>
      </c>
      <c r="C98" s="5">
        <v>5.0000000000000001E-3</v>
      </c>
      <c r="D98" s="2"/>
      <c r="E98" s="11">
        <f t="shared" si="7"/>
        <v>18.084</v>
      </c>
      <c r="F98" s="10">
        <f t="shared" si="8"/>
        <v>0.31562534193065456</v>
      </c>
      <c r="H98" s="1"/>
    </row>
    <row r="99" spans="2:8">
      <c r="B99" s="2">
        <v>95</v>
      </c>
      <c r="C99" s="5">
        <v>5.0000000000000001E-3</v>
      </c>
      <c r="D99" s="2"/>
      <c r="E99" s="11">
        <f t="shared" si="7"/>
        <v>18.170000000000002</v>
      </c>
      <c r="F99" s="10">
        <f t="shared" si="8"/>
        <v>0.31712632508736971</v>
      </c>
    </row>
    <row r="100" spans="2:8">
      <c r="B100" s="2">
        <v>96</v>
      </c>
      <c r="C100" s="5">
        <v>0.01</v>
      </c>
      <c r="D100" s="2"/>
      <c r="E100" s="11">
        <f t="shared" si="7"/>
        <v>18.256</v>
      </c>
      <c r="F100" s="10">
        <f t="shared" si="8"/>
        <v>0.31862730824408481</v>
      </c>
      <c r="H100" s="1"/>
    </row>
    <row r="101" spans="2:8">
      <c r="B101" s="2">
        <v>97</v>
      </c>
      <c r="C101" s="5">
        <v>5.0000000000000001E-3</v>
      </c>
      <c r="D101" s="2"/>
      <c r="E101" s="11">
        <f t="shared" si="7"/>
        <v>18.341999999999999</v>
      </c>
      <c r="F101" s="10">
        <f t="shared" si="8"/>
        <v>0.3201282914007999</v>
      </c>
    </row>
    <row r="102" spans="2:8">
      <c r="B102" s="2">
        <v>98</v>
      </c>
      <c r="C102" s="5">
        <v>5.0000000000000001E-3</v>
      </c>
      <c r="D102" s="2"/>
      <c r="E102" s="11">
        <f t="shared" si="7"/>
        <v>18.427999999999997</v>
      </c>
      <c r="F102" s="10">
        <f t="shared" si="8"/>
        <v>0.321629274557515</v>
      </c>
      <c r="H102" s="1"/>
    </row>
    <row r="103" spans="2:8">
      <c r="B103" s="2">
        <v>99</v>
      </c>
      <c r="C103" s="5">
        <v>5.0000000000000001E-3</v>
      </c>
      <c r="D103" s="2"/>
      <c r="E103" s="11">
        <f t="shared" si="7"/>
        <v>18.513999999999999</v>
      </c>
      <c r="F103" s="10">
        <f t="shared" si="8"/>
        <v>0.32313025771423015</v>
      </c>
    </row>
    <row r="104" spans="2:8">
      <c r="B104" s="2">
        <v>100</v>
      </c>
      <c r="C104" s="5">
        <v>0</v>
      </c>
      <c r="D104" s="2"/>
      <c r="E104" s="11">
        <f t="shared" si="7"/>
        <v>18.600000000000001</v>
      </c>
      <c r="F104" s="10">
        <f t="shared" si="8"/>
        <v>0.3246312408709453</v>
      </c>
    </row>
    <row r="105" spans="2:8">
      <c r="B105" s="2">
        <v>101</v>
      </c>
      <c r="C105" s="5">
        <v>0</v>
      </c>
      <c r="D105" s="2"/>
      <c r="E105" s="11">
        <f t="shared" si="7"/>
        <v>18.686</v>
      </c>
      <c r="F105" s="10">
        <f t="shared" si="8"/>
        <v>0.3261322240276604</v>
      </c>
    </row>
    <row r="106" spans="2:8">
      <c r="B106" s="2">
        <v>102</v>
      </c>
      <c r="C106" s="5">
        <v>5.0000000000000001E-3</v>
      </c>
      <c r="D106" s="2"/>
      <c r="E106" s="11">
        <f t="shared" si="7"/>
        <v>18.771999999999998</v>
      </c>
      <c r="F106" s="10">
        <f t="shared" si="8"/>
        <v>0.32763320718437555</v>
      </c>
    </row>
    <row r="107" spans="2:8">
      <c r="B107" s="2">
        <v>103</v>
      </c>
      <c r="C107" s="5">
        <v>5.0000000000000001E-3</v>
      </c>
      <c r="D107" s="2"/>
      <c r="E107" s="11">
        <f t="shared" si="7"/>
        <v>18.857999999999997</v>
      </c>
      <c r="F107" s="10">
        <f t="shared" si="8"/>
        <v>0.32913419034109059</v>
      </c>
    </row>
    <row r="108" spans="2:8">
      <c r="B108" s="2">
        <v>104</v>
      </c>
      <c r="C108" s="5">
        <v>5.0000000000000001E-3</v>
      </c>
      <c r="D108" s="2"/>
      <c r="E108" s="11">
        <f t="shared" si="7"/>
        <v>18.943999999999999</v>
      </c>
      <c r="F108" s="10">
        <f t="shared" si="8"/>
        <v>0.3306351734978058</v>
      </c>
    </row>
    <row r="109" spans="2:8">
      <c r="B109" s="2">
        <v>105</v>
      </c>
      <c r="C109" s="5">
        <v>0.01</v>
      </c>
      <c r="D109" s="2"/>
      <c r="E109" s="11">
        <f t="shared" si="7"/>
        <v>19.03</v>
      </c>
      <c r="F109" s="10">
        <f t="shared" si="8"/>
        <v>0.3321361566545209</v>
      </c>
    </row>
    <row r="110" spans="2:8">
      <c r="B110" s="2">
        <v>106</v>
      </c>
      <c r="C110" s="5">
        <v>5.0000000000000001E-3</v>
      </c>
      <c r="D110" s="2"/>
      <c r="E110" s="11">
        <f t="shared" si="7"/>
        <v>19.116</v>
      </c>
      <c r="F110" s="10">
        <f t="shared" si="8"/>
        <v>0.33363713981123605</v>
      </c>
    </row>
    <row r="111" spans="2:8">
      <c r="B111" s="2">
        <v>107</v>
      </c>
      <c r="C111" s="5">
        <v>5.0000000000000001E-3</v>
      </c>
      <c r="D111" s="2"/>
      <c r="E111" s="11">
        <f t="shared" si="7"/>
        <v>19.201999999999998</v>
      </c>
      <c r="F111" s="10">
        <f t="shared" si="8"/>
        <v>0.33513812296795115</v>
      </c>
    </row>
    <row r="112" spans="2:8">
      <c r="B112" s="2">
        <v>108</v>
      </c>
      <c r="C112" s="5">
        <v>5.0000000000000001E-3</v>
      </c>
      <c r="D112" s="2"/>
      <c r="E112" s="11">
        <f t="shared" si="7"/>
        <v>19.287999999999997</v>
      </c>
      <c r="F112" s="10">
        <f t="shared" si="8"/>
        <v>0.33663910612466624</v>
      </c>
    </row>
    <row r="113" spans="2:6">
      <c r="B113" s="2">
        <v>109</v>
      </c>
      <c r="C113" s="5">
        <v>5.0000000000000001E-3</v>
      </c>
      <c r="D113" s="2"/>
      <c r="E113" s="11">
        <f t="shared" si="7"/>
        <v>19.373999999999999</v>
      </c>
      <c r="F113" s="10">
        <f t="shared" si="8"/>
        <v>0.3381400892813814</v>
      </c>
    </row>
    <row r="114" spans="2:6">
      <c r="B114" s="2">
        <v>110</v>
      </c>
      <c r="C114" s="5">
        <v>5.0000000000000001E-3</v>
      </c>
      <c r="D114" s="2"/>
      <c r="E114" s="11">
        <f t="shared" si="7"/>
        <v>19.46</v>
      </c>
      <c r="F114" s="10">
        <f t="shared" si="8"/>
        <v>0.33964107243809655</v>
      </c>
    </row>
    <row r="115" spans="2:6">
      <c r="B115" s="2">
        <v>111</v>
      </c>
      <c r="C115" s="5">
        <v>0.01</v>
      </c>
      <c r="D115" s="2"/>
      <c r="E115" s="11">
        <f t="shared" si="7"/>
        <v>19.545999999999999</v>
      </c>
      <c r="F115" s="10">
        <f t="shared" si="8"/>
        <v>0.34114205559481164</v>
      </c>
    </row>
    <row r="116" spans="2:6">
      <c r="B116" s="2">
        <v>112</v>
      </c>
      <c r="C116" s="5">
        <v>5.0000000000000001E-3</v>
      </c>
      <c r="D116" s="2"/>
      <c r="E116" s="11">
        <f t="shared" si="7"/>
        <v>19.631999999999998</v>
      </c>
      <c r="F116" s="10">
        <f t="shared" si="8"/>
        <v>0.34264303875152674</v>
      </c>
    </row>
    <row r="117" spans="2:6">
      <c r="B117" s="2">
        <v>113</v>
      </c>
      <c r="C117" s="5">
        <v>5.0000000000000001E-3</v>
      </c>
      <c r="D117" s="2"/>
      <c r="E117" s="11">
        <f t="shared" si="7"/>
        <v>19.718</v>
      </c>
      <c r="F117" s="10">
        <f t="shared" si="8"/>
        <v>0.34414402190824189</v>
      </c>
    </row>
    <row r="118" spans="2:6">
      <c r="B118" s="2">
        <v>114</v>
      </c>
      <c r="C118" s="5">
        <v>5.0000000000000001E-3</v>
      </c>
      <c r="D118" s="2"/>
      <c r="E118" s="11">
        <f t="shared" si="7"/>
        <v>19.803999999999998</v>
      </c>
      <c r="F118" s="10">
        <f t="shared" si="8"/>
        <v>0.34564500506495699</v>
      </c>
    </row>
    <row r="119" spans="2:6">
      <c r="B119" s="2">
        <v>115</v>
      </c>
      <c r="C119" s="5">
        <v>5.0000000000000001E-3</v>
      </c>
      <c r="D119" s="2"/>
      <c r="E119" s="11">
        <f t="shared" si="7"/>
        <v>19.89</v>
      </c>
      <c r="F119" s="10">
        <f t="shared" si="8"/>
        <v>0.34714598822167214</v>
      </c>
    </row>
    <row r="120" spans="2:6">
      <c r="B120" s="2">
        <v>116</v>
      </c>
      <c r="C120" s="5">
        <v>0.01</v>
      </c>
      <c r="D120" s="2"/>
      <c r="E120" s="11">
        <f t="shared" si="7"/>
        <v>19.975999999999999</v>
      </c>
      <c r="F120" s="10">
        <f t="shared" si="8"/>
        <v>0.34864697137838724</v>
      </c>
    </row>
    <row r="121" spans="2:6">
      <c r="B121" s="2">
        <v>117</v>
      </c>
      <c r="C121" s="5">
        <v>0.01</v>
      </c>
      <c r="D121" s="2"/>
      <c r="E121" s="11">
        <f t="shared" si="7"/>
        <v>20.061999999999998</v>
      </c>
      <c r="F121" s="10">
        <f t="shared" si="8"/>
        <v>0.35014795453510233</v>
      </c>
    </row>
    <row r="122" spans="2:6">
      <c r="B122" s="2">
        <v>118</v>
      </c>
      <c r="C122" s="5">
        <v>5.0000000000000001E-3</v>
      </c>
      <c r="D122" s="2"/>
      <c r="E122" s="11">
        <f t="shared" si="7"/>
        <v>20.148</v>
      </c>
      <c r="F122" s="10">
        <f t="shared" si="8"/>
        <v>0.35164893769181749</v>
      </c>
    </row>
    <row r="123" spans="2:6">
      <c r="B123" s="2">
        <v>119</v>
      </c>
      <c r="C123" s="5">
        <v>5.0000000000000001E-3</v>
      </c>
      <c r="D123" s="2"/>
      <c r="E123" s="11">
        <f t="shared" si="7"/>
        <v>20.234000000000002</v>
      </c>
      <c r="F123" s="10">
        <f t="shared" si="8"/>
        <v>0.35314992084853269</v>
      </c>
    </row>
    <row r="124" spans="2:6">
      <c r="B124" s="2">
        <v>120</v>
      </c>
      <c r="C124" s="5">
        <v>0.01</v>
      </c>
      <c r="D124" s="2"/>
      <c r="E124" s="11">
        <f t="shared" si="7"/>
        <v>20.32</v>
      </c>
      <c r="F124" s="10">
        <f t="shared" si="8"/>
        <v>0.35465090400524779</v>
      </c>
    </row>
    <row r="125" spans="2:6">
      <c r="B125" s="2">
        <v>121</v>
      </c>
      <c r="C125" s="5">
        <v>5.0000000000000001E-3</v>
      </c>
      <c r="D125" s="2"/>
      <c r="E125" s="11">
        <f t="shared" si="7"/>
        <v>20.405999999999999</v>
      </c>
      <c r="F125" s="10">
        <f t="shared" si="8"/>
        <v>0.35615188716196289</v>
      </c>
    </row>
    <row r="126" spans="2:6">
      <c r="B126" s="2">
        <v>122</v>
      </c>
      <c r="C126" s="5">
        <v>5.0000000000000001E-3</v>
      </c>
      <c r="D126" s="2"/>
      <c r="E126" s="11">
        <f t="shared" si="7"/>
        <v>20.491999999999997</v>
      </c>
      <c r="F126" s="10">
        <f t="shared" si="8"/>
        <v>0.35765287031867798</v>
      </c>
    </row>
    <row r="127" spans="2:6">
      <c r="B127" s="2">
        <v>123</v>
      </c>
      <c r="C127" s="5">
        <v>0</v>
      </c>
      <c r="D127" s="2"/>
      <c r="E127" s="11">
        <f t="shared" si="7"/>
        <v>20.577999999999999</v>
      </c>
      <c r="F127" s="10">
        <f t="shared" si="8"/>
        <v>0.35915385347539314</v>
      </c>
    </row>
    <row r="128" spans="2:6">
      <c r="B128" s="2">
        <v>124</v>
      </c>
      <c r="C128" s="5">
        <v>5.0000000000000001E-3</v>
      </c>
      <c r="D128" s="2"/>
      <c r="E128" s="11">
        <f t="shared" si="7"/>
        <v>20.664000000000001</v>
      </c>
      <c r="F128" s="10">
        <f t="shared" si="8"/>
        <v>0.36065483663210823</v>
      </c>
    </row>
    <row r="129" spans="2:6">
      <c r="B129" s="2">
        <v>125</v>
      </c>
      <c r="C129" s="5">
        <v>5.0000000000000001E-3</v>
      </c>
      <c r="D129" s="2"/>
      <c r="E129" s="11">
        <f t="shared" si="7"/>
        <v>20.75</v>
      </c>
      <c r="F129" s="10">
        <f t="shared" si="8"/>
        <v>0.36215581978882339</v>
      </c>
    </row>
    <row r="130" spans="2:6">
      <c r="B130" s="2">
        <v>126</v>
      </c>
      <c r="C130" s="5">
        <v>5.0000000000000001E-3</v>
      </c>
      <c r="D130" s="2"/>
      <c r="E130" s="11">
        <f t="shared" si="7"/>
        <v>20.835999999999999</v>
      </c>
      <c r="F130" s="10">
        <f t="shared" si="8"/>
        <v>0.36365680294553848</v>
      </c>
    </row>
    <row r="131" spans="2:6">
      <c r="B131" s="2">
        <v>127</v>
      </c>
      <c r="C131" s="5">
        <v>5.0000000000000001E-3</v>
      </c>
      <c r="D131" s="2"/>
      <c r="E131" s="11">
        <f t="shared" si="7"/>
        <v>20.921999999999997</v>
      </c>
      <c r="F131" s="10">
        <f t="shared" si="8"/>
        <v>0.36515778610225358</v>
      </c>
    </row>
    <row r="132" spans="2:6">
      <c r="B132" s="2">
        <v>128</v>
      </c>
      <c r="C132" s="5">
        <v>5.0000000000000001E-3</v>
      </c>
      <c r="D132" s="2"/>
      <c r="E132" s="11">
        <f t="shared" si="7"/>
        <v>21.007999999999999</v>
      </c>
      <c r="F132" s="10">
        <f t="shared" si="8"/>
        <v>0.36665876925896873</v>
      </c>
    </row>
    <row r="133" spans="2:6">
      <c r="B133" s="2">
        <v>129</v>
      </c>
      <c r="C133" s="5">
        <v>0</v>
      </c>
      <c r="D133" s="2"/>
      <c r="E133" s="11">
        <f t="shared" si="7"/>
        <v>21.094000000000001</v>
      </c>
      <c r="F133" s="10">
        <f t="shared" si="8"/>
        <v>0.36815975241568394</v>
      </c>
    </row>
    <row r="134" spans="2:6">
      <c r="B134" s="2">
        <v>130</v>
      </c>
      <c r="C134" s="5">
        <v>5.0000000000000001E-3</v>
      </c>
      <c r="D134" s="2"/>
      <c r="E134" s="11">
        <f t="shared" ref="E134:E197" si="9">10+(0.172/2)*B134</f>
        <v>21.18</v>
      </c>
      <c r="F134" s="10">
        <f t="shared" ref="F134:F197" si="10">E134*PI()/180</f>
        <v>0.36966073557239904</v>
      </c>
    </row>
    <row r="135" spans="2:6">
      <c r="B135" s="2">
        <v>131</v>
      </c>
      <c r="C135" s="5">
        <v>5.0000000000000001E-3</v>
      </c>
      <c r="D135" s="2"/>
      <c r="E135" s="11">
        <f t="shared" si="9"/>
        <v>21.265999999999998</v>
      </c>
      <c r="F135" s="10">
        <f t="shared" si="10"/>
        <v>0.37116171872911408</v>
      </c>
    </row>
    <row r="136" spans="2:6">
      <c r="B136" s="2">
        <v>132</v>
      </c>
      <c r="C136" s="5">
        <v>5.0000000000000001E-3</v>
      </c>
      <c r="D136" s="2"/>
      <c r="E136" s="11">
        <f t="shared" si="9"/>
        <v>21.351999999999997</v>
      </c>
      <c r="F136" s="10">
        <f t="shared" si="10"/>
        <v>0.37266270188582917</v>
      </c>
    </row>
    <row r="137" spans="2:6">
      <c r="B137" s="2">
        <v>133</v>
      </c>
      <c r="C137" s="5">
        <v>0</v>
      </c>
      <c r="D137" s="2"/>
      <c r="E137" s="11">
        <f t="shared" si="9"/>
        <v>21.437999999999999</v>
      </c>
      <c r="F137" s="10">
        <f t="shared" si="10"/>
        <v>0.37416368504254438</v>
      </c>
    </row>
    <row r="138" spans="2:6">
      <c r="B138" s="2">
        <v>134</v>
      </c>
      <c r="C138" s="5">
        <v>0</v>
      </c>
      <c r="D138" s="2"/>
      <c r="E138" s="11">
        <f t="shared" si="9"/>
        <v>21.524000000000001</v>
      </c>
      <c r="F138" s="10">
        <f t="shared" si="10"/>
        <v>0.37566466819925953</v>
      </c>
    </row>
    <row r="139" spans="2:6">
      <c r="B139" s="2">
        <v>135</v>
      </c>
      <c r="C139" s="5">
        <v>5.0000000000000001E-3</v>
      </c>
      <c r="D139" s="2"/>
      <c r="E139" s="11">
        <f t="shared" si="9"/>
        <v>21.61</v>
      </c>
      <c r="F139" s="10">
        <f t="shared" si="10"/>
        <v>0.37716565135597463</v>
      </c>
    </row>
    <row r="140" spans="2:6">
      <c r="B140" s="2">
        <v>136</v>
      </c>
      <c r="C140" s="5">
        <v>5.0000000000000001E-3</v>
      </c>
      <c r="D140" s="2"/>
      <c r="E140" s="11">
        <f t="shared" si="9"/>
        <v>21.695999999999998</v>
      </c>
      <c r="F140" s="10">
        <f t="shared" si="10"/>
        <v>0.37866663451268973</v>
      </c>
    </row>
    <row r="141" spans="2:6">
      <c r="B141" s="2">
        <v>137</v>
      </c>
      <c r="C141" s="5">
        <v>5.0000000000000001E-3</v>
      </c>
      <c r="D141" s="2"/>
      <c r="E141" s="11">
        <f t="shared" si="9"/>
        <v>21.781999999999996</v>
      </c>
      <c r="F141" s="10">
        <f t="shared" si="10"/>
        <v>0.38016761766940477</v>
      </c>
    </row>
    <row r="142" spans="2:6">
      <c r="B142" s="2">
        <v>138</v>
      </c>
      <c r="C142" s="5">
        <v>5.0000000000000001E-3</v>
      </c>
      <c r="D142" s="2"/>
      <c r="E142" s="11">
        <f t="shared" si="9"/>
        <v>21.867999999999999</v>
      </c>
      <c r="F142" s="10">
        <f t="shared" si="10"/>
        <v>0.38166860082611997</v>
      </c>
    </row>
    <row r="143" spans="2:6">
      <c r="B143" s="2">
        <v>139</v>
      </c>
      <c r="C143" s="5">
        <v>5.0000000000000001E-3</v>
      </c>
      <c r="D143" s="2"/>
      <c r="E143" s="11">
        <f t="shared" si="9"/>
        <v>21.954000000000001</v>
      </c>
      <c r="F143" s="10">
        <f t="shared" si="10"/>
        <v>0.38316958398283513</v>
      </c>
    </row>
    <row r="144" spans="2:6">
      <c r="B144" s="2">
        <v>140</v>
      </c>
      <c r="C144" s="5">
        <v>0</v>
      </c>
      <c r="D144" s="2"/>
      <c r="E144" s="11">
        <f t="shared" si="9"/>
        <v>22.04</v>
      </c>
      <c r="F144" s="10">
        <f t="shared" si="10"/>
        <v>0.38467056713955022</v>
      </c>
    </row>
    <row r="145" spans="2:6">
      <c r="B145" s="2">
        <v>141</v>
      </c>
      <c r="C145" s="5">
        <v>5.0000000000000001E-3</v>
      </c>
      <c r="D145" s="2"/>
      <c r="E145" s="11">
        <f t="shared" si="9"/>
        <v>22.125999999999998</v>
      </c>
      <c r="F145" s="10">
        <f t="shared" si="10"/>
        <v>0.38617155029626532</v>
      </c>
    </row>
    <row r="146" spans="2:6">
      <c r="B146" s="2">
        <v>142</v>
      </c>
      <c r="C146" s="5">
        <v>5.0000000000000001E-3</v>
      </c>
      <c r="D146" s="2"/>
      <c r="E146" s="11">
        <f t="shared" si="9"/>
        <v>22.212</v>
      </c>
      <c r="F146" s="10">
        <f t="shared" si="10"/>
        <v>0.38767253345298047</v>
      </c>
    </row>
    <row r="147" spans="2:6">
      <c r="B147" s="2">
        <v>143</v>
      </c>
      <c r="C147" s="5">
        <v>5.0000000000000001E-3</v>
      </c>
      <c r="D147" s="2"/>
      <c r="E147" s="11">
        <f t="shared" si="9"/>
        <v>22.297999999999998</v>
      </c>
      <c r="F147" s="10">
        <f t="shared" si="10"/>
        <v>0.38917351660969557</v>
      </c>
    </row>
    <row r="148" spans="2:6">
      <c r="B148" s="2">
        <v>144</v>
      </c>
      <c r="C148" s="5">
        <v>5.0000000000000001E-3</v>
      </c>
      <c r="D148" s="2"/>
      <c r="E148" s="11">
        <f t="shared" si="9"/>
        <v>22.384</v>
      </c>
      <c r="F148" s="10">
        <f t="shared" si="10"/>
        <v>0.39067449976641072</v>
      </c>
    </row>
    <row r="149" spans="2:6">
      <c r="B149" s="2">
        <v>145</v>
      </c>
      <c r="C149" s="5">
        <v>5.0000000000000001E-3</v>
      </c>
      <c r="D149" s="2"/>
      <c r="E149" s="11">
        <f t="shared" si="9"/>
        <v>22.47</v>
      </c>
      <c r="F149" s="10">
        <f t="shared" si="10"/>
        <v>0.39217548292312582</v>
      </c>
    </row>
    <row r="150" spans="2:6">
      <c r="B150" s="2">
        <v>146</v>
      </c>
      <c r="C150" s="5">
        <v>5.0000000000000001E-3</v>
      </c>
      <c r="D150" s="2"/>
      <c r="E150" s="11">
        <f t="shared" si="9"/>
        <v>22.555999999999997</v>
      </c>
      <c r="F150" s="10">
        <f t="shared" si="10"/>
        <v>0.39367646607984091</v>
      </c>
    </row>
    <row r="151" spans="2:6">
      <c r="B151" s="2">
        <v>147</v>
      </c>
      <c r="C151" s="5">
        <v>0</v>
      </c>
      <c r="D151" s="2"/>
      <c r="E151" s="11">
        <f t="shared" si="9"/>
        <v>22.641999999999999</v>
      </c>
      <c r="F151" s="10">
        <f t="shared" si="10"/>
        <v>0.39517744923655607</v>
      </c>
    </row>
    <row r="152" spans="2:6">
      <c r="B152" s="2">
        <v>148</v>
      </c>
      <c r="C152" s="5">
        <v>5.0000000000000001E-3</v>
      </c>
      <c r="D152" s="2"/>
      <c r="E152" s="11">
        <f t="shared" si="9"/>
        <v>22.728000000000002</v>
      </c>
      <c r="F152" s="10">
        <f t="shared" si="10"/>
        <v>0.39667843239327127</v>
      </c>
    </row>
    <row r="153" spans="2:6">
      <c r="B153" s="2">
        <v>149</v>
      </c>
      <c r="C153" s="5">
        <v>5.0000000000000001E-3</v>
      </c>
      <c r="D153" s="2"/>
      <c r="E153" s="11">
        <f t="shared" si="9"/>
        <v>22.814</v>
      </c>
      <c r="F153" s="10">
        <f t="shared" si="10"/>
        <v>0.39817941554998632</v>
      </c>
    </row>
    <row r="154" spans="2:6">
      <c r="B154" s="2">
        <v>150</v>
      </c>
      <c r="C154" s="5">
        <v>5.0000000000000001E-3</v>
      </c>
      <c r="D154" s="2"/>
      <c r="E154" s="11">
        <f t="shared" si="9"/>
        <v>22.9</v>
      </c>
      <c r="F154" s="10">
        <f t="shared" si="10"/>
        <v>0.39968039870670141</v>
      </c>
    </row>
    <row r="155" spans="2:6">
      <c r="B155" s="2">
        <v>151</v>
      </c>
      <c r="C155" s="5">
        <v>0</v>
      </c>
      <c r="D155" s="2"/>
      <c r="E155" s="11">
        <f t="shared" si="9"/>
        <v>22.985999999999997</v>
      </c>
      <c r="F155" s="10">
        <f t="shared" si="10"/>
        <v>0.40118138186341651</v>
      </c>
    </row>
    <row r="156" spans="2:6">
      <c r="B156" s="2">
        <v>152</v>
      </c>
      <c r="C156" s="5">
        <v>5.0000000000000001E-3</v>
      </c>
      <c r="D156" s="2"/>
      <c r="E156" s="11">
        <f t="shared" si="9"/>
        <v>23.071999999999999</v>
      </c>
      <c r="F156" s="10">
        <f t="shared" si="10"/>
        <v>0.40268236502013166</v>
      </c>
    </row>
    <row r="157" spans="2:6">
      <c r="B157" s="2">
        <v>153</v>
      </c>
      <c r="C157" s="5">
        <v>5.0000000000000001E-3</v>
      </c>
      <c r="D157" s="2"/>
      <c r="E157" s="11">
        <f t="shared" si="9"/>
        <v>23.158000000000001</v>
      </c>
      <c r="F157" s="10">
        <f t="shared" si="10"/>
        <v>0.40418334817684687</v>
      </c>
    </row>
    <row r="158" spans="2:6">
      <c r="B158" s="2">
        <v>154</v>
      </c>
      <c r="C158" s="5">
        <v>5.0000000000000001E-3</v>
      </c>
      <c r="D158" s="2"/>
      <c r="E158" s="11">
        <f t="shared" si="9"/>
        <v>23.244</v>
      </c>
      <c r="F158" s="10">
        <f t="shared" si="10"/>
        <v>0.40568433133356196</v>
      </c>
    </row>
    <row r="159" spans="2:6">
      <c r="B159" s="2">
        <v>155</v>
      </c>
      <c r="C159" s="5">
        <v>5.0000000000000001E-3</v>
      </c>
      <c r="D159" s="2"/>
      <c r="E159" s="11">
        <f t="shared" si="9"/>
        <v>23.33</v>
      </c>
      <c r="F159" s="10">
        <f t="shared" si="10"/>
        <v>0.40718531449027701</v>
      </c>
    </row>
    <row r="160" spans="2:6">
      <c r="B160" s="2">
        <v>156</v>
      </c>
      <c r="C160" s="5">
        <v>0</v>
      </c>
      <c r="D160" s="2"/>
      <c r="E160" s="11">
        <f t="shared" si="9"/>
        <v>23.415999999999997</v>
      </c>
      <c r="F160" s="10">
        <f t="shared" si="10"/>
        <v>0.4086862976469921</v>
      </c>
    </row>
    <row r="161" spans="2:6">
      <c r="B161" s="2">
        <v>157</v>
      </c>
      <c r="C161" s="5">
        <v>0</v>
      </c>
      <c r="D161" s="2"/>
      <c r="E161" s="11">
        <f t="shared" si="9"/>
        <v>23.501999999999999</v>
      </c>
      <c r="F161" s="10">
        <f t="shared" si="10"/>
        <v>0.41018728080370731</v>
      </c>
    </row>
    <row r="162" spans="2:6">
      <c r="B162" s="2">
        <v>158</v>
      </c>
      <c r="C162" s="5">
        <v>5.0000000000000001E-3</v>
      </c>
      <c r="D162" s="2"/>
      <c r="E162" s="11">
        <f t="shared" si="9"/>
        <v>23.588000000000001</v>
      </c>
      <c r="F162" s="10">
        <f t="shared" si="10"/>
        <v>0.41168826396042246</v>
      </c>
    </row>
    <row r="163" spans="2:6">
      <c r="B163" s="2">
        <v>159</v>
      </c>
      <c r="C163" s="5">
        <v>5.0000000000000001E-3</v>
      </c>
      <c r="D163" s="2"/>
      <c r="E163" s="11">
        <f t="shared" si="9"/>
        <v>23.673999999999999</v>
      </c>
      <c r="F163" s="10">
        <f t="shared" si="10"/>
        <v>0.41318924711713756</v>
      </c>
    </row>
    <row r="164" spans="2:6">
      <c r="B164" s="2">
        <v>160</v>
      </c>
      <c r="C164" s="5">
        <v>0.01</v>
      </c>
      <c r="D164" s="2"/>
      <c r="E164" s="11">
        <f t="shared" si="9"/>
        <v>23.759999999999998</v>
      </c>
      <c r="F164" s="10">
        <f t="shared" si="10"/>
        <v>0.41469023027385266</v>
      </c>
    </row>
    <row r="165" spans="2:6">
      <c r="B165" s="2">
        <v>161</v>
      </c>
      <c r="C165" s="5">
        <v>5.0000000000000001E-3</v>
      </c>
      <c r="D165" s="2"/>
      <c r="E165" s="11">
        <f t="shared" si="9"/>
        <v>23.845999999999997</v>
      </c>
      <c r="F165" s="10">
        <f t="shared" si="10"/>
        <v>0.41619121343056775</v>
      </c>
    </row>
    <row r="166" spans="2:6">
      <c r="B166" s="2">
        <v>162</v>
      </c>
      <c r="C166" s="5">
        <v>5.0000000000000001E-3</v>
      </c>
      <c r="D166" s="2"/>
      <c r="E166" s="11">
        <f t="shared" si="9"/>
        <v>23.931999999999999</v>
      </c>
      <c r="F166" s="10">
        <f t="shared" si="10"/>
        <v>0.4176921965872829</v>
      </c>
    </row>
    <row r="167" spans="2:6">
      <c r="B167" s="2">
        <v>163</v>
      </c>
      <c r="C167" s="5">
        <v>5.0000000000000001E-3</v>
      </c>
      <c r="D167" s="2"/>
      <c r="E167" s="11">
        <f t="shared" si="9"/>
        <v>24.018000000000001</v>
      </c>
      <c r="F167" s="10">
        <f t="shared" si="10"/>
        <v>0.41919317974399806</v>
      </c>
    </row>
    <row r="168" spans="2:6">
      <c r="B168" s="2">
        <v>164</v>
      </c>
      <c r="C168" s="5">
        <v>5.0000000000000001E-3</v>
      </c>
      <c r="D168" s="2"/>
      <c r="E168" s="11">
        <f t="shared" si="9"/>
        <v>24.103999999999999</v>
      </c>
      <c r="F168" s="10">
        <f t="shared" si="10"/>
        <v>0.42069416290071315</v>
      </c>
    </row>
    <row r="169" spans="2:6">
      <c r="B169" s="2">
        <v>165</v>
      </c>
      <c r="C169" s="5">
        <v>5.0000000000000001E-3</v>
      </c>
      <c r="D169" s="2"/>
      <c r="E169" s="11">
        <f t="shared" si="9"/>
        <v>24.189999999999998</v>
      </c>
      <c r="F169" s="10">
        <f t="shared" si="10"/>
        <v>0.42219514605742825</v>
      </c>
    </row>
    <row r="170" spans="2:6">
      <c r="B170" s="2">
        <v>166</v>
      </c>
      <c r="C170" s="5">
        <v>5.0000000000000001E-3</v>
      </c>
      <c r="D170" s="2"/>
      <c r="E170" s="11">
        <f t="shared" si="9"/>
        <v>24.275999999999996</v>
      </c>
      <c r="F170" s="10">
        <f t="shared" si="10"/>
        <v>0.42369612921414335</v>
      </c>
    </row>
    <row r="171" spans="2:6">
      <c r="B171" s="2">
        <v>167</v>
      </c>
      <c r="C171" s="5">
        <v>0.01</v>
      </c>
      <c r="D171" s="2"/>
      <c r="E171" s="11">
        <f t="shared" si="9"/>
        <v>24.361999999999998</v>
      </c>
      <c r="F171" s="10">
        <f t="shared" si="10"/>
        <v>0.4251971123708585</v>
      </c>
    </row>
    <row r="172" spans="2:6">
      <c r="B172" s="2">
        <v>168</v>
      </c>
      <c r="C172" s="5">
        <v>5.0000000000000001E-3</v>
      </c>
      <c r="D172" s="2"/>
      <c r="E172" s="11">
        <f t="shared" si="9"/>
        <v>24.448</v>
      </c>
      <c r="F172" s="10">
        <f t="shared" si="10"/>
        <v>0.42669809552757365</v>
      </c>
    </row>
    <row r="173" spans="2:6">
      <c r="B173" s="2">
        <v>169</v>
      </c>
      <c r="C173" s="5">
        <v>5.0000000000000001E-3</v>
      </c>
      <c r="D173" s="2"/>
      <c r="E173" s="11">
        <f t="shared" si="9"/>
        <v>24.533999999999999</v>
      </c>
      <c r="F173" s="10">
        <f t="shared" si="10"/>
        <v>0.42819907868428875</v>
      </c>
    </row>
    <row r="174" spans="2:6">
      <c r="B174" s="2">
        <v>170</v>
      </c>
      <c r="C174" s="5">
        <v>5.0000000000000001E-3</v>
      </c>
      <c r="D174" s="2"/>
      <c r="E174" s="11">
        <f t="shared" si="9"/>
        <v>24.619999999999997</v>
      </c>
      <c r="F174" s="10">
        <f t="shared" si="10"/>
        <v>0.42970006184100384</v>
      </c>
    </row>
    <row r="175" spans="2:6">
      <c r="B175" s="2">
        <v>171</v>
      </c>
      <c r="C175" s="5">
        <v>5.0000000000000001E-3</v>
      </c>
      <c r="D175" s="2"/>
      <c r="E175" s="11">
        <f t="shared" si="9"/>
        <v>24.706</v>
      </c>
      <c r="F175" s="10">
        <f t="shared" si="10"/>
        <v>0.431201044997719</v>
      </c>
    </row>
    <row r="176" spans="2:6">
      <c r="B176" s="2">
        <v>172</v>
      </c>
      <c r="C176" s="5">
        <v>5.0000000000000001E-3</v>
      </c>
      <c r="D176" s="2"/>
      <c r="E176" s="11">
        <f t="shared" si="9"/>
        <v>24.791999999999998</v>
      </c>
      <c r="F176" s="10">
        <f t="shared" si="10"/>
        <v>0.43270202815443409</v>
      </c>
    </row>
    <row r="177" spans="2:6">
      <c r="B177" s="2">
        <v>173</v>
      </c>
      <c r="C177" s="5">
        <v>5.0000000000000001E-3</v>
      </c>
      <c r="D177" s="2"/>
      <c r="E177" s="11">
        <f t="shared" si="9"/>
        <v>24.878</v>
      </c>
      <c r="F177" s="10">
        <f t="shared" si="10"/>
        <v>0.43420301131114925</v>
      </c>
    </row>
    <row r="178" spans="2:6">
      <c r="B178" s="2">
        <v>174</v>
      </c>
      <c r="C178" s="5">
        <v>5.0000000000000001E-3</v>
      </c>
      <c r="D178" s="2"/>
      <c r="E178" s="11">
        <f t="shared" si="9"/>
        <v>24.963999999999999</v>
      </c>
      <c r="F178" s="10">
        <f t="shared" si="10"/>
        <v>0.43570399446786434</v>
      </c>
    </row>
    <row r="179" spans="2:6">
      <c r="B179" s="2">
        <v>175</v>
      </c>
      <c r="C179" s="5">
        <v>5.0000000000000001E-3</v>
      </c>
      <c r="D179" s="2"/>
      <c r="E179" s="11">
        <f t="shared" si="9"/>
        <v>25.049999999999997</v>
      </c>
      <c r="F179" s="10">
        <f t="shared" si="10"/>
        <v>0.43720497762457955</v>
      </c>
    </row>
    <row r="180" spans="2:6">
      <c r="B180" s="2">
        <v>176</v>
      </c>
      <c r="C180" s="5">
        <v>5.0000000000000001E-3</v>
      </c>
      <c r="D180" s="2"/>
      <c r="E180" s="11">
        <f t="shared" si="9"/>
        <v>25.135999999999999</v>
      </c>
      <c r="F180" s="10">
        <f t="shared" si="10"/>
        <v>0.43870596078129459</v>
      </c>
    </row>
    <row r="181" spans="2:6">
      <c r="B181" s="2">
        <v>177</v>
      </c>
      <c r="C181" s="5">
        <v>5.0000000000000001E-3</v>
      </c>
      <c r="D181" s="2"/>
      <c r="E181" s="11">
        <f t="shared" si="9"/>
        <v>25.222000000000001</v>
      </c>
      <c r="F181" s="10">
        <f t="shared" si="10"/>
        <v>0.4402069439380098</v>
      </c>
    </row>
    <row r="182" spans="2:6">
      <c r="B182" s="2">
        <v>178</v>
      </c>
      <c r="C182" s="5">
        <v>0</v>
      </c>
      <c r="D182" s="2"/>
      <c r="E182" s="11">
        <f t="shared" si="9"/>
        <v>25.308</v>
      </c>
      <c r="F182" s="10">
        <f t="shared" si="10"/>
        <v>0.44170792709472489</v>
      </c>
    </row>
    <row r="183" spans="2:6">
      <c r="B183" s="2">
        <v>179</v>
      </c>
      <c r="C183" s="5">
        <v>0</v>
      </c>
      <c r="D183" s="2"/>
      <c r="E183" s="11">
        <f t="shared" si="9"/>
        <v>25.393999999999998</v>
      </c>
      <c r="F183" s="10">
        <f t="shared" si="10"/>
        <v>0.44320891025144005</v>
      </c>
    </row>
    <row r="184" spans="2:6">
      <c r="B184" s="2">
        <v>180</v>
      </c>
      <c r="C184" s="5">
        <v>5.0000000000000001E-3</v>
      </c>
      <c r="D184" s="2"/>
      <c r="E184" s="11">
        <f t="shared" si="9"/>
        <v>25.479999999999997</v>
      </c>
      <c r="F184" s="10">
        <f t="shared" si="10"/>
        <v>0.44470989340815514</v>
      </c>
    </row>
    <row r="185" spans="2:6">
      <c r="B185" s="2">
        <v>181</v>
      </c>
      <c r="C185" s="5">
        <v>0.01</v>
      </c>
      <c r="D185" s="2"/>
      <c r="E185" s="11">
        <f t="shared" si="9"/>
        <v>25.565999999999999</v>
      </c>
      <c r="F185" s="10">
        <f t="shared" si="10"/>
        <v>0.4462108765648703</v>
      </c>
    </row>
    <row r="186" spans="2:6">
      <c r="B186" s="2">
        <v>182</v>
      </c>
      <c r="C186" s="5">
        <v>5.0000000000000001E-3</v>
      </c>
      <c r="D186" s="2"/>
      <c r="E186" s="11">
        <f t="shared" si="9"/>
        <v>25.652000000000001</v>
      </c>
      <c r="F186" s="10">
        <f t="shared" si="10"/>
        <v>0.44771185972158539</v>
      </c>
    </row>
    <row r="187" spans="2:6">
      <c r="B187" s="2">
        <v>183</v>
      </c>
      <c r="C187" s="5">
        <v>0</v>
      </c>
      <c r="D187" s="2"/>
      <c r="E187" s="11">
        <f t="shared" si="9"/>
        <v>25.738</v>
      </c>
      <c r="F187" s="10">
        <f t="shared" si="10"/>
        <v>0.44921284287830054</v>
      </c>
    </row>
    <row r="188" spans="2:6">
      <c r="B188" s="2">
        <v>184</v>
      </c>
      <c r="C188" s="5">
        <v>5.0000000000000001E-3</v>
      </c>
      <c r="D188" s="2"/>
      <c r="E188" s="11">
        <f t="shared" si="9"/>
        <v>25.823999999999998</v>
      </c>
      <c r="F188" s="10">
        <f t="shared" si="10"/>
        <v>0.45071382603501564</v>
      </c>
    </row>
    <row r="189" spans="2:6">
      <c r="B189" s="2">
        <v>185</v>
      </c>
      <c r="C189" s="5">
        <v>0.01</v>
      </c>
      <c r="D189" s="2"/>
      <c r="E189" s="11">
        <f t="shared" si="9"/>
        <v>25.909999999999997</v>
      </c>
      <c r="F189" s="10">
        <f t="shared" si="10"/>
        <v>0.45221480919173074</v>
      </c>
    </row>
    <row r="190" spans="2:6">
      <c r="B190" s="2">
        <v>186</v>
      </c>
      <c r="C190" s="5">
        <v>1.4999999999999999E-2</v>
      </c>
      <c r="D190" s="2"/>
      <c r="E190" s="11">
        <f t="shared" si="9"/>
        <v>25.995999999999999</v>
      </c>
      <c r="F190" s="10">
        <f t="shared" si="10"/>
        <v>0.45371579234844589</v>
      </c>
    </row>
    <row r="191" spans="2:6">
      <c r="B191" s="2">
        <v>187</v>
      </c>
      <c r="C191" s="5">
        <v>1.4999999999999999E-2</v>
      </c>
      <c r="D191" s="2"/>
      <c r="E191" s="11">
        <f t="shared" si="9"/>
        <v>26.081999999999997</v>
      </c>
      <c r="F191" s="10">
        <f t="shared" si="10"/>
        <v>0.45521677550516099</v>
      </c>
    </row>
    <row r="192" spans="2:6">
      <c r="B192" s="2">
        <v>188</v>
      </c>
      <c r="C192" s="5">
        <v>0.01</v>
      </c>
      <c r="D192" s="2"/>
      <c r="E192" s="11">
        <f t="shared" si="9"/>
        <v>26.167999999999999</v>
      </c>
      <c r="F192" s="10">
        <f t="shared" si="10"/>
        <v>0.45671775866187614</v>
      </c>
    </row>
    <row r="193" spans="2:6">
      <c r="B193" s="2">
        <v>189</v>
      </c>
      <c r="C193" s="5">
        <v>0.01</v>
      </c>
      <c r="D193" s="2"/>
      <c r="E193" s="11">
        <f t="shared" si="9"/>
        <v>26.253999999999998</v>
      </c>
      <c r="F193" s="10">
        <f t="shared" si="10"/>
        <v>0.45821874181859124</v>
      </c>
    </row>
    <row r="194" spans="2:6">
      <c r="B194" s="2">
        <v>190</v>
      </c>
      <c r="C194" s="5">
        <v>0.01</v>
      </c>
      <c r="D194" s="2"/>
      <c r="E194" s="11">
        <f t="shared" si="9"/>
        <v>26.34</v>
      </c>
      <c r="F194" s="10">
        <f t="shared" si="10"/>
        <v>0.45971972497530644</v>
      </c>
    </row>
    <row r="195" spans="2:6">
      <c r="B195" s="2">
        <v>191</v>
      </c>
      <c r="C195" s="5">
        <v>5.0000000000000001E-3</v>
      </c>
      <c r="D195" s="2"/>
      <c r="E195" s="11">
        <f t="shared" si="9"/>
        <v>26.425999999999998</v>
      </c>
      <c r="F195" s="10">
        <f t="shared" si="10"/>
        <v>0.46122070813202148</v>
      </c>
    </row>
    <row r="196" spans="2:6">
      <c r="B196" s="2">
        <v>192</v>
      </c>
      <c r="C196" s="5">
        <v>0</v>
      </c>
      <c r="D196" s="2"/>
      <c r="E196" s="11">
        <f t="shared" si="9"/>
        <v>26.512</v>
      </c>
      <c r="F196" s="10">
        <f t="shared" si="10"/>
        <v>0.46272169128873669</v>
      </c>
    </row>
    <row r="197" spans="2:6">
      <c r="B197" s="2">
        <v>193</v>
      </c>
      <c r="C197" s="5">
        <v>5.0000000000000001E-3</v>
      </c>
      <c r="D197" s="2"/>
      <c r="E197" s="11">
        <f t="shared" si="9"/>
        <v>26.597999999999999</v>
      </c>
      <c r="F197" s="10">
        <f t="shared" si="10"/>
        <v>0.46422267444545179</v>
      </c>
    </row>
    <row r="198" spans="2:6">
      <c r="B198" s="2">
        <v>194</v>
      </c>
      <c r="C198" s="5">
        <v>5.0000000000000001E-3</v>
      </c>
      <c r="D198" s="2"/>
      <c r="E198" s="11">
        <f t="shared" ref="E198:E261" si="11">10+(0.172/2)*B198</f>
        <v>26.683999999999997</v>
      </c>
      <c r="F198" s="10">
        <f t="shared" ref="F198:F261" si="12">E198*PI()/180</f>
        <v>0.46572365760216683</v>
      </c>
    </row>
    <row r="199" spans="2:6">
      <c r="B199" s="2">
        <v>195</v>
      </c>
      <c r="C199" s="5">
        <v>5.0000000000000001E-3</v>
      </c>
      <c r="D199" s="2"/>
      <c r="E199" s="11">
        <f t="shared" si="11"/>
        <v>26.77</v>
      </c>
      <c r="F199" s="10">
        <f t="shared" si="12"/>
        <v>0.46722464075888204</v>
      </c>
    </row>
    <row r="200" spans="2:6">
      <c r="B200" s="2">
        <v>196</v>
      </c>
      <c r="C200" s="5">
        <v>5.0000000000000001E-3</v>
      </c>
      <c r="D200" s="2"/>
      <c r="E200" s="11">
        <f t="shared" si="11"/>
        <v>26.855999999999998</v>
      </c>
      <c r="F200" s="10">
        <f t="shared" si="12"/>
        <v>0.46872562391559713</v>
      </c>
    </row>
    <row r="201" spans="2:6">
      <c r="B201" s="2">
        <v>197</v>
      </c>
      <c r="C201" s="5">
        <v>5.0000000000000001E-3</v>
      </c>
      <c r="D201" s="2"/>
      <c r="E201" s="11">
        <f t="shared" si="11"/>
        <v>26.942</v>
      </c>
      <c r="F201" s="10">
        <f t="shared" si="12"/>
        <v>0.47022660707231229</v>
      </c>
    </row>
    <row r="202" spans="2:6">
      <c r="B202" s="2">
        <v>198</v>
      </c>
      <c r="C202" s="5">
        <v>0</v>
      </c>
      <c r="D202" s="2"/>
      <c r="E202" s="11">
        <f t="shared" si="11"/>
        <v>27.027999999999999</v>
      </c>
      <c r="F202" s="10">
        <f t="shared" si="12"/>
        <v>0.47172759022902738</v>
      </c>
    </row>
    <row r="203" spans="2:6">
      <c r="B203" s="2">
        <v>199</v>
      </c>
      <c r="C203" s="5">
        <v>0</v>
      </c>
      <c r="D203" s="2"/>
      <c r="E203" s="11">
        <f t="shared" si="11"/>
        <v>27.113999999999997</v>
      </c>
      <c r="F203" s="10">
        <f t="shared" si="12"/>
        <v>0.47322857338574248</v>
      </c>
    </row>
    <row r="204" spans="2:6">
      <c r="B204" s="2">
        <v>200</v>
      </c>
      <c r="C204" s="5">
        <v>5.0000000000000001E-3</v>
      </c>
      <c r="D204" s="2"/>
      <c r="E204" s="11">
        <f t="shared" si="11"/>
        <v>27.2</v>
      </c>
      <c r="F204" s="10">
        <f t="shared" si="12"/>
        <v>0.47472955654245763</v>
      </c>
    </row>
    <row r="205" spans="2:6">
      <c r="B205" s="2">
        <v>201</v>
      </c>
      <c r="C205" s="5">
        <v>5.0000000000000001E-3</v>
      </c>
      <c r="D205" s="2"/>
      <c r="E205" s="11">
        <f t="shared" si="11"/>
        <v>27.285999999999998</v>
      </c>
      <c r="F205" s="10">
        <f t="shared" si="12"/>
        <v>0.47623053969917273</v>
      </c>
    </row>
    <row r="206" spans="2:6">
      <c r="B206" s="2">
        <v>202</v>
      </c>
      <c r="C206" s="5">
        <v>5.0000000000000001E-3</v>
      </c>
      <c r="D206" s="2"/>
      <c r="E206" s="11">
        <f t="shared" si="11"/>
        <v>27.372</v>
      </c>
      <c r="F206" s="10">
        <f t="shared" si="12"/>
        <v>0.47773152285588788</v>
      </c>
    </row>
    <row r="207" spans="2:6">
      <c r="B207" s="2">
        <v>203</v>
      </c>
      <c r="C207" s="5">
        <v>5.0000000000000001E-3</v>
      </c>
      <c r="D207" s="2"/>
      <c r="E207" s="11">
        <f t="shared" si="11"/>
        <v>27.457999999999998</v>
      </c>
      <c r="F207" s="10">
        <f t="shared" si="12"/>
        <v>0.47923250601260298</v>
      </c>
    </row>
    <row r="208" spans="2:6">
      <c r="B208" s="2">
        <v>204</v>
      </c>
      <c r="C208" s="5">
        <v>5.0000000000000001E-3</v>
      </c>
      <c r="D208" s="2"/>
      <c r="E208" s="11">
        <f t="shared" si="11"/>
        <v>27.543999999999997</v>
      </c>
      <c r="F208" s="10">
        <f t="shared" si="12"/>
        <v>0.48073348916931807</v>
      </c>
    </row>
    <row r="209" spans="2:6">
      <c r="B209" s="2">
        <v>205</v>
      </c>
      <c r="C209" s="5">
        <v>0.01</v>
      </c>
      <c r="D209" s="2"/>
      <c r="E209" s="11">
        <f t="shared" si="11"/>
        <v>27.63</v>
      </c>
      <c r="F209" s="10">
        <f t="shared" si="12"/>
        <v>0.48223447232603323</v>
      </c>
    </row>
    <row r="210" spans="2:6">
      <c r="B210" s="2">
        <v>206</v>
      </c>
      <c r="C210" s="5">
        <v>5.0000000000000001E-3</v>
      </c>
      <c r="D210" s="2"/>
      <c r="E210" s="11">
        <f t="shared" si="11"/>
        <v>27.715999999999998</v>
      </c>
      <c r="F210" s="10">
        <f t="shared" si="12"/>
        <v>0.48373545548274832</v>
      </c>
    </row>
    <row r="211" spans="2:6">
      <c r="B211" s="2">
        <v>207</v>
      </c>
      <c r="C211" s="5">
        <v>5.0000000000000001E-3</v>
      </c>
      <c r="D211" s="2"/>
      <c r="E211" s="11">
        <f t="shared" si="11"/>
        <v>27.802</v>
      </c>
      <c r="F211" s="10">
        <f t="shared" si="12"/>
        <v>0.48523643863946347</v>
      </c>
    </row>
    <row r="212" spans="2:6">
      <c r="B212" s="2">
        <v>208</v>
      </c>
      <c r="C212" s="5">
        <v>5.0000000000000001E-3</v>
      </c>
      <c r="D212" s="2"/>
      <c r="E212" s="11">
        <f t="shared" si="11"/>
        <v>27.887999999999998</v>
      </c>
      <c r="F212" s="10">
        <f t="shared" si="12"/>
        <v>0.48673742179617857</v>
      </c>
    </row>
    <row r="213" spans="2:6">
      <c r="B213" s="2">
        <v>209</v>
      </c>
      <c r="C213" s="5">
        <v>0.01</v>
      </c>
      <c r="D213" s="2"/>
      <c r="E213" s="11">
        <f t="shared" si="11"/>
        <v>27.974</v>
      </c>
      <c r="F213" s="10">
        <f t="shared" si="12"/>
        <v>0.48823840495289372</v>
      </c>
    </row>
    <row r="214" spans="2:6">
      <c r="B214" s="2">
        <v>210</v>
      </c>
      <c r="C214" s="5">
        <v>5.0000000000000001E-3</v>
      </c>
      <c r="D214" s="2"/>
      <c r="E214" s="11">
        <f t="shared" si="11"/>
        <v>28.06</v>
      </c>
      <c r="F214" s="10">
        <f t="shared" si="12"/>
        <v>0.48973938810960882</v>
      </c>
    </row>
    <row r="215" spans="2:6">
      <c r="B215" s="2">
        <v>211</v>
      </c>
      <c r="C215" s="5">
        <v>5.0000000000000001E-3</v>
      </c>
      <c r="D215" s="2"/>
      <c r="E215" s="11">
        <f t="shared" si="11"/>
        <v>28.145999999999997</v>
      </c>
      <c r="F215" s="10">
        <f t="shared" si="12"/>
        <v>0.49124037126632392</v>
      </c>
    </row>
    <row r="216" spans="2:6">
      <c r="B216" s="2">
        <v>212</v>
      </c>
      <c r="C216" s="5">
        <v>5.0000000000000001E-3</v>
      </c>
      <c r="D216" s="2"/>
      <c r="E216" s="11">
        <f t="shared" si="11"/>
        <v>28.231999999999999</v>
      </c>
      <c r="F216" s="10">
        <f t="shared" si="12"/>
        <v>0.49274135442303907</v>
      </c>
    </row>
    <row r="217" spans="2:6">
      <c r="B217" s="2">
        <v>213</v>
      </c>
      <c r="C217" s="5">
        <v>0</v>
      </c>
      <c r="D217" s="2"/>
      <c r="E217" s="11">
        <f t="shared" si="11"/>
        <v>28.317999999999998</v>
      </c>
      <c r="F217" s="10">
        <f t="shared" si="12"/>
        <v>0.49424233757975417</v>
      </c>
    </row>
    <row r="218" spans="2:6">
      <c r="B218" s="2">
        <v>214</v>
      </c>
      <c r="C218" s="5">
        <v>0</v>
      </c>
      <c r="D218" s="2"/>
      <c r="E218" s="11">
        <f t="shared" si="11"/>
        <v>28.404</v>
      </c>
      <c r="F218" s="10">
        <f t="shared" si="12"/>
        <v>0.49574332073646937</v>
      </c>
    </row>
    <row r="219" spans="2:6">
      <c r="B219" s="2">
        <v>215</v>
      </c>
      <c r="C219" s="5">
        <v>5.0000000000000001E-3</v>
      </c>
      <c r="D219" s="2"/>
      <c r="E219" s="11">
        <f t="shared" si="11"/>
        <v>28.49</v>
      </c>
      <c r="F219" s="10">
        <f t="shared" si="12"/>
        <v>0.49724430389318441</v>
      </c>
    </row>
    <row r="220" spans="2:6">
      <c r="B220" s="2">
        <v>216</v>
      </c>
      <c r="C220" s="5">
        <v>0.01</v>
      </c>
      <c r="D220" s="2"/>
      <c r="E220" s="11">
        <f t="shared" si="11"/>
        <v>28.575999999999997</v>
      </c>
      <c r="F220" s="10">
        <f t="shared" si="12"/>
        <v>0.49874528704989951</v>
      </c>
    </row>
    <row r="221" spans="2:6">
      <c r="B221" s="2">
        <v>217</v>
      </c>
      <c r="C221" s="5">
        <v>0.02</v>
      </c>
      <c r="D221" s="2"/>
      <c r="E221" s="11">
        <f t="shared" si="11"/>
        <v>28.661999999999999</v>
      </c>
      <c r="F221" s="10">
        <f t="shared" si="12"/>
        <v>0.50024627020661472</v>
      </c>
    </row>
    <row r="222" spans="2:6">
      <c r="B222" s="2">
        <v>218</v>
      </c>
      <c r="C222" s="5">
        <v>2.9000000000000001E-2</v>
      </c>
      <c r="D222" s="2"/>
      <c r="E222" s="11">
        <f t="shared" si="11"/>
        <v>28.747999999999998</v>
      </c>
      <c r="F222" s="10">
        <f t="shared" si="12"/>
        <v>0.50174725336332981</v>
      </c>
    </row>
    <row r="223" spans="2:6">
      <c r="B223" s="2">
        <v>219</v>
      </c>
      <c r="C223" s="5">
        <v>3.9E-2</v>
      </c>
      <c r="D223" s="2"/>
      <c r="E223" s="11">
        <f t="shared" si="11"/>
        <v>28.834</v>
      </c>
      <c r="F223" s="10">
        <f t="shared" si="12"/>
        <v>0.50324823652004491</v>
      </c>
    </row>
    <row r="224" spans="2:6">
      <c r="B224" s="2">
        <v>220</v>
      </c>
      <c r="C224" s="5">
        <v>4.9000000000000002E-2</v>
      </c>
      <c r="D224" s="2"/>
      <c r="E224" s="11">
        <f t="shared" si="11"/>
        <v>28.919999999999998</v>
      </c>
      <c r="F224" s="10">
        <f t="shared" si="12"/>
        <v>0.50474921967676001</v>
      </c>
    </row>
    <row r="225" spans="2:6">
      <c r="B225" s="2">
        <v>221</v>
      </c>
      <c r="C225" s="5">
        <v>5.3999999999999999E-2</v>
      </c>
      <c r="D225" s="2"/>
      <c r="E225" s="11">
        <f t="shared" si="11"/>
        <v>29.006</v>
      </c>
      <c r="F225" s="10">
        <f t="shared" si="12"/>
        <v>0.50625020283347522</v>
      </c>
    </row>
    <row r="226" spans="2:6">
      <c r="B226" s="2">
        <v>222</v>
      </c>
      <c r="C226" s="5">
        <v>4.3999999999999997E-2</v>
      </c>
      <c r="D226" s="2"/>
      <c r="E226" s="11">
        <f t="shared" si="11"/>
        <v>29.091999999999999</v>
      </c>
      <c r="F226" s="10">
        <f t="shared" si="12"/>
        <v>0.50775118599019031</v>
      </c>
    </row>
    <row r="227" spans="2:6">
      <c r="B227" s="2">
        <v>223</v>
      </c>
      <c r="C227" s="5">
        <v>2.9000000000000001E-2</v>
      </c>
      <c r="D227" s="2"/>
      <c r="E227" s="11">
        <f t="shared" si="11"/>
        <v>29.177999999999997</v>
      </c>
      <c r="F227" s="10">
        <f t="shared" si="12"/>
        <v>0.50925216914690541</v>
      </c>
    </row>
    <row r="228" spans="2:6">
      <c r="B228" s="2">
        <v>224</v>
      </c>
      <c r="C228" s="5">
        <v>1.4999999999999999E-2</v>
      </c>
      <c r="D228" s="2"/>
      <c r="E228" s="11">
        <f t="shared" si="11"/>
        <v>29.263999999999999</v>
      </c>
      <c r="F228" s="10">
        <f t="shared" si="12"/>
        <v>0.51075315230362051</v>
      </c>
    </row>
    <row r="229" spans="2:6">
      <c r="B229" s="2">
        <v>225</v>
      </c>
      <c r="C229" s="5">
        <v>0.01</v>
      </c>
      <c r="D229" s="2"/>
      <c r="E229" s="11">
        <f t="shared" si="11"/>
        <v>29.349999999999998</v>
      </c>
      <c r="F229" s="10">
        <f t="shared" si="12"/>
        <v>0.5122541354603356</v>
      </c>
    </row>
    <row r="230" spans="2:6">
      <c r="B230" s="2">
        <v>226</v>
      </c>
      <c r="C230" s="5">
        <v>5.0000000000000001E-3</v>
      </c>
      <c r="D230" s="2"/>
      <c r="E230" s="11">
        <f t="shared" si="11"/>
        <v>29.436</v>
      </c>
      <c r="F230" s="10">
        <f t="shared" si="12"/>
        <v>0.51375511861705081</v>
      </c>
    </row>
    <row r="231" spans="2:6">
      <c r="B231" s="2">
        <v>227</v>
      </c>
      <c r="C231" s="5">
        <v>5.0000000000000001E-3</v>
      </c>
      <c r="D231" s="2"/>
      <c r="E231" s="11">
        <f t="shared" si="11"/>
        <v>29.521999999999998</v>
      </c>
      <c r="F231" s="10">
        <f t="shared" si="12"/>
        <v>0.51525610177376591</v>
      </c>
    </row>
    <row r="232" spans="2:6">
      <c r="B232" s="2">
        <v>228</v>
      </c>
      <c r="C232" s="5">
        <v>5.0000000000000001E-3</v>
      </c>
      <c r="D232" s="2"/>
      <c r="E232" s="11">
        <f t="shared" si="11"/>
        <v>29.607999999999997</v>
      </c>
      <c r="F232" s="10">
        <f t="shared" si="12"/>
        <v>0.516757084930481</v>
      </c>
    </row>
    <row r="233" spans="2:6">
      <c r="B233" s="2">
        <v>229</v>
      </c>
      <c r="C233" s="5">
        <v>5.0000000000000001E-3</v>
      </c>
      <c r="D233" s="2"/>
      <c r="E233" s="11">
        <f t="shared" si="11"/>
        <v>29.693999999999999</v>
      </c>
      <c r="F233" s="10">
        <f t="shared" si="12"/>
        <v>0.51825806808719621</v>
      </c>
    </row>
    <row r="234" spans="2:6">
      <c r="B234" s="2">
        <v>230</v>
      </c>
      <c r="C234" s="5">
        <v>5.0000000000000001E-3</v>
      </c>
      <c r="D234" s="2"/>
      <c r="E234" s="11">
        <f t="shared" si="11"/>
        <v>29.779999999999998</v>
      </c>
      <c r="F234" s="10">
        <f t="shared" si="12"/>
        <v>0.5197590512439112</v>
      </c>
    </row>
    <row r="235" spans="2:6">
      <c r="B235" s="2">
        <v>231</v>
      </c>
      <c r="C235" s="5">
        <v>0</v>
      </c>
      <c r="D235" s="2"/>
      <c r="E235" s="11">
        <f t="shared" si="11"/>
        <v>29.866</v>
      </c>
      <c r="F235" s="10">
        <f t="shared" si="12"/>
        <v>0.5212600344006264</v>
      </c>
    </row>
    <row r="236" spans="2:6">
      <c r="B236" s="2">
        <v>232</v>
      </c>
      <c r="C236" s="5">
        <v>5.0000000000000001E-3</v>
      </c>
      <c r="D236" s="2"/>
      <c r="E236" s="11">
        <f t="shared" si="11"/>
        <v>29.951999999999998</v>
      </c>
      <c r="F236" s="10">
        <f t="shared" si="12"/>
        <v>0.5227610175573415</v>
      </c>
    </row>
    <row r="237" spans="2:6">
      <c r="B237" s="2">
        <v>233</v>
      </c>
      <c r="C237" s="5">
        <v>5.0000000000000001E-3</v>
      </c>
      <c r="D237" s="2"/>
      <c r="E237" s="11">
        <f t="shared" si="11"/>
        <v>30.037999999999997</v>
      </c>
      <c r="F237" s="10">
        <f t="shared" si="12"/>
        <v>0.52426200071405671</v>
      </c>
    </row>
    <row r="238" spans="2:6">
      <c r="B238" s="2">
        <v>234</v>
      </c>
      <c r="C238" s="5">
        <v>5.0000000000000001E-3</v>
      </c>
      <c r="D238" s="2"/>
      <c r="E238" s="11">
        <f t="shared" si="11"/>
        <v>30.123999999999999</v>
      </c>
      <c r="F238" s="10">
        <f t="shared" si="12"/>
        <v>0.52576298387077181</v>
      </c>
    </row>
    <row r="239" spans="2:6">
      <c r="B239" s="2">
        <v>235</v>
      </c>
      <c r="C239" s="5">
        <v>5.0000000000000001E-3</v>
      </c>
      <c r="D239" s="2"/>
      <c r="E239" s="11">
        <f t="shared" si="11"/>
        <v>30.209999999999997</v>
      </c>
      <c r="F239" s="10">
        <f t="shared" si="12"/>
        <v>0.5272639670274869</v>
      </c>
    </row>
    <row r="240" spans="2:6">
      <c r="B240" s="2">
        <v>236</v>
      </c>
      <c r="C240" s="5">
        <v>5.0000000000000001E-3</v>
      </c>
      <c r="D240" s="2"/>
      <c r="E240" s="11">
        <f t="shared" si="11"/>
        <v>30.295999999999999</v>
      </c>
      <c r="F240" s="10">
        <f t="shared" si="12"/>
        <v>0.528764950184202</v>
      </c>
    </row>
    <row r="241" spans="2:6">
      <c r="B241" s="2">
        <v>237</v>
      </c>
      <c r="C241" s="5">
        <v>0</v>
      </c>
      <c r="D241" s="2"/>
      <c r="E241" s="11">
        <f t="shared" si="11"/>
        <v>30.381999999999998</v>
      </c>
      <c r="F241" s="10">
        <f t="shared" si="12"/>
        <v>0.53026593334091721</v>
      </c>
    </row>
    <row r="242" spans="2:6">
      <c r="B242" s="2">
        <v>238</v>
      </c>
      <c r="C242" s="5">
        <v>5.0000000000000001E-3</v>
      </c>
      <c r="D242" s="2"/>
      <c r="E242" s="11">
        <f t="shared" si="11"/>
        <v>30.468</v>
      </c>
      <c r="F242" s="10">
        <f t="shared" si="12"/>
        <v>0.5317669164976323</v>
      </c>
    </row>
    <row r="243" spans="2:6">
      <c r="B243" s="2">
        <v>239</v>
      </c>
      <c r="C243" s="5">
        <v>5.0000000000000001E-3</v>
      </c>
      <c r="D243" s="2"/>
      <c r="E243" s="11">
        <f t="shared" si="11"/>
        <v>30.553999999999998</v>
      </c>
      <c r="F243" s="10">
        <f t="shared" si="12"/>
        <v>0.5332678996543474</v>
      </c>
    </row>
    <row r="244" spans="2:6">
      <c r="B244" s="2">
        <v>240</v>
      </c>
      <c r="C244" s="5">
        <v>5.0000000000000001E-3</v>
      </c>
      <c r="D244" s="2"/>
      <c r="E244" s="11">
        <f t="shared" si="11"/>
        <v>30.639999999999997</v>
      </c>
      <c r="F244" s="10">
        <f t="shared" si="12"/>
        <v>0.5347688828110625</v>
      </c>
    </row>
    <row r="245" spans="2:6">
      <c r="B245" s="2">
        <v>241</v>
      </c>
      <c r="C245" s="5">
        <v>5.0000000000000001E-3</v>
      </c>
      <c r="D245" s="2"/>
      <c r="E245" s="11">
        <f t="shared" si="11"/>
        <v>30.725999999999999</v>
      </c>
      <c r="F245" s="10">
        <f t="shared" si="12"/>
        <v>0.5362698659677777</v>
      </c>
    </row>
    <row r="246" spans="2:6">
      <c r="B246" s="2">
        <v>242</v>
      </c>
      <c r="C246" s="5">
        <v>0</v>
      </c>
      <c r="D246" s="2"/>
      <c r="E246" s="11">
        <f t="shared" si="11"/>
        <v>30.811999999999998</v>
      </c>
      <c r="F246" s="10">
        <f t="shared" si="12"/>
        <v>0.5377708491244928</v>
      </c>
    </row>
    <row r="247" spans="2:6">
      <c r="B247" s="2">
        <v>243</v>
      </c>
      <c r="C247" s="5">
        <v>5.0000000000000001E-3</v>
      </c>
      <c r="D247" s="2"/>
      <c r="E247" s="11">
        <f t="shared" si="11"/>
        <v>30.898</v>
      </c>
      <c r="F247" s="10">
        <f t="shared" si="12"/>
        <v>0.53927183228120801</v>
      </c>
    </row>
    <row r="248" spans="2:6">
      <c r="B248" s="2">
        <v>244</v>
      </c>
      <c r="C248" s="5">
        <v>5.0000000000000001E-3</v>
      </c>
      <c r="D248" s="2"/>
      <c r="E248" s="11">
        <f t="shared" si="11"/>
        <v>30.983999999999998</v>
      </c>
      <c r="F248" s="10">
        <f t="shared" si="12"/>
        <v>0.5407728154379231</v>
      </c>
    </row>
    <row r="249" spans="2:6">
      <c r="B249" s="2">
        <v>245</v>
      </c>
      <c r="C249" s="5">
        <v>5.0000000000000001E-3</v>
      </c>
      <c r="D249" s="2"/>
      <c r="E249" s="11">
        <f t="shared" si="11"/>
        <v>31.069999999999997</v>
      </c>
      <c r="F249" s="10">
        <f t="shared" si="12"/>
        <v>0.54227379859463809</v>
      </c>
    </row>
    <row r="250" spans="2:6">
      <c r="B250" s="2">
        <v>246</v>
      </c>
      <c r="C250" s="5">
        <v>5.0000000000000001E-3</v>
      </c>
      <c r="D250" s="2"/>
      <c r="E250" s="11">
        <f t="shared" si="11"/>
        <v>31.155999999999999</v>
      </c>
      <c r="F250" s="10">
        <f t="shared" si="12"/>
        <v>0.5437747817513533</v>
      </c>
    </row>
    <row r="251" spans="2:6">
      <c r="B251" s="2">
        <v>247</v>
      </c>
      <c r="C251" s="5">
        <v>5.0000000000000001E-3</v>
      </c>
      <c r="D251" s="2"/>
      <c r="E251" s="11">
        <f t="shared" si="11"/>
        <v>31.241999999999997</v>
      </c>
      <c r="F251" s="10">
        <f t="shared" si="12"/>
        <v>0.54527576490806839</v>
      </c>
    </row>
    <row r="252" spans="2:6">
      <c r="B252" s="2">
        <v>248</v>
      </c>
      <c r="C252" s="5">
        <v>5.0000000000000001E-3</v>
      </c>
      <c r="D252" s="2"/>
      <c r="E252" s="11">
        <f t="shared" si="11"/>
        <v>31.327999999999999</v>
      </c>
      <c r="F252" s="10">
        <f t="shared" si="12"/>
        <v>0.5467767480647836</v>
      </c>
    </row>
    <row r="253" spans="2:6">
      <c r="B253" s="2">
        <v>249</v>
      </c>
      <c r="C253" s="5">
        <v>0</v>
      </c>
      <c r="D253" s="2"/>
      <c r="E253" s="11">
        <f t="shared" si="11"/>
        <v>31.413999999999998</v>
      </c>
      <c r="F253" s="10">
        <f t="shared" si="12"/>
        <v>0.5482777312214987</v>
      </c>
    </row>
    <row r="254" spans="2:6">
      <c r="B254" s="2">
        <v>250</v>
      </c>
      <c r="C254" s="5">
        <v>5.0000000000000001E-3</v>
      </c>
      <c r="D254" s="2"/>
      <c r="E254" s="11">
        <f t="shared" si="11"/>
        <v>31.5</v>
      </c>
      <c r="F254" s="10">
        <f t="shared" si="12"/>
        <v>0.5497787143782138</v>
      </c>
    </row>
    <row r="255" spans="2:6">
      <c r="B255" s="2">
        <v>251</v>
      </c>
      <c r="C255" s="5">
        <v>5.0000000000000001E-3</v>
      </c>
      <c r="D255" s="2"/>
      <c r="E255" s="11">
        <f t="shared" si="11"/>
        <v>31.585999999999999</v>
      </c>
      <c r="F255" s="10">
        <f t="shared" si="12"/>
        <v>0.55127969753492889</v>
      </c>
    </row>
    <row r="256" spans="2:6">
      <c r="B256" s="2">
        <v>252</v>
      </c>
      <c r="C256" s="5">
        <v>5.0000000000000001E-3</v>
      </c>
      <c r="D256" s="2"/>
      <c r="E256" s="11">
        <f t="shared" si="11"/>
        <v>31.671999999999997</v>
      </c>
      <c r="F256" s="10">
        <f t="shared" si="12"/>
        <v>0.55278068069164399</v>
      </c>
    </row>
    <row r="257" spans="2:6">
      <c r="B257" s="2">
        <v>253</v>
      </c>
      <c r="C257" s="5">
        <v>5.0000000000000001E-3</v>
      </c>
      <c r="D257" s="2"/>
      <c r="E257" s="11">
        <f t="shared" si="11"/>
        <v>31.757999999999999</v>
      </c>
      <c r="F257" s="10">
        <f t="shared" si="12"/>
        <v>0.5542816638483592</v>
      </c>
    </row>
    <row r="258" spans="2:6">
      <c r="B258" s="2">
        <v>254</v>
      </c>
      <c r="C258" s="5">
        <v>5.0000000000000001E-3</v>
      </c>
      <c r="D258" s="2"/>
      <c r="E258" s="11">
        <f t="shared" si="11"/>
        <v>31.843999999999998</v>
      </c>
      <c r="F258" s="10">
        <f t="shared" si="12"/>
        <v>0.55578264700507429</v>
      </c>
    </row>
    <row r="259" spans="2:6">
      <c r="B259" s="2">
        <v>255</v>
      </c>
      <c r="C259" s="5">
        <v>5.0000000000000001E-3</v>
      </c>
      <c r="D259" s="2"/>
      <c r="E259" s="11">
        <f t="shared" si="11"/>
        <v>31.93</v>
      </c>
      <c r="F259" s="10">
        <f t="shared" si="12"/>
        <v>0.55728363016178939</v>
      </c>
    </row>
    <row r="260" spans="2:6">
      <c r="B260" s="2">
        <v>256</v>
      </c>
      <c r="C260" s="5">
        <v>5.0000000000000001E-3</v>
      </c>
      <c r="D260" s="2"/>
      <c r="E260" s="11">
        <f t="shared" si="11"/>
        <v>32.015999999999998</v>
      </c>
      <c r="F260" s="10">
        <f t="shared" si="12"/>
        <v>0.55878461331850449</v>
      </c>
    </row>
    <row r="261" spans="2:6">
      <c r="B261" s="2">
        <v>257</v>
      </c>
      <c r="C261" s="5">
        <v>5.0000000000000001E-3</v>
      </c>
      <c r="D261" s="2"/>
      <c r="E261" s="11">
        <f t="shared" si="11"/>
        <v>32.101999999999997</v>
      </c>
      <c r="F261" s="10">
        <f t="shared" si="12"/>
        <v>0.56028559647521958</v>
      </c>
    </row>
    <row r="262" spans="2:6">
      <c r="B262" s="2">
        <v>258</v>
      </c>
      <c r="C262" s="5">
        <v>5.0000000000000001E-3</v>
      </c>
      <c r="D262" s="2"/>
      <c r="E262" s="11">
        <f t="shared" ref="E262:E325" si="13">10+(0.172/2)*B262</f>
        <v>32.188000000000002</v>
      </c>
      <c r="F262" s="10">
        <f t="shared" ref="F262:F325" si="14">E262*PI()/180</f>
        <v>0.5617865796319349</v>
      </c>
    </row>
    <row r="263" spans="2:6">
      <c r="B263" s="2">
        <v>259</v>
      </c>
      <c r="C263" s="5">
        <v>5.0000000000000001E-3</v>
      </c>
      <c r="D263" s="2"/>
      <c r="E263" s="11">
        <f t="shared" si="13"/>
        <v>32.274000000000001</v>
      </c>
      <c r="F263" s="10">
        <f t="shared" si="14"/>
        <v>0.56328756278865</v>
      </c>
    </row>
    <row r="264" spans="2:6">
      <c r="B264" s="2">
        <v>260</v>
      </c>
      <c r="C264" s="5">
        <v>5.0000000000000001E-3</v>
      </c>
      <c r="D264" s="2"/>
      <c r="E264" s="11">
        <f t="shared" si="13"/>
        <v>32.36</v>
      </c>
      <c r="F264" s="10">
        <f t="shared" si="14"/>
        <v>0.56478854594536498</v>
      </c>
    </row>
    <row r="265" spans="2:6">
      <c r="B265" s="2">
        <v>261</v>
      </c>
      <c r="C265" s="5">
        <v>5.0000000000000001E-3</v>
      </c>
      <c r="D265" s="2"/>
      <c r="E265" s="11">
        <f t="shared" si="13"/>
        <v>32.445999999999998</v>
      </c>
      <c r="F265" s="10">
        <f t="shared" si="14"/>
        <v>0.56628952910208008</v>
      </c>
    </row>
    <row r="266" spans="2:6">
      <c r="B266" s="2">
        <v>262</v>
      </c>
      <c r="C266" s="5">
        <v>5.0000000000000001E-3</v>
      </c>
      <c r="D266" s="2"/>
      <c r="E266" s="11">
        <f t="shared" si="13"/>
        <v>32.531999999999996</v>
      </c>
      <c r="F266" s="10">
        <f t="shared" si="14"/>
        <v>0.56779051225879518</v>
      </c>
    </row>
    <row r="267" spans="2:6">
      <c r="B267" s="2">
        <v>263</v>
      </c>
      <c r="C267" s="5">
        <v>5.0000000000000001E-3</v>
      </c>
      <c r="D267" s="2"/>
      <c r="E267" s="11">
        <f t="shared" si="13"/>
        <v>32.617999999999995</v>
      </c>
      <c r="F267" s="10">
        <f t="shared" si="14"/>
        <v>0.56929149541551027</v>
      </c>
    </row>
    <row r="268" spans="2:6">
      <c r="B268" s="2">
        <v>264</v>
      </c>
      <c r="C268" s="5">
        <v>5.0000000000000001E-3</v>
      </c>
      <c r="D268" s="2"/>
      <c r="E268" s="11">
        <f t="shared" si="13"/>
        <v>32.703999999999994</v>
      </c>
      <c r="F268" s="10">
        <f t="shared" si="14"/>
        <v>0.57079247857222537</v>
      </c>
    </row>
    <row r="269" spans="2:6">
      <c r="B269" s="2">
        <v>265</v>
      </c>
      <c r="C269" s="5">
        <v>0</v>
      </c>
      <c r="D269" s="2"/>
      <c r="E269" s="11">
        <f t="shared" si="13"/>
        <v>32.79</v>
      </c>
      <c r="F269" s="10">
        <f t="shared" si="14"/>
        <v>0.57229346172894069</v>
      </c>
    </row>
    <row r="270" spans="2:6">
      <c r="B270" s="2">
        <v>266</v>
      </c>
      <c r="C270" s="5">
        <v>5.0000000000000001E-3</v>
      </c>
      <c r="D270" s="2"/>
      <c r="E270" s="11">
        <f t="shared" si="13"/>
        <v>32.875999999999998</v>
      </c>
      <c r="F270" s="10">
        <f t="shared" si="14"/>
        <v>0.57379444488565567</v>
      </c>
    </row>
    <row r="271" spans="2:6">
      <c r="B271" s="2">
        <v>267</v>
      </c>
      <c r="C271" s="5">
        <v>0</v>
      </c>
      <c r="D271" s="2"/>
      <c r="E271" s="11">
        <f t="shared" si="13"/>
        <v>32.962000000000003</v>
      </c>
      <c r="F271" s="10">
        <f t="shared" si="14"/>
        <v>0.57529542804237099</v>
      </c>
    </row>
    <row r="272" spans="2:6">
      <c r="B272" s="2">
        <v>268</v>
      </c>
      <c r="C272" s="5">
        <v>5.0000000000000001E-3</v>
      </c>
      <c r="D272" s="2"/>
      <c r="E272" s="11">
        <f t="shared" si="13"/>
        <v>33.048000000000002</v>
      </c>
      <c r="F272" s="10">
        <f t="shared" si="14"/>
        <v>0.57679641119908609</v>
      </c>
    </row>
    <row r="273" spans="2:6">
      <c r="B273" s="2">
        <v>269</v>
      </c>
      <c r="C273" s="5">
        <v>0</v>
      </c>
      <c r="D273" s="2"/>
      <c r="E273" s="11">
        <f t="shared" si="13"/>
        <v>33.134</v>
      </c>
      <c r="F273" s="10">
        <f t="shared" si="14"/>
        <v>0.57829739435580119</v>
      </c>
    </row>
    <row r="274" spans="2:6">
      <c r="B274" s="2">
        <v>270</v>
      </c>
      <c r="C274" s="5">
        <v>0</v>
      </c>
      <c r="D274" s="2"/>
      <c r="E274" s="11">
        <f t="shared" si="13"/>
        <v>33.22</v>
      </c>
      <c r="F274" s="10">
        <f t="shared" si="14"/>
        <v>0.57979837751251628</v>
      </c>
    </row>
    <row r="275" spans="2:6">
      <c r="B275" s="2">
        <v>271</v>
      </c>
      <c r="C275" s="5">
        <v>5.0000000000000001E-3</v>
      </c>
      <c r="D275" s="2"/>
      <c r="E275" s="11">
        <f t="shared" si="13"/>
        <v>33.305999999999997</v>
      </c>
      <c r="F275" s="10">
        <f t="shared" si="14"/>
        <v>0.58129936066923138</v>
      </c>
    </row>
    <row r="276" spans="2:6">
      <c r="B276" s="2">
        <v>272</v>
      </c>
      <c r="C276" s="5">
        <v>5.0000000000000001E-3</v>
      </c>
      <c r="D276" s="2"/>
      <c r="E276" s="11">
        <f t="shared" si="13"/>
        <v>33.391999999999996</v>
      </c>
      <c r="F276" s="10">
        <f t="shared" si="14"/>
        <v>0.58280034382594637</v>
      </c>
    </row>
    <row r="277" spans="2:6">
      <c r="B277" s="2">
        <v>273</v>
      </c>
      <c r="C277" s="5">
        <v>0</v>
      </c>
      <c r="D277" s="2"/>
      <c r="E277" s="11">
        <f t="shared" si="13"/>
        <v>33.477999999999994</v>
      </c>
      <c r="F277" s="10">
        <f t="shared" si="14"/>
        <v>0.58430132698266146</v>
      </c>
    </row>
    <row r="278" spans="2:6">
      <c r="B278" s="2">
        <v>274</v>
      </c>
      <c r="C278" s="5">
        <v>5.0000000000000001E-3</v>
      </c>
      <c r="D278" s="2"/>
      <c r="E278" s="11">
        <f t="shared" si="13"/>
        <v>33.563999999999993</v>
      </c>
      <c r="F278" s="10">
        <f t="shared" si="14"/>
        <v>0.58580231013937656</v>
      </c>
    </row>
    <row r="279" spans="2:6">
      <c r="B279" s="2">
        <v>275</v>
      </c>
      <c r="C279" s="5">
        <v>0</v>
      </c>
      <c r="D279" s="2"/>
      <c r="E279" s="11">
        <f t="shared" si="13"/>
        <v>33.65</v>
      </c>
      <c r="F279" s="10">
        <f t="shared" si="14"/>
        <v>0.58730329329609188</v>
      </c>
    </row>
    <row r="280" spans="2:6">
      <c r="B280" s="2">
        <v>276</v>
      </c>
      <c r="C280" s="5">
        <v>0</v>
      </c>
      <c r="D280" s="2"/>
      <c r="E280" s="11">
        <f t="shared" si="13"/>
        <v>33.735999999999997</v>
      </c>
      <c r="F280" s="10">
        <f t="shared" si="14"/>
        <v>0.58880427645280697</v>
      </c>
    </row>
    <row r="281" spans="2:6">
      <c r="B281" s="2">
        <v>277</v>
      </c>
      <c r="C281" s="5">
        <v>0</v>
      </c>
      <c r="D281" s="2"/>
      <c r="E281" s="11">
        <f t="shared" si="13"/>
        <v>33.822000000000003</v>
      </c>
      <c r="F281" s="10">
        <f t="shared" si="14"/>
        <v>0.59030525960952218</v>
      </c>
    </row>
    <row r="282" spans="2:6">
      <c r="B282" s="2">
        <v>278</v>
      </c>
      <c r="C282" s="5">
        <v>5.0000000000000001E-3</v>
      </c>
      <c r="D282" s="2"/>
      <c r="E282" s="11">
        <f t="shared" si="13"/>
        <v>33.908000000000001</v>
      </c>
      <c r="F282" s="10">
        <f t="shared" si="14"/>
        <v>0.59180624276623728</v>
      </c>
    </row>
    <row r="283" spans="2:6">
      <c r="B283" s="2">
        <v>279</v>
      </c>
      <c r="C283" s="5">
        <v>0</v>
      </c>
      <c r="D283" s="2"/>
      <c r="E283" s="11">
        <f t="shared" si="13"/>
        <v>33.994</v>
      </c>
      <c r="F283" s="10">
        <f t="shared" si="14"/>
        <v>0.59330722592295237</v>
      </c>
    </row>
    <row r="284" spans="2:6">
      <c r="B284" s="2">
        <v>280</v>
      </c>
      <c r="C284" s="5">
        <v>0</v>
      </c>
      <c r="D284" s="2"/>
      <c r="E284" s="11">
        <f t="shared" si="13"/>
        <v>34.08</v>
      </c>
      <c r="F284" s="10">
        <f t="shared" si="14"/>
        <v>0.59480820907966747</v>
      </c>
    </row>
    <row r="285" spans="2:6">
      <c r="B285" s="2">
        <v>281</v>
      </c>
      <c r="C285" s="5">
        <v>5.0000000000000001E-3</v>
      </c>
      <c r="D285" s="2"/>
      <c r="E285" s="11">
        <f t="shared" si="13"/>
        <v>34.165999999999997</v>
      </c>
      <c r="F285" s="10">
        <f t="shared" si="14"/>
        <v>0.59630919223638257</v>
      </c>
    </row>
    <row r="286" spans="2:6">
      <c r="B286" s="2">
        <v>282</v>
      </c>
      <c r="C286" s="5">
        <v>0</v>
      </c>
      <c r="D286" s="2"/>
      <c r="E286" s="11">
        <f t="shared" si="13"/>
        <v>34.251999999999995</v>
      </c>
      <c r="F286" s="10">
        <f t="shared" si="14"/>
        <v>0.59781017539309766</v>
      </c>
    </row>
    <row r="287" spans="2:6">
      <c r="B287" s="2">
        <v>283</v>
      </c>
      <c r="C287" s="5">
        <v>0</v>
      </c>
      <c r="D287" s="2"/>
      <c r="E287" s="11">
        <f t="shared" si="13"/>
        <v>34.337999999999994</v>
      </c>
      <c r="F287" s="10">
        <f t="shared" si="14"/>
        <v>0.59931115854981276</v>
      </c>
    </row>
    <row r="288" spans="2:6">
      <c r="B288" s="2">
        <v>284</v>
      </c>
      <c r="C288" s="5">
        <v>5.0000000000000001E-3</v>
      </c>
      <c r="D288" s="2"/>
      <c r="E288" s="11">
        <f t="shared" si="13"/>
        <v>34.423999999999999</v>
      </c>
      <c r="F288" s="10">
        <f t="shared" si="14"/>
        <v>0.60081214170652797</v>
      </c>
    </row>
    <row r="289" spans="2:6">
      <c r="B289" s="2">
        <v>285</v>
      </c>
      <c r="C289" s="5">
        <v>0</v>
      </c>
      <c r="D289" s="2"/>
      <c r="E289" s="11">
        <f t="shared" si="13"/>
        <v>34.51</v>
      </c>
      <c r="F289" s="10">
        <f t="shared" si="14"/>
        <v>0.60231312486324307</v>
      </c>
    </row>
    <row r="290" spans="2:6">
      <c r="B290" s="2">
        <v>286</v>
      </c>
      <c r="C290" s="5">
        <v>0</v>
      </c>
      <c r="D290" s="2"/>
      <c r="E290" s="11">
        <f t="shared" si="13"/>
        <v>34.595999999999997</v>
      </c>
      <c r="F290" s="10">
        <f t="shared" si="14"/>
        <v>0.60381410801995816</v>
      </c>
    </row>
    <row r="291" spans="2:6">
      <c r="B291" s="2">
        <v>287</v>
      </c>
      <c r="C291" s="5">
        <v>0</v>
      </c>
      <c r="D291" s="2"/>
      <c r="E291" s="11">
        <f t="shared" si="13"/>
        <v>34.682000000000002</v>
      </c>
      <c r="F291" s="10">
        <f t="shared" si="14"/>
        <v>0.60531509117667337</v>
      </c>
    </row>
    <row r="292" spans="2:6">
      <c r="B292" s="2">
        <v>288</v>
      </c>
      <c r="C292" s="5">
        <v>5.0000000000000001E-3</v>
      </c>
      <c r="D292" s="2"/>
      <c r="E292" s="11">
        <f t="shared" si="13"/>
        <v>34.768000000000001</v>
      </c>
      <c r="F292" s="10">
        <f t="shared" si="14"/>
        <v>0.60681607433338847</v>
      </c>
    </row>
    <row r="293" spans="2:6">
      <c r="B293" s="2">
        <v>289</v>
      </c>
      <c r="C293" s="5">
        <v>5.0000000000000001E-3</v>
      </c>
      <c r="D293" s="2"/>
      <c r="E293" s="11">
        <f t="shared" si="13"/>
        <v>34.853999999999999</v>
      </c>
      <c r="F293" s="10">
        <f t="shared" si="14"/>
        <v>0.60831705749010356</v>
      </c>
    </row>
    <row r="294" spans="2:6">
      <c r="B294" s="2">
        <v>290</v>
      </c>
      <c r="C294" s="5">
        <v>0</v>
      </c>
      <c r="D294" s="2"/>
      <c r="E294" s="11">
        <f t="shared" si="13"/>
        <v>34.94</v>
      </c>
      <c r="F294" s="10">
        <f t="shared" si="14"/>
        <v>0.60981804064681866</v>
      </c>
    </row>
    <row r="295" spans="2:6">
      <c r="B295" s="2">
        <v>291</v>
      </c>
      <c r="C295" s="5">
        <v>0</v>
      </c>
      <c r="D295" s="2"/>
      <c r="E295" s="11">
        <f t="shared" si="13"/>
        <v>35.025999999999996</v>
      </c>
      <c r="F295" s="10">
        <f t="shared" si="14"/>
        <v>0.61131902380353387</v>
      </c>
    </row>
    <row r="296" spans="2:6">
      <c r="B296" s="2">
        <v>292</v>
      </c>
      <c r="C296" s="5">
        <v>5.0000000000000001E-3</v>
      </c>
      <c r="D296" s="2"/>
      <c r="E296" s="11">
        <f t="shared" si="13"/>
        <v>35.111999999999995</v>
      </c>
      <c r="F296" s="10">
        <f t="shared" si="14"/>
        <v>0.61282000696024896</v>
      </c>
    </row>
    <row r="297" spans="2:6">
      <c r="B297" s="2">
        <v>293</v>
      </c>
      <c r="C297" s="5">
        <v>5.0000000000000001E-3</v>
      </c>
      <c r="D297" s="2"/>
      <c r="E297" s="11">
        <f t="shared" si="13"/>
        <v>35.197999999999993</v>
      </c>
      <c r="F297" s="10">
        <f t="shared" si="14"/>
        <v>0.61432099011696395</v>
      </c>
    </row>
    <row r="298" spans="2:6">
      <c r="B298" s="2">
        <v>294</v>
      </c>
      <c r="C298" s="5">
        <v>0</v>
      </c>
      <c r="D298" s="2"/>
      <c r="E298" s="11">
        <f t="shared" si="13"/>
        <v>35.283999999999999</v>
      </c>
      <c r="F298" s="10">
        <f t="shared" si="14"/>
        <v>0.61582197327367916</v>
      </c>
    </row>
    <row r="299" spans="2:6">
      <c r="B299" s="2">
        <v>295</v>
      </c>
      <c r="C299" s="5">
        <v>5.0000000000000001E-3</v>
      </c>
      <c r="D299" s="2"/>
      <c r="E299" s="11">
        <f t="shared" si="13"/>
        <v>35.369999999999997</v>
      </c>
      <c r="F299" s="10">
        <f t="shared" si="14"/>
        <v>0.61732295643039437</v>
      </c>
    </row>
    <row r="300" spans="2:6">
      <c r="B300" s="2">
        <v>296</v>
      </c>
      <c r="C300" s="5">
        <v>5.0000000000000001E-3</v>
      </c>
      <c r="D300" s="2"/>
      <c r="E300" s="11">
        <f t="shared" si="13"/>
        <v>35.456000000000003</v>
      </c>
      <c r="F300" s="10">
        <f t="shared" si="14"/>
        <v>0.61882393958710946</v>
      </c>
    </row>
    <row r="301" spans="2:6">
      <c r="B301" s="2">
        <v>297</v>
      </c>
      <c r="C301" s="5">
        <v>5.0000000000000001E-3</v>
      </c>
      <c r="D301" s="2"/>
      <c r="E301" s="11">
        <f t="shared" si="13"/>
        <v>35.542000000000002</v>
      </c>
      <c r="F301" s="10">
        <f t="shared" si="14"/>
        <v>0.62032492274382456</v>
      </c>
    </row>
    <row r="302" spans="2:6">
      <c r="B302" s="2">
        <v>298</v>
      </c>
      <c r="C302" s="5">
        <v>0</v>
      </c>
      <c r="D302" s="2"/>
      <c r="E302" s="11">
        <f t="shared" si="13"/>
        <v>35.628</v>
      </c>
      <c r="F302" s="10">
        <f t="shared" si="14"/>
        <v>0.62182590590053965</v>
      </c>
    </row>
    <row r="303" spans="2:6">
      <c r="B303" s="2">
        <v>299</v>
      </c>
      <c r="C303" s="5">
        <v>5.0000000000000001E-3</v>
      </c>
      <c r="D303" s="2"/>
      <c r="E303" s="11">
        <f t="shared" si="13"/>
        <v>35.713999999999999</v>
      </c>
      <c r="F303" s="10">
        <f t="shared" si="14"/>
        <v>0.62332688905725486</v>
      </c>
    </row>
    <row r="304" spans="2:6">
      <c r="B304" s="2">
        <v>300</v>
      </c>
      <c r="C304" s="5">
        <v>5.0000000000000001E-3</v>
      </c>
      <c r="D304" s="2"/>
      <c r="E304" s="11">
        <f t="shared" si="13"/>
        <v>35.799999999999997</v>
      </c>
      <c r="F304" s="10">
        <f t="shared" si="14"/>
        <v>0.62482787221396996</v>
      </c>
    </row>
    <row r="305" spans="2:6">
      <c r="B305" s="2">
        <v>301</v>
      </c>
      <c r="C305" s="5">
        <v>5.0000000000000001E-3</v>
      </c>
      <c r="D305" s="2"/>
      <c r="E305" s="11">
        <f t="shared" si="13"/>
        <v>35.885999999999996</v>
      </c>
      <c r="F305" s="10">
        <f t="shared" si="14"/>
        <v>0.62632885537068506</v>
      </c>
    </row>
    <row r="306" spans="2:6">
      <c r="B306" s="2">
        <v>302</v>
      </c>
      <c r="C306" s="5">
        <v>5.0000000000000001E-3</v>
      </c>
      <c r="D306" s="2"/>
      <c r="E306" s="11">
        <f t="shared" si="13"/>
        <v>35.971999999999994</v>
      </c>
      <c r="F306" s="10">
        <f t="shared" si="14"/>
        <v>0.62782983852740015</v>
      </c>
    </row>
    <row r="307" spans="2:6">
      <c r="B307" s="2">
        <v>303</v>
      </c>
      <c r="C307" s="5">
        <v>5.0000000000000001E-3</v>
      </c>
      <c r="D307" s="2"/>
      <c r="E307" s="11">
        <f t="shared" si="13"/>
        <v>36.057999999999993</v>
      </c>
      <c r="F307" s="10">
        <f t="shared" si="14"/>
        <v>0.62933082168411525</v>
      </c>
    </row>
    <row r="308" spans="2:6">
      <c r="B308" s="2">
        <v>304</v>
      </c>
      <c r="C308" s="5">
        <v>0</v>
      </c>
      <c r="D308" s="2"/>
      <c r="E308" s="11">
        <f t="shared" si="13"/>
        <v>36.143999999999998</v>
      </c>
      <c r="F308" s="10">
        <f t="shared" si="14"/>
        <v>0.63083180484083046</v>
      </c>
    </row>
    <row r="309" spans="2:6">
      <c r="B309" s="2">
        <v>305</v>
      </c>
      <c r="C309" s="5">
        <v>0</v>
      </c>
      <c r="D309" s="2"/>
      <c r="E309" s="11">
        <f t="shared" si="13"/>
        <v>36.229999999999997</v>
      </c>
      <c r="F309" s="10">
        <f t="shared" si="14"/>
        <v>0.63233278799754555</v>
      </c>
    </row>
    <row r="310" spans="2:6">
      <c r="B310" s="2">
        <v>306</v>
      </c>
      <c r="C310" s="5">
        <v>0</v>
      </c>
      <c r="D310" s="2"/>
      <c r="E310" s="11">
        <f t="shared" si="13"/>
        <v>36.316000000000003</v>
      </c>
      <c r="F310" s="10">
        <f t="shared" si="14"/>
        <v>0.63383377115426076</v>
      </c>
    </row>
    <row r="311" spans="2:6">
      <c r="B311" s="2">
        <v>307</v>
      </c>
      <c r="C311" s="5">
        <v>0</v>
      </c>
      <c r="D311" s="2"/>
      <c r="E311" s="11">
        <f t="shared" si="13"/>
        <v>36.402000000000001</v>
      </c>
      <c r="F311" s="10">
        <f t="shared" si="14"/>
        <v>0.63533475431097586</v>
      </c>
    </row>
    <row r="312" spans="2:6">
      <c r="B312" s="2">
        <v>308</v>
      </c>
      <c r="C312" s="5">
        <v>0</v>
      </c>
      <c r="D312" s="2"/>
      <c r="E312" s="11">
        <f t="shared" si="13"/>
        <v>36.488</v>
      </c>
      <c r="F312" s="10">
        <f t="shared" si="14"/>
        <v>0.63683573746769095</v>
      </c>
    </row>
    <row r="313" spans="2:6">
      <c r="B313" s="2">
        <v>309</v>
      </c>
      <c r="C313" s="5">
        <v>5.0000000000000001E-3</v>
      </c>
      <c r="D313" s="2"/>
      <c r="E313" s="11">
        <f t="shared" si="13"/>
        <v>36.573999999999998</v>
      </c>
      <c r="F313" s="10">
        <f t="shared" si="14"/>
        <v>0.63833672062440605</v>
      </c>
    </row>
    <row r="314" spans="2:6">
      <c r="B314" s="2">
        <v>310</v>
      </c>
      <c r="C314" s="5">
        <v>5.0000000000000001E-3</v>
      </c>
      <c r="D314" s="2"/>
      <c r="E314" s="11">
        <f t="shared" si="13"/>
        <v>36.659999999999997</v>
      </c>
      <c r="F314" s="10">
        <f t="shared" si="14"/>
        <v>0.63983770378112115</v>
      </c>
    </row>
    <row r="315" spans="2:6">
      <c r="B315" s="2">
        <v>311</v>
      </c>
      <c r="C315" s="5">
        <v>5.0000000000000001E-3</v>
      </c>
      <c r="D315" s="2"/>
      <c r="E315" s="11">
        <f t="shared" si="13"/>
        <v>36.745999999999995</v>
      </c>
      <c r="F315" s="10">
        <f t="shared" si="14"/>
        <v>0.64133868693783624</v>
      </c>
    </row>
    <row r="316" spans="2:6">
      <c r="B316" s="2">
        <v>312</v>
      </c>
      <c r="C316" s="5">
        <v>0</v>
      </c>
      <c r="D316" s="2"/>
      <c r="E316" s="11">
        <f t="shared" si="13"/>
        <v>36.831999999999994</v>
      </c>
      <c r="F316" s="10">
        <f t="shared" si="14"/>
        <v>0.64283967009455134</v>
      </c>
    </row>
    <row r="317" spans="2:6">
      <c r="B317" s="2">
        <v>313</v>
      </c>
      <c r="C317" s="5">
        <v>5.0000000000000001E-3</v>
      </c>
      <c r="D317" s="2"/>
      <c r="E317" s="11">
        <f t="shared" si="13"/>
        <v>36.917999999999999</v>
      </c>
      <c r="F317" s="10">
        <f t="shared" si="14"/>
        <v>0.64434065325126655</v>
      </c>
    </row>
    <row r="318" spans="2:6">
      <c r="B318" s="2">
        <v>314</v>
      </c>
      <c r="C318" s="5">
        <v>5.0000000000000001E-3</v>
      </c>
      <c r="D318" s="2"/>
      <c r="E318" s="11">
        <f t="shared" si="13"/>
        <v>37.003999999999998</v>
      </c>
      <c r="F318" s="10">
        <f t="shared" si="14"/>
        <v>0.64584163640798165</v>
      </c>
    </row>
    <row r="319" spans="2:6">
      <c r="B319" s="2">
        <v>315</v>
      </c>
      <c r="C319" s="5">
        <v>5.0000000000000001E-3</v>
      </c>
      <c r="D319" s="2"/>
      <c r="E319" s="11">
        <f t="shared" si="13"/>
        <v>37.089999999999996</v>
      </c>
      <c r="F319" s="10">
        <f t="shared" si="14"/>
        <v>0.64734261956469674</v>
      </c>
    </row>
    <row r="320" spans="2:6">
      <c r="B320" s="2">
        <v>316</v>
      </c>
      <c r="C320" s="5">
        <v>5.0000000000000001E-3</v>
      </c>
      <c r="D320" s="2"/>
      <c r="E320" s="11">
        <f t="shared" si="13"/>
        <v>37.176000000000002</v>
      </c>
      <c r="F320" s="10">
        <f t="shared" si="14"/>
        <v>0.64884360272141195</v>
      </c>
    </row>
    <row r="321" spans="2:6">
      <c r="B321" s="2">
        <v>317</v>
      </c>
      <c r="C321" s="5">
        <v>5.0000000000000001E-3</v>
      </c>
      <c r="D321" s="2"/>
      <c r="E321" s="11">
        <f t="shared" si="13"/>
        <v>37.262</v>
      </c>
      <c r="F321" s="10">
        <f t="shared" si="14"/>
        <v>0.65034458587812705</v>
      </c>
    </row>
    <row r="322" spans="2:6">
      <c r="B322" s="2">
        <v>318</v>
      </c>
      <c r="C322" s="5">
        <v>0</v>
      </c>
      <c r="D322" s="2"/>
      <c r="E322" s="11">
        <f t="shared" si="13"/>
        <v>37.347999999999999</v>
      </c>
      <c r="F322" s="10">
        <f t="shared" si="14"/>
        <v>0.65184556903484214</v>
      </c>
    </row>
    <row r="323" spans="2:6">
      <c r="B323" s="2">
        <v>319</v>
      </c>
      <c r="C323" s="5">
        <v>5.0000000000000001E-3</v>
      </c>
      <c r="D323" s="2"/>
      <c r="E323" s="11">
        <f t="shared" si="13"/>
        <v>37.433999999999997</v>
      </c>
      <c r="F323" s="10">
        <f t="shared" si="14"/>
        <v>0.65334655219155724</v>
      </c>
    </row>
    <row r="324" spans="2:6">
      <c r="B324" s="2">
        <v>320</v>
      </c>
      <c r="C324" s="5">
        <v>5.0000000000000001E-3</v>
      </c>
      <c r="D324" s="2"/>
      <c r="E324" s="11">
        <f t="shared" si="13"/>
        <v>37.519999999999996</v>
      </c>
      <c r="F324" s="10">
        <f t="shared" si="14"/>
        <v>0.65484753534827234</v>
      </c>
    </row>
    <row r="325" spans="2:6">
      <c r="B325" s="2">
        <v>321</v>
      </c>
      <c r="C325" s="5">
        <v>0</v>
      </c>
      <c r="D325" s="2"/>
      <c r="E325" s="11">
        <f t="shared" si="13"/>
        <v>37.605999999999995</v>
      </c>
      <c r="F325" s="10">
        <f t="shared" si="14"/>
        <v>0.65634851850498743</v>
      </c>
    </row>
    <row r="326" spans="2:6">
      <c r="B326" s="2">
        <v>322</v>
      </c>
      <c r="C326" s="5">
        <v>0</v>
      </c>
      <c r="D326" s="2"/>
      <c r="E326" s="11">
        <f t="shared" ref="E326:E389" si="15">10+(0.172/2)*B326</f>
        <v>37.691999999999993</v>
      </c>
      <c r="F326" s="10">
        <f t="shared" ref="F326:F389" si="16">E326*PI()/180</f>
        <v>0.65784950166170253</v>
      </c>
    </row>
    <row r="327" spans="2:6">
      <c r="B327" s="2">
        <v>323</v>
      </c>
      <c r="C327" s="5">
        <v>5.0000000000000001E-3</v>
      </c>
      <c r="D327" s="2"/>
      <c r="E327" s="11">
        <f t="shared" si="15"/>
        <v>37.777999999999999</v>
      </c>
      <c r="F327" s="10">
        <f t="shared" si="16"/>
        <v>0.65935048481841774</v>
      </c>
    </row>
    <row r="328" spans="2:6">
      <c r="B328" s="2">
        <v>324</v>
      </c>
      <c r="C328" s="5">
        <v>5.0000000000000001E-3</v>
      </c>
      <c r="D328" s="2"/>
      <c r="E328" s="11">
        <f t="shared" si="15"/>
        <v>37.863999999999997</v>
      </c>
      <c r="F328" s="10">
        <f t="shared" si="16"/>
        <v>0.66085146797513283</v>
      </c>
    </row>
    <row r="329" spans="2:6">
      <c r="B329" s="2">
        <v>325</v>
      </c>
      <c r="C329" s="5">
        <v>0</v>
      </c>
      <c r="D329" s="2"/>
      <c r="E329" s="11">
        <f t="shared" si="15"/>
        <v>37.950000000000003</v>
      </c>
      <c r="F329" s="10">
        <f t="shared" si="16"/>
        <v>0.66235245113184815</v>
      </c>
    </row>
    <row r="330" spans="2:6">
      <c r="B330" s="2">
        <v>326</v>
      </c>
      <c r="C330" s="5">
        <v>0</v>
      </c>
      <c r="D330" s="2"/>
      <c r="E330" s="11">
        <f t="shared" si="15"/>
        <v>38.036000000000001</v>
      </c>
      <c r="F330" s="10">
        <f t="shared" si="16"/>
        <v>0.66385343428856325</v>
      </c>
    </row>
    <row r="331" spans="2:6">
      <c r="B331" s="2">
        <v>327</v>
      </c>
      <c r="C331" s="5">
        <v>5.0000000000000001E-3</v>
      </c>
      <c r="D331" s="2"/>
      <c r="E331" s="11">
        <f t="shared" si="15"/>
        <v>38.122</v>
      </c>
      <c r="F331" s="10">
        <f t="shared" si="16"/>
        <v>0.66535441744527835</v>
      </c>
    </row>
    <row r="332" spans="2:6">
      <c r="B332" s="2">
        <v>328</v>
      </c>
      <c r="C332" s="5">
        <v>5.0000000000000001E-3</v>
      </c>
      <c r="D332" s="2"/>
      <c r="E332" s="11">
        <f t="shared" si="15"/>
        <v>38.207999999999998</v>
      </c>
      <c r="F332" s="10">
        <f t="shared" si="16"/>
        <v>0.66685540060199344</v>
      </c>
    </row>
    <row r="333" spans="2:6">
      <c r="B333" s="2">
        <v>329</v>
      </c>
      <c r="C333" s="5">
        <v>0</v>
      </c>
      <c r="D333" s="2"/>
      <c r="E333" s="11">
        <f t="shared" si="15"/>
        <v>38.293999999999997</v>
      </c>
      <c r="F333" s="10">
        <f t="shared" si="16"/>
        <v>0.66835638375870843</v>
      </c>
    </row>
    <row r="334" spans="2:6">
      <c r="B334" s="2">
        <v>330</v>
      </c>
      <c r="C334" s="5">
        <v>5.0000000000000001E-3</v>
      </c>
      <c r="D334" s="2"/>
      <c r="E334" s="11">
        <f t="shared" si="15"/>
        <v>38.379999999999995</v>
      </c>
      <c r="F334" s="10">
        <f t="shared" si="16"/>
        <v>0.66985736691542352</v>
      </c>
    </row>
    <row r="335" spans="2:6">
      <c r="B335" s="2">
        <v>331</v>
      </c>
      <c r="C335" s="5">
        <v>0</v>
      </c>
      <c r="D335" s="2"/>
      <c r="E335" s="11">
        <f t="shared" si="15"/>
        <v>38.465999999999994</v>
      </c>
      <c r="F335" s="10">
        <f t="shared" si="16"/>
        <v>0.67135835007213862</v>
      </c>
    </row>
    <row r="336" spans="2:6">
      <c r="B336" s="2">
        <v>332</v>
      </c>
      <c r="C336" s="5">
        <v>0</v>
      </c>
      <c r="D336" s="2"/>
      <c r="E336" s="11">
        <f t="shared" si="15"/>
        <v>38.551999999999992</v>
      </c>
      <c r="F336" s="10">
        <f t="shared" si="16"/>
        <v>0.67285933322885372</v>
      </c>
    </row>
    <row r="337" spans="2:6">
      <c r="B337" s="2">
        <v>333</v>
      </c>
      <c r="C337" s="5">
        <v>0</v>
      </c>
      <c r="D337" s="2"/>
      <c r="E337" s="11">
        <f t="shared" si="15"/>
        <v>38.637999999999998</v>
      </c>
      <c r="F337" s="10">
        <f t="shared" si="16"/>
        <v>0.67436031638556904</v>
      </c>
    </row>
    <row r="338" spans="2:6">
      <c r="B338" s="2">
        <v>334</v>
      </c>
      <c r="C338" s="5">
        <v>5.0000000000000001E-3</v>
      </c>
      <c r="D338" s="2"/>
      <c r="E338" s="11">
        <f t="shared" si="15"/>
        <v>38.723999999999997</v>
      </c>
      <c r="F338" s="10">
        <f t="shared" si="16"/>
        <v>0.67586129954228413</v>
      </c>
    </row>
    <row r="339" spans="2:6">
      <c r="B339" s="2">
        <v>335</v>
      </c>
      <c r="C339" s="5">
        <v>0</v>
      </c>
      <c r="D339" s="2"/>
      <c r="E339" s="11">
        <f t="shared" si="15"/>
        <v>38.81</v>
      </c>
      <c r="F339" s="10">
        <f t="shared" si="16"/>
        <v>0.67736228269899934</v>
      </c>
    </row>
    <row r="340" spans="2:6">
      <c r="B340" s="2">
        <v>336</v>
      </c>
      <c r="C340" s="5">
        <v>0</v>
      </c>
      <c r="D340" s="2"/>
      <c r="E340" s="11">
        <f t="shared" si="15"/>
        <v>38.896000000000001</v>
      </c>
      <c r="F340" s="10">
        <f t="shared" si="16"/>
        <v>0.67886326585571444</v>
      </c>
    </row>
    <row r="341" spans="2:6">
      <c r="B341" s="2">
        <v>337</v>
      </c>
      <c r="C341" s="5">
        <v>5.0000000000000001E-3</v>
      </c>
      <c r="D341" s="2"/>
      <c r="E341" s="11">
        <f t="shared" si="15"/>
        <v>38.981999999999999</v>
      </c>
      <c r="F341" s="10">
        <f t="shared" si="16"/>
        <v>0.68036424901242953</v>
      </c>
    </row>
    <row r="342" spans="2:6">
      <c r="B342" s="2">
        <v>338</v>
      </c>
      <c r="C342" s="5">
        <v>0</v>
      </c>
      <c r="D342" s="2"/>
      <c r="E342" s="11">
        <f t="shared" si="15"/>
        <v>39.067999999999998</v>
      </c>
      <c r="F342" s="10">
        <f t="shared" si="16"/>
        <v>0.68186523216914463</v>
      </c>
    </row>
    <row r="343" spans="2:6">
      <c r="B343" s="2">
        <v>339</v>
      </c>
      <c r="C343" s="5">
        <v>0</v>
      </c>
      <c r="D343" s="2"/>
      <c r="E343" s="11">
        <f t="shared" si="15"/>
        <v>39.153999999999996</v>
      </c>
      <c r="F343" s="10">
        <f t="shared" si="16"/>
        <v>0.68336621532585973</v>
      </c>
    </row>
    <row r="344" spans="2:6">
      <c r="B344" s="2">
        <v>340</v>
      </c>
      <c r="C344" s="5">
        <v>5.0000000000000001E-3</v>
      </c>
      <c r="D344" s="2"/>
      <c r="E344" s="11">
        <f t="shared" si="15"/>
        <v>39.239999999999995</v>
      </c>
      <c r="F344" s="10">
        <f t="shared" si="16"/>
        <v>0.68486719848257482</v>
      </c>
    </row>
    <row r="345" spans="2:6">
      <c r="B345" s="2">
        <v>341</v>
      </c>
      <c r="C345" s="5">
        <v>5.0000000000000001E-3</v>
      </c>
      <c r="D345" s="2"/>
      <c r="E345" s="11">
        <f t="shared" si="15"/>
        <v>39.325999999999993</v>
      </c>
      <c r="F345" s="10">
        <f t="shared" si="16"/>
        <v>0.68636818163928992</v>
      </c>
    </row>
    <row r="346" spans="2:6">
      <c r="B346" s="2">
        <v>342</v>
      </c>
      <c r="C346" s="5">
        <v>5.0000000000000001E-3</v>
      </c>
      <c r="D346" s="2"/>
      <c r="E346" s="11">
        <f t="shared" si="15"/>
        <v>39.411999999999999</v>
      </c>
      <c r="F346" s="10">
        <f t="shared" si="16"/>
        <v>0.68786916479600513</v>
      </c>
    </row>
    <row r="347" spans="2:6">
      <c r="B347" s="2">
        <v>343</v>
      </c>
      <c r="C347" s="5">
        <v>5.0000000000000001E-3</v>
      </c>
      <c r="D347" s="2"/>
      <c r="E347" s="11">
        <f t="shared" si="15"/>
        <v>39.497999999999998</v>
      </c>
      <c r="F347" s="10">
        <f t="shared" si="16"/>
        <v>0.68937014795272022</v>
      </c>
    </row>
    <row r="348" spans="2:6">
      <c r="B348" s="2">
        <v>344</v>
      </c>
      <c r="C348" s="5">
        <v>5.0000000000000001E-3</v>
      </c>
      <c r="D348" s="2"/>
      <c r="E348" s="11">
        <f t="shared" si="15"/>
        <v>39.583999999999996</v>
      </c>
      <c r="F348" s="10">
        <f t="shared" si="16"/>
        <v>0.69087113110943532</v>
      </c>
    </row>
    <row r="349" spans="2:6">
      <c r="B349" s="2">
        <v>345</v>
      </c>
      <c r="C349" s="5">
        <v>5.0000000000000001E-3</v>
      </c>
      <c r="D349" s="2"/>
      <c r="E349" s="11">
        <f t="shared" si="15"/>
        <v>39.67</v>
      </c>
      <c r="F349" s="10">
        <f t="shared" si="16"/>
        <v>0.69237211426615053</v>
      </c>
    </row>
    <row r="350" spans="2:6">
      <c r="B350" s="2">
        <v>346</v>
      </c>
      <c r="C350" s="5">
        <v>0.01</v>
      </c>
      <c r="D350" s="2"/>
      <c r="E350" s="11">
        <f t="shared" si="15"/>
        <v>39.756</v>
      </c>
      <c r="F350" s="10">
        <f t="shared" si="16"/>
        <v>0.69387309742286563</v>
      </c>
    </row>
    <row r="351" spans="2:6">
      <c r="B351" s="2">
        <v>347</v>
      </c>
      <c r="C351" s="5">
        <v>5.0000000000000001E-3</v>
      </c>
      <c r="D351" s="2"/>
      <c r="E351" s="11">
        <f t="shared" si="15"/>
        <v>39.841999999999999</v>
      </c>
      <c r="F351" s="10">
        <f t="shared" si="16"/>
        <v>0.69537408057958072</v>
      </c>
    </row>
    <row r="352" spans="2:6">
      <c r="B352" s="2">
        <v>348</v>
      </c>
      <c r="C352" s="5">
        <v>5.0000000000000001E-3</v>
      </c>
      <c r="D352" s="2"/>
      <c r="E352" s="11">
        <f t="shared" si="15"/>
        <v>39.927999999999997</v>
      </c>
      <c r="F352" s="10">
        <f t="shared" si="16"/>
        <v>0.69687506373629582</v>
      </c>
    </row>
    <row r="353" spans="2:6">
      <c r="B353" s="2">
        <v>349</v>
      </c>
      <c r="C353" s="5">
        <v>0</v>
      </c>
      <c r="D353" s="2"/>
      <c r="E353" s="11">
        <f t="shared" si="15"/>
        <v>40.013999999999996</v>
      </c>
      <c r="F353" s="10">
        <f t="shared" si="16"/>
        <v>0.69837604689301103</v>
      </c>
    </row>
    <row r="354" spans="2:6">
      <c r="B354" s="2">
        <v>350</v>
      </c>
      <c r="C354" s="5">
        <v>0</v>
      </c>
      <c r="D354" s="2"/>
      <c r="E354" s="11">
        <f t="shared" si="15"/>
        <v>40.099999999999994</v>
      </c>
      <c r="F354" s="10">
        <f t="shared" si="16"/>
        <v>0.69987703004972601</v>
      </c>
    </row>
    <row r="355" spans="2:6">
      <c r="B355" s="2">
        <v>351</v>
      </c>
      <c r="C355" s="5">
        <v>5.0000000000000001E-3</v>
      </c>
      <c r="D355" s="2"/>
      <c r="E355" s="11">
        <f t="shared" si="15"/>
        <v>40.185999999999993</v>
      </c>
      <c r="F355" s="10">
        <f t="shared" si="16"/>
        <v>0.70137801320644111</v>
      </c>
    </row>
    <row r="356" spans="2:6">
      <c r="B356" s="2">
        <v>352</v>
      </c>
      <c r="C356" s="5">
        <v>5.0000000000000001E-3</v>
      </c>
      <c r="D356" s="2"/>
      <c r="E356" s="11">
        <f t="shared" si="15"/>
        <v>40.271999999999998</v>
      </c>
      <c r="F356" s="10">
        <f t="shared" si="16"/>
        <v>0.70287899636315632</v>
      </c>
    </row>
    <row r="357" spans="2:6">
      <c r="B357" s="2">
        <v>353</v>
      </c>
      <c r="C357" s="5">
        <v>5.0000000000000001E-3</v>
      </c>
      <c r="D357" s="2"/>
      <c r="E357" s="11">
        <f t="shared" si="15"/>
        <v>40.357999999999997</v>
      </c>
      <c r="F357" s="10">
        <f t="shared" si="16"/>
        <v>0.70437997951987152</v>
      </c>
    </row>
    <row r="358" spans="2:6">
      <c r="B358" s="2">
        <v>354</v>
      </c>
      <c r="C358" s="5">
        <v>5.0000000000000001E-3</v>
      </c>
      <c r="D358" s="2"/>
      <c r="E358" s="11">
        <f t="shared" si="15"/>
        <v>40.444000000000003</v>
      </c>
      <c r="F358" s="10">
        <f t="shared" si="16"/>
        <v>0.70588096267658662</v>
      </c>
    </row>
    <row r="359" spans="2:6">
      <c r="B359" s="2">
        <v>355</v>
      </c>
      <c r="C359" s="5">
        <v>5.0000000000000001E-3</v>
      </c>
      <c r="D359" s="2"/>
      <c r="E359" s="11">
        <f t="shared" si="15"/>
        <v>40.53</v>
      </c>
      <c r="F359" s="10">
        <f t="shared" si="16"/>
        <v>0.70738194583330172</v>
      </c>
    </row>
    <row r="360" spans="2:6">
      <c r="B360" s="2">
        <v>356</v>
      </c>
      <c r="C360" s="5">
        <v>5.0000000000000001E-3</v>
      </c>
      <c r="D360" s="2"/>
      <c r="E360" s="11">
        <f t="shared" si="15"/>
        <v>40.616</v>
      </c>
      <c r="F360" s="10">
        <f t="shared" si="16"/>
        <v>0.70888292899001681</v>
      </c>
    </row>
    <row r="361" spans="2:6">
      <c r="B361" s="2">
        <v>357</v>
      </c>
      <c r="C361" s="5">
        <v>5.0000000000000001E-3</v>
      </c>
      <c r="D361" s="2"/>
      <c r="E361" s="11">
        <f t="shared" si="15"/>
        <v>40.701999999999998</v>
      </c>
      <c r="F361" s="10">
        <f t="shared" si="16"/>
        <v>0.71038391214673202</v>
      </c>
    </row>
    <row r="362" spans="2:6">
      <c r="B362" s="2">
        <v>358</v>
      </c>
      <c r="C362" s="5">
        <v>5.0000000000000001E-3</v>
      </c>
      <c r="D362" s="2"/>
      <c r="E362" s="11">
        <f t="shared" si="15"/>
        <v>40.787999999999997</v>
      </c>
      <c r="F362" s="10">
        <f t="shared" si="16"/>
        <v>0.71188489530344712</v>
      </c>
    </row>
    <row r="363" spans="2:6">
      <c r="B363" s="2">
        <v>359</v>
      </c>
      <c r="C363" s="5">
        <v>5.0000000000000001E-3</v>
      </c>
      <c r="D363" s="2"/>
      <c r="E363" s="11">
        <f t="shared" si="15"/>
        <v>40.873999999999995</v>
      </c>
      <c r="F363" s="10">
        <f t="shared" si="16"/>
        <v>0.71338587846016221</v>
      </c>
    </row>
    <row r="364" spans="2:6">
      <c r="B364" s="2">
        <v>360</v>
      </c>
      <c r="C364" s="5">
        <v>5.0000000000000001E-3</v>
      </c>
      <c r="D364" s="2"/>
      <c r="E364" s="11">
        <f t="shared" si="15"/>
        <v>40.959999999999994</v>
      </c>
      <c r="F364" s="10">
        <f t="shared" si="16"/>
        <v>0.71488686161687731</v>
      </c>
    </row>
    <row r="365" spans="2:6">
      <c r="B365" s="2">
        <v>361</v>
      </c>
      <c r="C365" s="5">
        <v>5.0000000000000001E-3</v>
      </c>
      <c r="D365" s="2"/>
      <c r="E365" s="11">
        <f t="shared" si="15"/>
        <v>41.045999999999992</v>
      </c>
      <c r="F365" s="10">
        <f t="shared" si="16"/>
        <v>0.71638784477359241</v>
      </c>
    </row>
    <row r="366" spans="2:6">
      <c r="B366" s="2">
        <v>362</v>
      </c>
      <c r="C366" s="5">
        <v>5.0000000000000001E-3</v>
      </c>
      <c r="D366" s="2"/>
      <c r="E366" s="11">
        <f t="shared" si="15"/>
        <v>41.131999999999998</v>
      </c>
      <c r="F366" s="10">
        <f t="shared" si="16"/>
        <v>0.71788882793030762</v>
      </c>
    </row>
    <row r="367" spans="2:6">
      <c r="B367" s="2">
        <v>363</v>
      </c>
      <c r="C367" s="5">
        <v>0</v>
      </c>
      <c r="D367" s="2"/>
      <c r="E367" s="11">
        <f t="shared" si="15"/>
        <v>41.217999999999996</v>
      </c>
      <c r="F367" s="10">
        <f t="shared" si="16"/>
        <v>0.71938981108702271</v>
      </c>
    </row>
    <row r="368" spans="2:6">
      <c r="B368" s="2">
        <v>364</v>
      </c>
      <c r="C368" s="5">
        <v>0</v>
      </c>
      <c r="D368" s="2"/>
      <c r="E368" s="11">
        <f t="shared" si="15"/>
        <v>41.304000000000002</v>
      </c>
      <c r="F368" s="10">
        <f t="shared" si="16"/>
        <v>0.72089079424373792</v>
      </c>
    </row>
    <row r="369" spans="2:6">
      <c r="B369" s="2">
        <v>365</v>
      </c>
      <c r="C369" s="5">
        <v>5.0000000000000001E-3</v>
      </c>
      <c r="D369" s="2"/>
      <c r="E369" s="11">
        <f t="shared" si="15"/>
        <v>41.39</v>
      </c>
      <c r="F369" s="10">
        <f t="shared" si="16"/>
        <v>0.72239177740045302</v>
      </c>
    </row>
    <row r="370" spans="2:6">
      <c r="B370" s="2">
        <v>366</v>
      </c>
      <c r="C370" s="5">
        <v>0</v>
      </c>
      <c r="D370" s="2"/>
      <c r="E370" s="11">
        <f t="shared" si="15"/>
        <v>41.475999999999999</v>
      </c>
      <c r="F370" s="10">
        <f t="shared" si="16"/>
        <v>0.72389276055716811</v>
      </c>
    </row>
    <row r="371" spans="2:6">
      <c r="B371" s="2">
        <v>367</v>
      </c>
      <c r="C371" s="5">
        <v>0</v>
      </c>
      <c r="D371" s="2"/>
      <c r="E371" s="11">
        <f t="shared" si="15"/>
        <v>41.561999999999998</v>
      </c>
      <c r="F371" s="10">
        <f t="shared" si="16"/>
        <v>0.72539374371388321</v>
      </c>
    </row>
    <row r="372" spans="2:6">
      <c r="B372" s="2">
        <v>368</v>
      </c>
      <c r="C372" s="5">
        <v>0</v>
      </c>
      <c r="D372" s="2"/>
      <c r="E372" s="11">
        <f t="shared" si="15"/>
        <v>41.647999999999996</v>
      </c>
      <c r="F372" s="10">
        <f t="shared" si="16"/>
        <v>0.72689472687059831</v>
      </c>
    </row>
    <row r="373" spans="2:6">
      <c r="B373" s="2">
        <v>369</v>
      </c>
      <c r="C373" s="5">
        <v>5.0000000000000001E-3</v>
      </c>
      <c r="D373" s="2"/>
      <c r="E373" s="11">
        <f t="shared" si="15"/>
        <v>41.733999999999995</v>
      </c>
      <c r="F373" s="10">
        <f t="shared" si="16"/>
        <v>0.7283957100273134</v>
      </c>
    </row>
    <row r="374" spans="2:6">
      <c r="B374" s="2">
        <v>370</v>
      </c>
      <c r="C374" s="5">
        <v>0</v>
      </c>
      <c r="D374" s="2"/>
      <c r="E374" s="11">
        <f t="shared" si="15"/>
        <v>41.819999999999993</v>
      </c>
      <c r="F374" s="10">
        <f t="shared" si="16"/>
        <v>0.7298966931840285</v>
      </c>
    </row>
    <row r="375" spans="2:6">
      <c r="B375" s="2">
        <v>371</v>
      </c>
      <c r="C375" s="5">
        <v>0</v>
      </c>
      <c r="D375" s="2"/>
      <c r="E375" s="11">
        <f t="shared" si="15"/>
        <v>41.905999999999999</v>
      </c>
      <c r="F375" s="10">
        <f t="shared" si="16"/>
        <v>0.73139767634074371</v>
      </c>
    </row>
    <row r="376" spans="2:6">
      <c r="B376" s="2">
        <v>372</v>
      </c>
      <c r="C376" s="5">
        <v>0</v>
      </c>
      <c r="D376" s="2"/>
      <c r="E376" s="11">
        <f t="shared" si="15"/>
        <v>41.991999999999997</v>
      </c>
      <c r="F376" s="10">
        <f t="shared" si="16"/>
        <v>0.7328986594974588</v>
      </c>
    </row>
    <row r="377" spans="2:6">
      <c r="B377" s="2">
        <v>373</v>
      </c>
      <c r="C377" s="5">
        <v>5.0000000000000001E-3</v>
      </c>
      <c r="D377" s="2"/>
      <c r="E377" s="11">
        <f t="shared" si="15"/>
        <v>42.077999999999996</v>
      </c>
      <c r="F377" s="10">
        <f t="shared" si="16"/>
        <v>0.7343996426541739</v>
      </c>
    </row>
    <row r="378" spans="2:6">
      <c r="B378" s="2">
        <v>374</v>
      </c>
      <c r="C378" s="5">
        <v>5.0000000000000001E-3</v>
      </c>
      <c r="D378" s="2"/>
      <c r="E378" s="11">
        <f t="shared" si="15"/>
        <v>42.163999999999994</v>
      </c>
      <c r="F378" s="10">
        <f t="shared" si="16"/>
        <v>0.735900625810889</v>
      </c>
    </row>
    <row r="379" spans="2:6">
      <c r="B379" s="2">
        <v>375</v>
      </c>
      <c r="C379" s="5">
        <v>5.0000000000000001E-3</v>
      </c>
      <c r="D379" s="2"/>
      <c r="E379" s="11">
        <f t="shared" si="15"/>
        <v>42.25</v>
      </c>
      <c r="F379" s="10">
        <f t="shared" si="16"/>
        <v>0.73740160896760421</v>
      </c>
    </row>
    <row r="380" spans="2:6">
      <c r="B380" s="2">
        <v>376</v>
      </c>
      <c r="C380" s="5">
        <v>5.0000000000000001E-3</v>
      </c>
      <c r="D380" s="2"/>
      <c r="E380" s="11">
        <f t="shared" si="15"/>
        <v>42.335999999999999</v>
      </c>
      <c r="F380" s="10">
        <f t="shared" si="16"/>
        <v>0.7389025921243193</v>
      </c>
    </row>
    <row r="381" spans="2:6">
      <c r="B381" s="2">
        <v>377</v>
      </c>
      <c r="C381" s="5">
        <v>5.0000000000000001E-3</v>
      </c>
      <c r="D381" s="2"/>
      <c r="E381" s="11">
        <f t="shared" si="15"/>
        <v>42.421999999999997</v>
      </c>
      <c r="F381" s="10">
        <f t="shared" si="16"/>
        <v>0.7404035752810344</v>
      </c>
    </row>
    <row r="382" spans="2:6">
      <c r="B382" s="2">
        <v>378</v>
      </c>
      <c r="C382" s="5">
        <v>5.0000000000000001E-3</v>
      </c>
      <c r="D382" s="2"/>
      <c r="E382" s="11">
        <f t="shared" si="15"/>
        <v>42.507999999999996</v>
      </c>
      <c r="F382" s="10">
        <f t="shared" si="16"/>
        <v>0.7419045584377495</v>
      </c>
    </row>
    <row r="383" spans="2:6">
      <c r="B383" s="2">
        <v>379</v>
      </c>
      <c r="C383" s="5">
        <v>5.0000000000000001E-3</v>
      </c>
      <c r="D383" s="2"/>
      <c r="E383" s="11">
        <f t="shared" si="15"/>
        <v>42.593999999999994</v>
      </c>
      <c r="F383" s="10">
        <f t="shared" si="16"/>
        <v>0.74340554159446459</v>
      </c>
    </row>
    <row r="384" spans="2:6">
      <c r="B384" s="2">
        <v>380</v>
      </c>
      <c r="C384" s="5">
        <v>0</v>
      </c>
      <c r="D384" s="2"/>
      <c r="E384" s="11">
        <f t="shared" si="15"/>
        <v>42.68</v>
      </c>
      <c r="F384" s="10">
        <f t="shared" si="16"/>
        <v>0.7449065247511798</v>
      </c>
    </row>
    <row r="385" spans="2:6">
      <c r="B385" s="2">
        <v>381</v>
      </c>
      <c r="C385" s="5">
        <v>0</v>
      </c>
      <c r="D385" s="2"/>
      <c r="E385" s="11">
        <f t="shared" si="15"/>
        <v>42.765999999999998</v>
      </c>
      <c r="F385" s="10">
        <f t="shared" si="16"/>
        <v>0.7464075079078949</v>
      </c>
    </row>
    <row r="386" spans="2:6">
      <c r="B386" s="2">
        <v>382</v>
      </c>
      <c r="C386" s="5">
        <v>0</v>
      </c>
      <c r="D386" s="2"/>
      <c r="E386" s="11">
        <f t="shared" si="15"/>
        <v>42.851999999999997</v>
      </c>
      <c r="F386" s="10">
        <f t="shared" si="16"/>
        <v>0.74790849106460999</v>
      </c>
    </row>
    <row r="387" spans="2:6">
      <c r="B387" s="2">
        <v>383</v>
      </c>
      <c r="C387" s="5">
        <v>0</v>
      </c>
      <c r="D387" s="2"/>
      <c r="E387" s="11">
        <f t="shared" si="15"/>
        <v>42.937999999999995</v>
      </c>
      <c r="F387" s="10">
        <f t="shared" si="16"/>
        <v>0.74940947422132509</v>
      </c>
    </row>
    <row r="388" spans="2:6">
      <c r="B388" s="2">
        <v>384</v>
      </c>
      <c r="C388" s="5">
        <v>5.0000000000000001E-3</v>
      </c>
      <c r="D388" s="2"/>
      <c r="E388" s="11">
        <f t="shared" si="15"/>
        <v>43.024000000000001</v>
      </c>
      <c r="F388" s="10">
        <f t="shared" si="16"/>
        <v>0.75091045737804041</v>
      </c>
    </row>
    <row r="389" spans="2:6">
      <c r="B389" s="2">
        <v>385</v>
      </c>
      <c r="C389" s="5">
        <v>5.0000000000000001E-3</v>
      </c>
      <c r="D389" s="2"/>
      <c r="E389" s="11">
        <f t="shared" si="15"/>
        <v>43.11</v>
      </c>
      <c r="F389" s="10">
        <f t="shared" si="16"/>
        <v>0.7524114405347555</v>
      </c>
    </row>
    <row r="390" spans="2:6">
      <c r="B390" s="2">
        <v>386</v>
      </c>
      <c r="C390" s="5">
        <v>5.0000000000000001E-3</v>
      </c>
      <c r="D390" s="2"/>
      <c r="E390" s="11">
        <f t="shared" ref="E390:E453" si="17">10+(0.172/2)*B390</f>
        <v>43.195999999999998</v>
      </c>
      <c r="F390" s="10">
        <f t="shared" ref="F390:F453" si="18">E390*PI()/180</f>
        <v>0.75391242369147049</v>
      </c>
    </row>
    <row r="391" spans="2:6">
      <c r="B391" s="2">
        <v>387</v>
      </c>
      <c r="C391" s="5">
        <v>0</v>
      </c>
      <c r="D391" s="2"/>
      <c r="E391" s="11">
        <f t="shared" si="17"/>
        <v>43.281999999999996</v>
      </c>
      <c r="F391" s="10">
        <f t="shared" si="18"/>
        <v>0.75541340684818559</v>
      </c>
    </row>
    <row r="392" spans="2:6">
      <c r="B392" s="2">
        <v>388</v>
      </c>
      <c r="C392" s="5">
        <v>0</v>
      </c>
      <c r="D392" s="2"/>
      <c r="E392" s="11">
        <f t="shared" si="17"/>
        <v>43.367999999999995</v>
      </c>
      <c r="F392" s="10">
        <f t="shared" si="18"/>
        <v>0.75691439000490068</v>
      </c>
    </row>
    <row r="393" spans="2:6">
      <c r="B393" s="2">
        <v>389</v>
      </c>
      <c r="C393" s="5">
        <v>5.0000000000000001E-3</v>
      </c>
      <c r="D393" s="2"/>
      <c r="E393" s="11">
        <f t="shared" si="17"/>
        <v>43.454000000000001</v>
      </c>
      <c r="F393" s="10">
        <f t="shared" si="18"/>
        <v>0.758415373161616</v>
      </c>
    </row>
    <row r="394" spans="2:6">
      <c r="B394" s="2">
        <v>390</v>
      </c>
      <c r="C394" s="5">
        <v>0</v>
      </c>
      <c r="D394" s="2"/>
      <c r="E394" s="11">
        <f t="shared" si="17"/>
        <v>43.54</v>
      </c>
      <c r="F394" s="10">
        <f t="shared" si="18"/>
        <v>0.7599163563183311</v>
      </c>
    </row>
    <row r="395" spans="2:6">
      <c r="B395" s="2">
        <v>391</v>
      </c>
      <c r="C395" s="5">
        <v>0</v>
      </c>
      <c r="D395" s="2"/>
      <c r="E395" s="11">
        <f t="shared" si="17"/>
        <v>43.625999999999998</v>
      </c>
      <c r="F395" s="10">
        <f t="shared" si="18"/>
        <v>0.7614173394750462</v>
      </c>
    </row>
    <row r="396" spans="2:6">
      <c r="B396" s="2">
        <v>392</v>
      </c>
      <c r="C396" s="5">
        <v>0</v>
      </c>
      <c r="D396" s="2"/>
      <c r="E396" s="11">
        <f t="shared" si="17"/>
        <v>43.711999999999996</v>
      </c>
      <c r="F396" s="10">
        <f t="shared" si="18"/>
        <v>0.76291832263176118</v>
      </c>
    </row>
    <row r="397" spans="2:6">
      <c r="B397" s="2">
        <v>393</v>
      </c>
      <c r="C397" s="5">
        <v>5.0000000000000001E-3</v>
      </c>
      <c r="D397" s="2"/>
      <c r="E397" s="11">
        <f t="shared" si="17"/>
        <v>43.797999999999995</v>
      </c>
      <c r="F397" s="10">
        <f t="shared" si="18"/>
        <v>0.76441930578847628</v>
      </c>
    </row>
    <row r="398" spans="2:6">
      <c r="B398" s="2">
        <v>394</v>
      </c>
      <c r="C398" s="5">
        <v>0</v>
      </c>
      <c r="D398" s="2"/>
      <c r="E398" s="11">
        <f t="shared" si="17"/>
        <v>43.884</v>
      </c>
      <c r="F398" s="10">
        <f t="shared" si="18"/>
        <v>0.7659202889451916</v>
      </c>
    </row>
    <row r="399" spans="2:6">
      <c r="B399" s="2">
        <v>395</v>
      </c>
      <c r="C399" s="5">
        <v>0</v>
      </c>
      <c r="D399" s="2"/>
      <c r="E399" s="11">
        <f t="shared" si="17"/>
        <v>43.97</v>
      </c>
      <c r="F399" s="10">
        <f t="shared" si="18"/>
        <v>0.76742127210190669</v>
      </c>
    </row>
    <row r="400" spans="2:6">
      <c r="B400" s="2">
        <v>396</v>
      </c>
      <c r="C400" s="5">
        <v>0</v>
      </c>
      <c r="D400" s="2"/>
      <c r="E400" s="11">
        <f t="shared" si="17"/>
        <v>44.055999999999997</v>
      </c>
      <c r="F400" s="10">
        <f t="shared" si="18"/>
        <v>0.76892225525862179</v>
      </c>
    </row>
    <row r="401" spans="2:6">
      <c r="B401" s="2">
        <v>397</v>
      </c>
      <c r="C401" s="5">
        <v>0.01</v>
      </c>
      <c r="D401" s="2"/>
      <c r="E401" s="11">
        <f t="shared" si="17"/>
        <v>44.141999999999996</v>
      </c>
      <c r="F401" s="10">
        <f t="shared" si="18"/>
        <v>0.77042323841533689</v>
      </c>
    </row>
    <row r="402" spans="2:6">
      <c r="B402" s="2">
        <v>398</v>
      </c>
      <c r="C402" s="5">
        <v>5.0000000000000001E-3</v>
      </c>
      <c r="D402" s="2"/>
      <c r="E402" s="11">
        <f t="shared" si="17"/>
        <v>44.227999999999994</v>
      </c>
      <c r="F402" s="10">
        <f t="shared" si="18"/>
        <v>0.77192422157205187</v>
      </c>
    </row>
    <row r="403" spans="2:6">
      <c r="B403" s="2">
        <v>399</v>
      </c>
      <c r="C403" s="5">
        <v>5.0000000000000001E-3</v>
      </c>
      <c r="D403" s="2"/>
      <c r="E403" s="11">
        <f t="shared" si="17"/>
        <v>44.314</v>
      </c>
      <c r="F403" s="10">
        <f t="shared" si="18"/>
        <v>0.77342520472876719</v>
      </c>
    </row>
    <row r="404" spans="2:6">
      <c r="B404" s="2">
        <v>400</v>
      </c>
      <c r="C404" s="5">
        <v>0</v>
      </c>
      <c r="D404" s="2"/>
      <c r="E404" s="11">
        <f t="shared" si="17"/>
        <v>44.4</v>
      </c>
      <c r="F404" s="10">
        <f t="shared" si="18"/>
        <v>0.77492618788548229</v>
      </c>
    </row>
    <row r="405" spans="2:6">
      <c r="B405" s="2">
        <v>401</v>
      </c>
      <c r="C405" s="5">
        <v>5.0000000000000001E-3</v>
      </c>
      <c r="D405" s="2"/>
      <c r="E405" s="11">
        <f t="shared" si="17"/>
        <v>44.485999999999997</v>
      </c>
      <c r="F405" s="10">
        <f t="shared" si="18"/>
        <v>0.77642717104219738</v>
      </c>
    </row>
    <row r="406" spans="2:6">
      <c r="B406" s="2">
        <v>402</v>
      </c>
      <c r="C406" s="5">
        <v>0</v>
      </c>
      <c r="D406" s="2"/>
      <c r="E406" s="11">
        <f t="shared" si="17"/>
        <v>44.571999999999996</v>
      </c>
      <c r="F406" s="10">
        <f t="shared" si="18"/>
        <v>0.77792815419891248</v>
      </c>
    </row>
    <row r="407" spans="2:6">
      <c r="B407" s="2">
        <v>403</v>
      </c>
      <c r="C407" s="5">
        <v>5.0000000000000001E-3</v>
      </c>
      <c r="D407" s="2"/>
      <c r="E407" s="11">
        <f t="shared" si="17"/>
        <v>44.657999999999994</v>
      </c>
      <c r="F407" s="10">
        <f t="shared" si="18"/>
        <v>0.77942913735562758</v>
      </c>
    </row>
    <row r="408" spans="2:6">
      <c r="B408" s="2">
        <v>404</v>
      </c>
      <c r="C408" s="5">
        <v>5.0000000000000001E-3</v>
      </c>
      <c r="D408" s="2"/>
      <c r="E408" s="11">
        <f t="shared" si="17"/>
        <v>44.744</v>
      </c>
      <c r="F408" s="10">
        <f t="shared" si="18"/>
        <v>0.78093012051234278</v>
      </c>
    </row>
    <row r="409" spans="2:6">
      <c r="B409" s="2">
        <v>405</v>
      </c>
      <c r="C409" s="5">
        <v>5.0000000000000001E-3</v>
      </c>
      <c r="D409" s="2"/>
      <c r="E409" s="11">
        <f t="shared" si="17"/>
        <v>44.83</v>
      </c>
      <c r="F409" s="10">
        <f t="shared" si="18"/>
        <v>0.78243110366905788</v>
      </c>
    </row>
    <row r="410" spans="2:6">
      <c r="B410" s="2">
        <v>406</v>
      </c>
      <c r="C410" s="5">
        <v>0</v>
      </c>
      <c r="D410" s="2"/>
      <c r="E410" s="11">
        <f t="shared" si="17"/>
        <v>44.915999999999997</v>
      </c>
      <c r="F410" s="10">
        <f t="shared" si="18"/>
        <v>0.78393208682577298</v>
      </c>
    </row>
    <row r="411" spans="2:6">
      <c r="B411" s="2">
        <v>407</v>
      </c>
      <c r="C411" s="5">
        <v>0</v>
      </c>
      <c r="D411" s="2"/>
      <c r="E411" s="11">
        <f t="shared" si="17"/>
        <v>45.001999999999995</v>
      </c>
      <c r="F411" s="10">
        <f t="shared" si="18"/>
        <v>0.78543306998248807</v>
      </c>
    </row>
    <row r="412" spans="2:6">
      <c r="B412" s="2">
        <v>408</v>
      </c>
      <c r="C412" s="5">
        <v>5.0000000000000001E-3</v>
      </c>
      <c r="D412" s="2"/>
      <c r="E412" s="11">
        <f t="shared" si="17"/>
        <v>45.087999999999994</v>
      </c>
      <c r="F412" s="10">
        <f t="shared" si="18"/>
        <v>0.78693405313920317</v>
      </c>
    </row>
    <row r="413" spans="2:6">
      <c r="B413" s="2">
        <v>409</v>
      </c>
      <c r="C413" s="5">
        <v>5.0000000000000001E-3</v>
      </c>
      <c r="D413" s="2"/>
      <c r="E413" s="11">
        <f t="shared" si="17"/>
        <v>45.173999999999999</v>
      </c>
      <c r="F413" s="10">
        <f t="shared" si="18"/>
        <v>0.78843503629591838</v>
      </c>
    </row>
    <row r="414" spans="2:6">
      <c r="B414" s="2">
        <v>410</v>
      </c>
      <c r="C414" s="5">
        <v>0</v>
      </c>
      <c r="D414" s="2"/>
      <c r="E414" s="11">
        <f t="shared" si="17"/>
        <v>45.26</v>
      </c>
      <c r="F414" s="10">
        <f t="shared" si="18"/>
        <v>0.78993601945263348</v>
      </c>
    </row>
    <row r="415" spans="2:6">
      <c r="B415" s="2">
        <v>411</v>
      </c>
      <c r="C415" s="5">
        <v>5.0000000000000001E-3</v>
      </c>
      <c r="D415" s="2"/>
      <c r="E415" s="11">
        <f t="shared" si="17"/>
        <v>45.345999999999997</v>
      </c>
      <c r="F415" s="10">
        <f t="shared" si="18"/>
        <v>0.79143700260934857</v>
      </c>
    </row>
    <row r="416" spans="2:6">
      <c r="B416" s="2">
        <v>412</v>
      </c>
      <c r="C416" s="5">
        <v>5.0000000000000001E-3</v>
      </c>
      <c r="D416" s="2"/>
      <c r="E416" s="11">
        <f t="shared" si="17"/>
        <v>45.431999999999995</v>
      </c>
      <c r="F416" s="10">
        <f t="shared" si="18"/>
        <v>0.79293798576606367</v>
      </c>
    </row>
    <row r="417" spans="2:6">
      <c r="B417" s="2">
        <v>413</v>
      </c>
      <c r="C417" s="5">
        <v>5.0000000000000001E-3</v>
      </c>
      <c r="D417" s="2"/>
      <c r="E417" s="11">
        <f t="shared" si="17"/>
        <v>45.518000000000001</v>
      </c>
      <c r="F417" s="10">
        <f t="shared" si="18"/>
        <v>0.79443896892277888</v>
      </c>
    </row>
    <row r="418" spans="2:6">
      <c r="B418" s="2">
        <v>414</v>
      </c>
      <c r="C418" s="5">
        <v>5.0000000000000001E-3</v>
      </c>
      <c r="D418" s="2"/>
      <c r="E418" s="11">
        <f t="shared" si="17"/>
        <v>45.603999999999999</v>
      </c>
      <c r="F418" s="10">
        <f t="shared" si="18"/>
        <v>0.79593995207949397</v>
      </c>
    </row>
    <row r="419" spans="2:6">
      <c r="B419" s="2">
        <v>415</v>
      </c>
      <c r="C419" s="5">
        <v>0</v>
      </c>
      <c r="D419" s="2"/>
      <c r="E419" s="11">
        <f t="shared" si="17"/>
        <v>45.69</v>
      </c>
      <c r="F419" s="10">
        <f t="shared" si="18"/>
        <v>0.79744093523620907</v>
      </c>
    </row>
    <row r="420" spans="2:6">
      <c r="B420" s="2">
        <v>416</v>
      </c>
      <c r="C420" s="5">
        <v>0</v>
      </c>
      <c r="D420" s="2"/>
      <c r="E420" s="11">
        <f t="shared" si="17"/>
        <v>45.775999999999996</v>
      </c>
      <c r="F420" s="10">
        <f t="shared" si="18"/>
        <v>0.79894191839292417</v>
      </c>
    </row>
    <row r="421" spans="2:6">
      <c r="B421" s="2">
        <v>417</v>
      </c>
      <c r="C421" s="5">
        <v>0</v>
      </c>
      <c r="D421" s="2"/>
      <c r="E421" s="11">
        <f t="shared" si="17"/>
        <v>45.861999999999995</v>
      </c>
      <c r="F421" s="10">
        <f t="shared" si="18"/>
        <v>0.80044290154963926</v>
      </c>
    </row>
    <row r="422" spans="2:6">
      <c r="B422" s="2">
        <v>418</v>
      </c>
      <c r="C422" s="5">
        <v>5.0000000000000001E-3</v>
      </c>
      <c r="D422" s="2"/>
      <c r="E422" s="11">
        <f t="shared" si="17"/>
        <v>45.948</v>
      </c>
      <c r="F422" s="10">
        <f t="shared" si="18"/>
        <v>0.80194388470635447</v>
      </c>
    </row>
    <row r="423" spans="2:6">
      <c r="B423" s="2">
        <v>419</v>
      </c>
      <c r="C423" s="5">
        <v>5.0000000000000001E-3</v>
      </c>
      <c r="D423" s="2"/>
      <c r="E423" s="11">
        <f t="shared" si="17"/>
        <v>46.033999999999999</v>
      </c>
      <c r="F423" s="10">
        <f t="shared" si="18"/>
        <v>0.80344486786306957</v>
      </c>
    </row>
    <row r="424" spans="2:6">
      <c r="B424" s="2">
        <v>420</v>
      </c>
      <c r="C424" s="5">
        <v>5.0000000000000001E-3</v>
      </c>
      <c r="D424" s="2"/>
      <c r="E424" s="11">
        <f t="shared" si="17"/>
        <v>46.12</v>
      </c>
      <c r="F424" s="10">
        <f t="shared" si="18"/>
        <v>0.80494585101978466</v>
      </c>
    </row>
    <row r="425" spans="2:6">
      <c r="B425" s="2">
        <v>421</v>
      </c>
      <c r="C425" s="5">
        <v>5.0000000000000001E-3</v>
      </c>
      <c r="D425" s="2"/>
      <c r="E425" s="11">
        <f t="shared" si="17"/>
        <v>46.205999999999996</v>
      </c>
      <c r="F425" s="10">
        <f t="shared" si="18"/>
        <v>0.80644683417649976</v>
      </c>
    </row>
    <row r="426" spans="2:6">
      <c r="B426" s="2">
        <v>422</v>
      </c>
      <c r="C426" s="5">
        <v>5.0000000000000001E-3</v>
      </c>
      <c r="D426" s="2"/>
      <c r="E426" s="11">
        <f t="shared" si="17"/>
        <v>46.291999999999994</v>
      </c>
      <c r="F426" s="10">
        <f t="shared" si="18"/>
        <v>0.80794781733321486</v>
      </c>
    </row>
    <row r="427" spans="2:6">
      <c r="B427" s="2">
        <v>423</v>
      </c>
      <c r="C427" s="5">
        <v>5.0000000000000001E-3</v>
      </c>
      <c r="D427" s="2"/>
      <c r="E427" s="11">
        <f t="shared" si="17"/>
        <v>46.378</v>
      </c>
      <c r="F427" s="10">
        <f t="shared" si="18"/>
        <v>0.80944880048993006</v>
      </c>
    </row>
    <row r="428" spans="2:6">
      <c r="B428" s="2">
        <v>424</v>
      </c>
      <c r="C428" s="5">
        <v>0</v>
      </c>
      <c r="D428" s="2"/>
      <c r="E428" s="11">
        <f t="shared" si="17"/>
        <v>46.463999999999999</v>
      </c>
      <c r="F428" s="10">
        <f t="shared" si="18"/>
        <v>0.81094978364664516</v>
      </c>
    </row>
    <row r="429" spans="2:6">
      <c r="B429" s="2">
        <v>425</v>
      </c>
      <c r="C429" s="5">
        <v>5.0000000000000001E-3</v>
      </c>
      <c r="D429" s="2"/>
      <c r="E429" s="11">
        <f t="shared" si="17"/>
        <v>46.55</v>
      </c>
      <c r="F429" s="10">
        <f t="shared" si="18"/>
        <v>0.81245076680336026</v>
      </c>
    </row>
    <row r="430" spans="2:6">
      <c r="B430" s="2">
        <v>426</v>
      </c>
      <c r="C430" s="5">
        <v>0</v>
      </c>
      <c r="D430" s="2"/>
      <c r="E430" s="11">
        <f t="shared" si="17"/>
        <v>46.635999999999996</v>
      </c>
      <c r="F430" s="10">
        <f t="shared" si="18"/>
        <v>0.81395174996007535</v>
      </c>
    </row>
    <row r="431" spans="2:6">
      <c r="B431" s="2">
        <v>427</v>
      </c>
      <c r="C431" s="5">
        <v>0</v>
      </c>
      <c r="D431" s="2"/>
      <c r="E431" s="11">
        <f t="shared" si="17"/>
        <v>46.721999999999994</v>
      </c>
      <c r="F431" s="10">
        <f t="shared" si="18"/>
        <v>0.81545273311679045</v>
      </c>
    </row>
    <row r="432" spans="2:6">
      <c r="B432" s="2">
        <v>428</v>
      </c>
      <c r="C432" s="5">
        <v>5.0000000000000001E-3</v>
      </c>
      <c r="D432" s="2"/>
      <c r="E432" s="11">
        <f t="shared" si="17"/>
        <v>46.808</v>
      </c>
      <c r="F432" s="10">
        <f t="shared" si="18"/>
        <v>0.81695371627350566</v>
      </c>
    </row>
    <row r="433" spans="2:6">
      <c r="B433" s="2">
        <v>429</v>
      </c>
      <c r="C433" s="5">
        <v>5.0000000000000001E-3</v>
      </c>
      <c r="D433" s="2"/>
      <c r="E433" s="11">
        <f t="shared" si="17"/>
        <v>46.893999999999998</v>
      </c>
      <c r="F433" s="10">
        <f t="shared" si="18"/>
        <v>0.81845469943022076</v>
      </c>
    </row>
    <row r="434" spans="2:6">
      <c r="B434" s="2">
        <v>430</v>
      </c>
      <c r="C434" s="5">
        <v>5.0000000000000001E-3</v>
      </c>
      <c r="D434" s="2"/>
      <c r="E434" s="11">
        <f t="shared" si="17"/>
        <v>46.98</v>
      </c>
      <c r="F434" s="10">
        <f t="shared" si="18"/>
        <v>0.81995568258693585</v>
      </c>
    </row>
    <row r="435" spans="2:6">
      <c r="B435" s="2">
        <v>431</v>
      </c>
      <c r="C435" s="5">
        <v>0.01</v>
      </c>
      <c r="D435" s="2"/>
      <c r="E435" s="11">
        <f t="shared" si="17"/>
        <v>47.065999999999995</v>
      </c>
      <c r="F435" s="10">
        <f t="shared" si="18"/>
        <v>0.82145666574365095</v>
      </c>
    </row>
    <row r="436" spans="2:6">
      <c r="B436" s="2">
        <v>432</v>
      </c>
      <c r="C436" s="5">
        <v>1.4999999999999999E-2</v>
      </c>
      <c r="D436" s="2"/>
      <c r="E436" s="11">
        <f t="shared" si="17"/>
        <v>47.151999999999994</v>
      </c>
      <c r="F436" s="10">
        <f t="shared" si="18"/>
        <v>0.82295764890036605</v>
      </c>
    </row>
    <row r="437" spans="2:6">
      <c r="B437" s="2">
        <v>433</v>
      </c>
      <c r="C437" s="5">
        <v>1.4999999999999999E-2</v>
      </c>
      <c r="D437" s="2"/>
      <c r="E437" s="11">
        <f t="shared" si="17"/>
        <v>47.238</v>
      </c>
      <c r="F437" s="10">
        <f t="shared" si="18"/>
        <v>0.82445863205708136</v>
      </c>
    </row>
    <row r="438" spans="2:6">
      <c r="B438" s="2">
        <v>434</v>
      </c>
      <c r="C438" s="5">
        <v>1.4999999999999999E-2</v>
      </c>
      <c r="D438" s="2"/>
      <c r="E438" s="11">
        <f t="shared" si="17"/>
        <v>47.323999999999998</v>
      </c>
      <c r="F438" s="10">
        <f t="shared" si="18"/>
        <v>0.82595961521379635</v>
      </c>
    </row>
    <row r="439" spans="2:6">
      <c r="B439" s="2">
        <v>435</v>
      </c>
      <c r="C439" s="5">
        <v>1.4999999999999999E-2</v>
      </c>
      <c r="D439" s="2"/>
      <c r="E439" s="11">
        <f t="shared" si="17"/>
        <v>47.41</v>
      </c>
      <c r="F439" s="10">
        <f t="shared" si="18"/>
        <v>0.82746059837051145</v>
      </c>
    </row>
    <row r="440" spans="2:6">
      <c r="B440" s="2">
        <v>436</v>
      </c>
      <c r="C440" s="5">
        <v>0.02</v>
      </c>
      <c r="D440" s="2"/>
      <c r="E440" s="11">
        <f t="shared" si="17"/>
        <v>47.495999999999995</v>
      </c>
      <c r="F440" s="10">
        <f t="shared" si="18"/>
        <v>0.82896158152722654</v>
      </c>
    </row>
    <row r="441" spans="2:6">
      <c r="B441" s="2">
        <v>437</v>
      </c>
      <c r="C441" s="5">
        <v>0.02</v>
      </c>
      <c r="D441" s="2"/>
      <c r="E441" s="11">
        <f t="shared" si="17"/>
        <v>47.581999999999994</v>
      </c>
      <c r="F441" s="10">
        <f t="shared" si="18"/>
        <v>0.83046256468394186</v>
      </c>
    </row>
    <row r="442" spans="2:6">
      <c r="B442" s="2">
        <v>438</v>
      </c>
      <c r="C442" s="5">
        <v>1.4999999999999999E-2</v>
      </c>
      <c r="D442" s="2"/>
      <c r="E442" s="11">
        <f t="shared" si="17"/>
        <v>47.667999999999999</v>
      </c>
      <c r="F442" s="10">
        <f t="shared" si="18"/>
        <v>0.83196354784065696</v>
      </c>
    </row>
    <row r="443" spans="2:6">
      <c r="B443" s="2">
        <v>439</v>
      </c>
      <c r="C443" s="5">
        <v>1.4999999999999999E-2</v>
      </c>
      <c r="D443" s="2"/>
      <c r="E443" s="11">
        <f t="shared" si="17"/>
        <v>47.753999999999998</v>
      </c>
      <c r="F443" s="10">
        <f t="shared" si="18"/>
        <v>0.83346453099737206</v>
      </c>
    </row>
    <row r="444" spans="2:6">
      <c r="B444" s="2">
        <v>440</v>
      </c>
      <c r="C444" s="5">
        <v>0.01</v>
      </c>
      <c r="D444" s="2"/>
      <c r="E444" s="11">
        <f t="shared" si="17"/>
        <v>47.839999999999996</v>
      </c>
      <c r="F444" s="10">
        <f t="shared" si="18"/>
        <v>0.83496551415408704</v>
      </c>
    </row>
    <row r="445" spans="2:6">
      <c r="B445" s="2">
        <v>441</v>
      </c>
      <c r="C445" s="5">
        <v>0.01</v>
      </c>
      <c r="D445" s="2"/>
      <c r="E445" s="11">
        <f t="shared" si="17"/>
        <v>47.925999999999995</v>
      </c>
      <c r="F445" s="10">
        <f t="shared" si="18"/>
        <v>0.83646649731080236</v>
      </c>
    </row>
    <row r="446" spans="2:6">
      <c r="B446" s="2">
        <v>442</v>
      </c>
      <c r="C446" s="5">
        <v>5.0000000000000001E-3</v>
      </c>
      <c r="D446" s="2"/>
      <c r="E446" s="11">
        <f t="shared" si="17"/>
        <v>48.012</v>
      </c>
      <c r="F446" s="10">
        <f t="shared" si="18"/>
        <v>0.83796748046751746</v>
      </c>
    </row>
    <row r="447" spans="2:6">
      <c r="B447" s="2">
        <v>443</v>
      </c>
      <c r="C447" s="5">
        <v>5.0000000000000001E-3</v>
      </c>
      <c r="D447" s="2"/>
      <c r="E447" s="11">
        <f t="shared" si="17"/>
        <v>48.097999999999999</v>
      </c>
      <c r="F447" s="10">
        <f t="shared" si="18"/>
        <v>0.83946846362423255</v>
      </c>
    </row>
    <row r="448" spans="2:6">
      <c r="B448" s="2">
        <v>444</v>
      </c>
      <c r="C448" s="5">
        <v>5.0000000000000001E-3</v>
      </c>
      <c r="D448" s="2"/>
      <c r="E448" s="11">
        <f t="shared" si="17"/>
        <v>48.183999999999997</v>
      </c>
      <c r="F448" s="10">
        <f t="shared" si="18"/>
        <v>0.84096944678094765</v>
      </c>
    </row>
    <row r="449" spans="2:6">
      <c r="B449" s="2">
        <v>445</v>
      </c>
      <c r="C449" s="5">
        <v>5.0000000000000001E-3</v>
      </c>
      <c r="D449" s="2"/>
      <c r="E449" s="11">
        <f t="shared" si="17"/>
        <v>48.269999999999996</v>
      </c>
      <c r="F449" s="10">
        <f t="shared" si="18"/>
        <v>0.84247042993766286</v>
      </c>
    </row>
    <row r="450" spans="2:6">
      <c r="B450" s="2">
        <v>446</v>
      </c>
      <c r="C450" s="5">
        <v>5.0000000000000001E-3</v>
      </c>
      <c r="D450" s="2"/>
      <c r="E450" s="11">
        <f t="shared" si="17"/>
        <v>48.355999999999995</v>
      </c>
      <c r="F450" s="10">
        <f t="shared" si="18"/>
        <v>0.84397141309437795</v>
      </c>
    </row>
    <row r="451" spans="2:6">
      <c r="B451" s="2">
        <v>447</v>
      </c>
      <c r="C451" s="5">
        <v>5.0000000000000001E-3</v>
      </c>
      <c r="D451" s="2"/>
      <c r="E451" s="11">
        <f t="shared" si="17"/>
        <v>48.442</v>
      </c>
      <c r="F451" s="10">
        <f t="shared" si="18"/>
        <v>0.84547239625109305</v>
      </c>
    </row>
    <row r="452" spans="2:6">
      <c r="B452" s="2">
        <v>448</v>
      </c>
      <c r="C452" s="5">
        <v>0</v>
      </c>
      <c r="D452" s="2"/>
      <c r="E452" s="11">
        <f t="shared" si="17"/>
        <v>48.527999999999999</v>
      </c>
      <c r="F452" s="10">
        <f t="shared" si="18"/>
        <v>0.84697337940780815</v>
      </c>
    </row>
    <row r="453" spans="2:6">
      <c r="B453" s="2">
        <v>449</v>
      </c>
      <c r="C453" s="5">
        <v>5.0000000000000001E-3</v>
      </c>
      <c r="D453" s="2"/>
      <c r="E453" s="11">
        <f t="shared" si="17"/>
        <v>48.613999999999997</v>
      </c>
      <c r="F453" s="10">
        <f t="shared" si="18"/>
        <v>0.84847436256452335</v>
      </c>
    </row>
    <row r="454" spans="2:6">
      <c r="B454" s="2">
        <v>450</v>
      </c>
      <c r="C454" s="5">
        <v>0</v>
      </c>
      <c r="D454" s="2"/>
      <c r="E454" s="11">
        <f t="shared" ref="E454:E469" si="19">10+(0.172/2)*B454</f>
        <v>48.699999999999996</v>
      </c>
      <c r="F454" s="10">
        <f t="shared" ref="F454:F469" si="20">E454*PI()/180</f>
        <v>0.84997534572123845</v>
      </c>
    </row>
    <row r="455" spans="2:6">
      <c r="B455" s="2">
        <v>451</v>
      </c>
      <c r="C455" s="5">
        <v>0</v>
      </c>
      <c r="D455" s="2"/>
      <c r="E455" s="11">
        <f t="shared" si="19"/>
        <v>48.785999999999994</v>
      </c>
      <c r="F455" s="10">
        <f t="shared" si="20"/>
        <v>0.85147632887795355</v>
      </c>
    </row>
    <row r="456" spans="2:6">
      <c r="B456" s="2">
        <v>452</v>
      </c>
      <c r="C456" s="5">
        <v>0</v>
      </c>
      <c r="D456" s="2"/>
      <c r="E456" s="11">
        <f t="shared" si="19"/>
        <v>48.872</v>
      </c>
      <c r="F456" s="10">
        <f t="shared" si="20"/>
        <v>0.85297731203466864</v>
      </c>
    </row>
    <row r="457" spans="2:6">
      <c r="B457" s="2">
        <v>453</v>
      </c>
      <c r="C457" s="5">
        <v>5.0000000000000001E-3</v>
      </c>
      <c r="D457" s="2"/>
      <c r="E457" s="11">
        <f t="shared" si="19"/>
        <v>48.957999999999998</v>
      </c>
      <c r="F457" s="10">
        <f t="shared" si="20"/>
        <v>0.85447829519138385</v>
      </c>
    </row>
    <row r="458" spans="2:6">
      <c r="B458" s="2">
        <v>454</v>
      </c>
      <c r="C458" s="5">
        <v>0</v>
      </c>
      <c r="D458" s="2"/>
      <c r="E458" s="11">
        <f t="shared" si="19"/>
        <v>49.043999999999997</v>
      </c>
      <c r="F458" s="10">
        <f t="shared" si="20"/>
        <v>0.85597927834809895</v>
      </c>
    </row>
    <row r="459" spans="2:6">
      <c r="B459" s="2">
        <v>455</v>
      </c>
      <c r="C459" s="5">
        <v>0</v>
      </c>
      <c r="D459" s="2"/>
      <c r="E459" s="11">
        <f t="shared" si="19"/>
        <v>49.129999999999995</v>
      </c>
      <c r="F459" s="10">
        <f t="shared" si="20"/>
        <v>0.85748026150481405</v>
      </c>
    </row>
    <row r="460" spans="2:6">
      <c r="B460" s="2">
        <v>456</v>
      </c>
      <c r="C460" s="5">
        <v>5.0000000000000001E-3</v>
      </c>
      <c r="D460" s="2"/>
      <c r="E460" s="11">
        <f t="shared" si="19"/>
        <v>49.215999999999994</v>
      </c>
      <c r="F460" s="10">
        <f t="shared" si="20"/>
        <v>0.85898124466152914</v>
      </c>
    </row>
    <row r="461" spans="2:6">
      <c r="B461" s="2">
        <v>457</v>
      </c>
      <c r="C461" s="5">
        <v>5.0000000000000001E-3</v>
      </c>
      <c r="D461" s="2"/>
      <c r="E461" s="11">
        <f t="shared" si="19"/>
        <v>49.302</v>
      </c>
      <c r="F461" s="10">
        <f t="shared" si="20"/>
        <v>0.86048222781824435</v>
      </c>
    </row>
    <row r="462" spans="2:6">
      <c r="B462" s="2">
        <v>458</v>
      </c>
      <c r="C462" s="5">
        <v>5.0000000000000001E-3</v>
      </c>
      <c r="D462" s="2"/>
      <c r="E462" s="11">
        <f t="shared" si="19"/>
        <v>49.387999999999998</v>
      </c>
      <c r="F462" s="10">
        <f t="shared" si="20"/>
        <v>0.86198321097495945</v>
      </c>
    </row>
    <row r="463" spans="2:6">
      <c r="B463" s="2">
        <v>459</v>
      </c>
      <c r="C463" s="5">
        <v>5.0000000000000001E-3</v>
      </c>
      <c r="D463" s="2"/>
      <c r="E463" s="11">
        <f t="shared" si="19"/>
        <v>49.473999999999997</v>
      </c>
      <c r="F463" s="10">
        <f t="shared" si="20"/>
        <v>0.86348419413167454</v>
      </c>
    </row>
    <row r="464" spans="2:6">
      <c r="B464" s="2">
        <v>460</v>
      </c>
      <c r="C464" s="5">
        <v>5.0000000000000001E-3</v>
      </c>
      <c r="D464" s="2"/>
      <c r="E464" s="11">
        <f t="shared" si="19"/>
        <v>49.559999999999995</v>
      </c>
      <c r="F464" s="10">
        <f t="shared" si="20"/>
        <v>0.86498517728838964</v>
      </c>
    </row>
    <row r="465" spans="2:6">
      <c r="B465" s="2">
        <v>461</v>
      </c>
      <c r="C465" s="5">
        <v>0</v>
      </c>
      <c r="D465" s="2"/>
      <c r="E465" s="11">
        <f t="shared" si="19"/>
        <v>49.645999999999994</v>
      </c>
      <c r="F465" s="10">
        <f t="shared" si="20"/>
        <v>0.86648616044510474</v>
      </c>
    </row>
    <row r="466" spans="2:6">
      <c r="B466" s="2">
        <v>462</v>
      </c>
      <c r="C466" s="5">
        <v>0</v>
      </c>
      <c r="D466" s="2"/>
      <c r="E466" s="11">
        <f t="shared" si="19"/>
        <v>49.731999999999999</v>
      </c>
      <c r="F466" s="10">
        <f t="shared" si="20"/>
        <v>0.86798714360182005</v>
      </c>
    </row>
    <row r="467" spans="2:6">
      <c r="B467" s="2">
        <v>463</v>
      </c>
      <c r="C467" s="5">
        <v>5.0000000000000001E-3</v>
      </c>
      <c r="D467" s="2"/>
      <c r="E467" s="11">
        <f t="shared" si="19"/>
        <v>49.817999999999998</v>
      </c>
      <c r="F467" s="10">
        <f t="shared" si="20"/>
        <v>0.86948812675853504</v>
      </c>
    </row>
    <row r="468" spans="2:6">
      <c r="B468" s="2">
        <v>464</v>
      </c>
      <c r="C468" s="5">
        <v>5.0000000000000001E-3</v>
      </c>
      <c r="D468" s="2"/>
      <c r="E468" s="11">
        <f t="shared" si="19"/>
        <v>49.903999999999996</v>
      </c>
      <c r="F468" s="10">
        <f t="shared" si="20"/>
        <v>0.87098910991525014</v>
      </c>
    </row>
    <row r="469" spans="2:6">
      <c r="B469" s="2">
        <v>465</v>
      </c>
      <c r="C469" s="5">
        <v>5.0000000000000001E-3</v>
      </c>
      <c r="D469" s="2"/>
      <c r="E469" s="11">
        <f t="shared" si="19"/>
        <v>49.989999999999995</v>
      </c>
      <c r="F469" s="10">
        <f t="shared" si="20"/>
        <v>0.87249009307196523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528"/>
  <sheetViews>
    <sheetView zoomScaleNormal="100" workbookViewId="0">
      <selection activeCell="G34" sqref="G34"/>
    </sheetView>
  </sheetViews>
  <sheetFormatPr baseColWidth="10" defaultRowHeight="15"/>
  <cols>
    <col min="3" max="3" width="18.42578125" bestFit="1" customWidth="1"/>
    <col min="5" max="5" width="16.140625" bestFit="1" customWidth="1"/>
    <col min="6" max="6" width="17" bestFit="1" customWidth="1"/>
    <col min="8" max="8" width="24.85546875" bestFit="1" customWidth="1"/>
    <col min="9" max="9" width="26.5703125" bestFit="1" customWidth="1"/>
    <col min="10" max="10" width="22.5703125" bestFit="1" customWidth="1"/>
    <col min="11" max="11" width="18.42578125" bestFit="1" customWidth="1"/>
    <col min="12" max="12" width="27" bestFit="1" customWidth="1"/>
    <col min="13" max="13" width="18.28515625" bestFit="1" customWidth="1"/>
  </cols>
  <sheetData>
    <row r="3" spans="2:13"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pans="2:13">
      <c r="B4" s="2" t="s">
        <v>0</v>
      </c>
      <c r="C4" s="3" t="s">
        <v>2</v>
      </c>
      <c r="D4" s="2"/>
      <c r="E4" s="3" t="s">
        <v>4</v>
      </c>
      <c r="F4" s="3" t="s">
        <v>12</v>
      </c>
      <c r="H4" s="3">
        <v>46</v>
      </c>
      <c r="I4" s="3">
        <v>52</v>
      </c>
      <c r="J4" s="3">
        <v>61</v>
      </c>
      <c r="K4" s="3">
        <v>0.36099999999999999</v>
      </c>
      <c r="L4" s="3">
        <v>2.2534999999999998</v>
      </c>
    </row>
    <row r="5" spans="2:13">
      <c r="B5" s="2">
        <v>1</v>
      </c>
      <c r="C5" s="5">
        <v>1.4999999999999999E-2</v>
      </c>
      <c r="D5" s="2"/>
      <c r="E5" s="11">
        <f>10+(0.172/2)*B5</f>
        <v>10.086</v>
      </c>
      <c r="F5" s="10">
        <f>E5*PI()/180</f>
        <v>0.17603390835614807</v>
      </c>
      <c r="H5" s="3">
        <v>217</v>
      </c>
      <c r="I5" s="3">
        <v>221</v>
      </c>
      <c r="J5" s="3">
        <v>228</v>
      </c>
      <c r="K5" s="3">
        <v>6.8000000000000005E-2</v>
      </c>
      <c r="L5" s="3">
        <v>0.42899999999999999</v>
      </c>
    </row>
    <row r="6" spans="2:13">
      <c r="B6" s="2">
        <v>2</v>
      </c>
      <c r="C6" s="5">
        <v>1.4999999999999999E-2</v>
      </c>
      <c r="D6" s="2"/>
      <c r="E6" s="11">
        <f t="shared" ref="E6:E69" si="0">10+(0.172/2)*B6</f>
        <v>10.172000000000001</v>
      </c>
      <c r="F6" s="10">
        <f t="shared" ref="F6:F69" si="1">E6*PI()/180</f>
        <v>0.1775348915128632</v>
      </c>
      <c r="H6" s="3">
        <v>343</v>
      </c>
      <c r="I6" s="3">
        <v>419</v>
      </c>
      <c r="J6" s="3">
        <v>424</v>
      </c>
      <c r="K6" s="3">
        <v>2.4E-2</v>
      </c>
      <c r="L6" s="3">
        <v>0.77200000000000002</v>
      </c>
    </row>
    <row r="7" spans="2:13">
      <c r="B7" s="2">
        <v>3</v>
      </c>
      <c r="C7" s="5">
        <v>0.01</v>
      </c>
      <c r="D7" s="2"/>
      <c r="E7" s="11">
        <f t="shared" si="0"/>
        <v>10.257999999999999</v>
      </c>
      <c r="F7" s="10">
        <f t="shared" si="1"/>
        <v>0.17903587466957829</v>
      </c>
    </row>
    <row r="8" spans="2:13">
      <c r="B8" s="2">
        <v>4</v>
      </c>
      <c r="C8" s="5">
        <v>0.01</v>
      </c>
      <c r="D8" s="2"/>
      <c r="E8" s="11">
        <f t="shared" si="0"/>
        <v>10.343999999999999</v>
      </c>
      <c r="F8" s="10">
        <f t="shared" si="1"/>
        <v>0.18053685782629342</v>
      </c>
    </row>
    <row r="9" spans="2:13">
      <c r="B9" s="2">
        <v>5</v>
      </c>
      <c r="C9" s="5">
        <v>1.4999999999999999E-2</v>
      </c>
      <c r="D9" s="2"/>
      <c r="E9" s="11">
        <f t="shared" si="0"/>
        <v>10.43</v>
      </c>
      <c r="F9" s="10">
        <f t="shared" si="1"/>
        <v>0.18203784098300854</v>
      </c>
    </row>
    <row r="10" spans="2:13">
      <c r="B10" s="2">
        <v>6</v>
      </c>
      <c r="C10" s="5">
        <v>0.01</v>
      </c>
      <c r="D10" s="2"/>
      <c r="E10" s="11">
        <f t="shared" si="0"/>
        <v>10.516</v>
      </c>
      <c r="F10" s="10">
        <f t="shared" si="1"/>
        <v>0.18353882413972369</v>
      </c>
      <c r="H10" s="3" t="s">
        <v>2</v>
      </c>
      <c r="I10" s="3" t="s">
        <v>1</v>
      </c>
      <c r="J10" s="3" t="s">
        <v>3</v>
      </c>
      <c r="K10" s="8" t="s">
        <v>21</v>
      </c>
      <c r="L10" s="12" t="s">
        <v>20</v>
      </c>
    </row>
    <row r="11" spans="2:13">
      <c r="B11" s="2">
        <v>7</v>
      </c>
      <c r="C11" s="5">
        <v>1.4999999999999999E-2</v>
      </c>
      <c r="D11" s="2"/>
      <c r="E11" s="11">
        <f t="shared" si="0"/>
        <v>10.602</v>
      </c>
      <c r="F11" s="10">
        <f t="shared" si="1"/>
        <v>0.18503980729643882</v>
      </c>
      <c r="H11" s="3">
        <v>0.36099999999999999</v>
      </c>
      <c r="I11" s="4">
        <v>14.472</v>
      </c>
      <c r="J11" s="4">
        <f>0.5*ABS(E50-E65)</f>
        <v>0.64499999999999957</v>
      </c>
      <c r="K11" s="11">
        <f>(ABS(I11-K23)/K23)*100</f>
        <v>6.9212816283545653</v>
      </c>
      <c r="L11" s="13">
        <v>0.154</v>
      </c>
    </row>
    <row r="12" spans="2:13">
      <c r="B12" s="2">
        <v>8</v>
      </c>
      <c r="C12" s="5">
        <v>1.4999999999999999E-2</v>
      </c>
      <c r="D12" s="2"/>
      <c r="E12" s="11">
        <f t="shared" si="0"/>
        <v>10.688000000000001</v>
      </c>
      <c r="F12" s="10">
        <f t="shared" si="1"/>
        <v>0.18654079045315394</v>
      </c>
      <c r="H12" s="3">
        <v>6.8000000000000005E-2</v>
      </c>
      <c r="I12" s="4">
        <v>29.006</v>
      </c>
      <c r="J12" s="4">
        <f>0.5*ABS(E221-E232)</f>
        <v>0.47299999999999898</v>
      </c>
      <c r="K12" s="11">
        <f t="shared" ref="K12:K13" si="2">(ABS(I12-K24)/K24)*100</f>
        <v>3.9266536795729277</v>
      </c>
    </row>
    <row r="13" spans="2:13">
      <c r="B13" s="2">
        <v>9</v>
      </c>
      <c r="C13" s="5">
        <v>1.4999999999999999E-2</v>
      </c>
      <c r="D13" s="2"/>
      <c r="E13" s="11">
        <f t="shared" si="0"/>
        <v>10.773999999999999</v>
      </c>
      <c r="F13" s="10">
        <f t="shared" si="1"/>
        <v>0.18804177360986904</v>
      </c>
      <c r="H13" s="3">
        <v>2.4E-2</v>
      </c>
      <c r="I13" s="4">
        <v>46.033999999999999</v>
      </c>
      <c r="J13" s="4">
        <f>0.5*ABS(E421-E428)</f>
        <v>0.30100000000000193</v>
      </c>
      <c r="K13" s="11">
        <f t="shared" si="2"/>
        <v>3.2199756357103753</v>
      </c>
    </row>
    <row r="14" spans="2:13">
      <c r="B14" s="2">
        <v>10</v>
      </c>
      <c r="C14" s="5">
        <v>0.01</v>
      </c>
      <c r="D14" s="2"/>
      <c r="E14" s="11">
        <f t="shared" si="0"/>
        <v>10.86</v>
      </c>
      <c r="F14" s="10">
        <f t="shared" si="1"/>
        <v>0.18954275676658416</v>
      </c>
    </row>
    <row r="15" spans="2:13">
      <c r="B15" s="2">
        <v>11</v>
      </c>
      <c r="C15" s="5">
        <v>0.01</v>
      </c>
      <c r="D15" s="2"/>
      <c r="E15" s="11">
        <f t="shared" si="0"/>
        <v>10.946</v>
      </c>
      <c r="F15" s="10">
        <f t="shared" si="1"/>
        <v>0.19104373992329929</v>
      </c>
      <c r="J15" t="s">
        <v>13</v>
      </c>
      <c r="K15" t="s">
        <v>19</v>
      </c>
      <c r="L15" s="3" t="s">
        <v>17</v>
      </c>
      <c r="M15" s="3" t="s">
        <v>18</v>
      </c>
    </row>
    <row r="16" spans="2:13">
      <c r="B16" s="2">
        <v>12</v>
      </c>
      <c r="C16" s="5">
        <v>0.01</v>
      </c>
      <c r="D16" s="2"/>
      <c r="E16" s="11">
        <f t="shared" si="0"/>
        <v>11.032</v>
      </c>
      <c r="F16" s="10">
        <f t="shared" si="1"/>
        <v>0.19254472308001441</v>
      </c>
      <c r="H16" s="2" t="s">
        <v>10</v>
      </c>
      <c r="I16" s="2" t="s">
        <v>11</v>
      </c>
      <c r="J16" s="7">
        <v>2</v>
      </c>
      <c r="K16">
        <f>($L$11/(2*H17))*SQRT(J16^2)</f>
        <v>0.61622961212218474</v>
      </c>
      <c r="L16" s="5">
        <f>AVERAGE(K16:K18)</f>
        <v>0.63109946654364635</v>
      </c>
      <c r="M16" s="5">
        <f>STDEV(K16:K18)</f>
        <v>1.330714644899891E-2</v>
      </c>
    </row>
    <row r="17" spans="2:12">
      <c r="B17" s="2">
        <v>13</v>
      </c>
      <c r="C17" s="5">
        <v>0.01</v>
      </c>
      <c r="D17" s="2"/>
      <c r="E17" s="11">
        <f t="shared" si="0"/>
        <v>11.118</v>
      </c>
      <c r="F17" s="10">
        <f t="shared" si="1"/>
        <v>0.19404570623672954</v>
      </c>
      <c r="H17" s="6">
        <f>SIN(F56)</f>
        <v>0.24990684798423027</v>
      </c>
      <c r="I17" s="6">
        <f>COS(F57)*0.0016</f>
        <v>1.5486298991340948E-3</v>
      </c>
      <c r="J17" s="7">
        <v>4</v>
      </c>
      <c r="K17">
        <f>($L$11/(2*H18))*SQRT(J17^2)</f>
        <v>0.63518093006313103</v>
      </c>
    </row>
    <row r="18" spans="2:12">
      <c r="B18" s="2">
        <v>14</v>
      </c>
      <c r="C18" s="5">
        <v>0.01</v>
      </c>
      <c r="D18" s="2"/>
      <c r="E18" s="11">
        <f t="shared" si="0"/>
        <v>11.204000000000001</v>
      </c>
      <c r="F18" s="10">
        <f t="shared" si="1"/>
        <v>0.19554668939344466</v>
      </c>
      <c r="H18" s="6">
        <f>SIN(F225)</f>
        <v>0.48490120754945787</v>
      </c>
      <c r="I18" s="6">
        <f>COS(F58)*0.0016</f>
        <v>1.5480244956514676E-3</v>
      </c>
      <c r="J18" s="7">
        <v>6</v>
      </c>
      <c r="K18">
        <f>($L$11/(2*H19))*SQRT(J18^2)</f>
        <v>0.64188785744562349</v>
      </c>
    </row>
    <row r="19" spans="2:12">
      <c r="B19" s="2">
        <v>15</v>
      </c>
      <c r="C19" s="5">
        <v>0.01</v>
      </c>
      <c r="D19" s="2"/>
      <c r="E19" s="11">
        <f t="shared" si="0"/>
        <v>11.29</v>
      </c>
      <c r="F19" s="10">
        <f t="shared" si="1"/>
        <v>0.19704767255015981</v>
      </c>
      <c r="H19" s="6">
        <f>SIN(F423)</f>
        <v>0.71975189223631264</v>
      </c>
      <c r="I19" s="6">
        <f>COS(F59)*0.0016</f>
        <v>1.5474156045470317E-3</v>
      </c>
      <c r="J19" s="7"/>
      <c r="L19" s="3" t="s">
        <v>31</v>
      </c>
    </row>
    <row r="20" spans="2:12">
      <c r="B20" s="2">
        <v>16</v>
      </c>
      <c r="C20" s="5">
        <v>1.4999999999999999E-2</v>
      </c>
      <c r="D20" s="2"/>
      <c r="E20" s="11">
        <f t="shared" si="0"/>
        <v>11.375999999999999</v>
      </c>
      <c r="F20" s="10">
        <f t="shared" si="1"/>
        <v>0.19854865570687494</v>
      </c>
      <c r="J20" s="7"/>
      <c r="L20" s="3">
        <v>0.65800000000000003</v>
      </c>
    </row>
    <row r="21" spans="2:12">
      <c r="B21" s="2">
        <v>17</v>
      </c>
      <c r="C21" s="5">
        <v>0.01</v>
      </c>
      <c r="D21" s="2"/>
      <c r="E21" s="11">
        <f t="shared" si="0"/>
        <v>11.462</v>
      </c>
      <c r="F21" s="10">
        <f t="shared" si="1"/>
        <v>0.20004963886359006</v>
      </c>
    </row>
    <row r="22" spans="2:12">
      <c r="B22" s="2">
        <v>18</v>
      </c>
      <c r="C22" s="5">
        <v>1.4999999999999999E-2</v>
      </c>
      <c r="D22" s="2"/>
      <c r="E22" s="11">
        <f t="shared" si="0"/>
        <v>11.548</v>
      </c>
      <c r="F22" s="10">
        <f t="shared" si="1"/>
        <v>0.20155062202030519</v>
      </c>
      <c r="H22" s="3" t="s">
        <v>13</v>
      </c>
      <c r="I22" s="3" t="s">
        <v>23</v>
      </c>
      <c r="J22" s="3" t="s">
        <v>22</v>
      </c>
      <c r="K22" s="3" t="s">
        <v>14</v>
      </c>
      <c r="L22" s="3" t="s">
        <v>15</v>
      </c>
    </row>
    <row r="23" spans="2:12">
      <c r="B23" s="2">
        <v>19</v>
      </c>
      <c r="C23" s="5">
        <v>0.01</v>
      </c>
      <c r="D23" s="2"/>
      <c r="E23" s="11">
        <f t="shared" si="0"/>
        <v>11.634</v>
      </c>
      <c r="F23" s="10">
        <f t="shared" si="1"/>
        <v>0.20305160517702031</v>
      </c>
      <c r="H23" s="9">
        <v>2</v>
      </c>
      <c r="I23" s="10">
        <f>ASIN(($L$11/(2*$L$20))*H23)</f>
        <v>0.23623365292848897</v>
      </c>
      <c r="J23" s="10">
        <f>SQRT(((1/SQRT(1-(($L$11*H23)/(2*$L$20))^2))*(H23/(2*$L$20)))^2*(0.001)^2+((1/SQRT(1-(($L$11*H23)/(2*$L$20))^2))*((-$L$11*H23)/(2*$L$20^2)))^2*(0.001)^2)</f>
        <v>1.6054131638846005E-3</v>
      </c>
      <c r="K23" s="11">
        <f>(180/PI())*I23</f>
        <v>13.535191291760718</v>
      </c>
      <c r="L23" s="11">
        <f>(180/PI())*J23</f>
        <v>9.1983398665331964E-2</v>
      </c>
    </row>
    <row r="24" spans="2:12">
      <c r="B24" s="2">
        <v>20</v>
      </c>
      <c r="C24" s="5">
        <v>0.01</v>
      </c>
      <c r="D24" s="2"/>
      <c r="E24" s="11">
        <f t="shared" si="0"/>
        <v>11.719999999999999</v>
      </c>
      <c r="F24" s="10">
        <f t="shared" si="1"/>
        <v>0.20455258833373541</v>
      </c>
      <c r="H24" s="9">
        <v>4</v>
      </c>
      <c r="I24" s="5">
        <f>ASIN(($L$11/(2*$L$20))*H24)</f>
        <v>0.48712258589057228</v>
      </c>
      <c r="J24" s="5">
        <f t="shared" ref="J24:J26" si="3">SQRT(((1/SQRT(1-(($L$11*H24)/(2*$L$20))^2))*(H24/(2*$L$20)))^2*(0.001)^2+((1/SQRT(1-(($L$11*H24)/(2*$L$20))^2))*((-$L$11*H24)/(2*$L$20^2)))^2*(0.001)^2)</f>
        <v>3.5325434542116275E-3</v>
      </c>
      <c r="K24" s="11">
        <f>(180/PI())*I24</f>
        <v>27.910068277028735</v>
      </c>
      <c r="L24" s="11">
        <f t="shared" ref="K24:L26" si="4">(180/PI())*J24</f>
        <v>0.20239983087289162</v>
      </c>
    </row>
    <row r="25" spans="2:12">
      <c r="B25" s="2">
        <v>21</v>
      </c>
      <c r="C25" s="5">
        <v>0.01</v>
      </c>
      <c r="D25" s="2"/>
      <c r="E25" s="11">
        <f t="shared" si="0"/>
        <v>11.805999999999999</v>
      </c>
      <c r="F25" s="10">
        <f t="shared" si="1"/>
        <v>0.20605357149045053</v>
      </c>
      <c r="H25" s="9">
        <v>6</v>
      </c>
      <c r="I25" s="5">
        <f t="shared" ref="I24:I26" si="5">ASIN(($L$11/(2*$L$20))*H25)</f>
        <v>0.77838118340449092</v>
      </c>
      <c r="J25" s="5">
        <f t="shared" si="3"/>
        <v>6.5760379416984361E-3</v>
      </c>
      <c r="K25" s="4">
        <f>(180/PI())*I25</f>
        <v>44.597956661475806</v>
      </c>
      <c r="L25" s="4">
        <f t="shared" si="4"/>
        <v>0.37677921997721731</v>
      </c>
    </row>
    <row r="26" spans="2:12">
      <c r="B26" s="2">
        <v>22</v>
      </c>
      <c r="C26" s="5">
        <v>0.01</v>
      </c>
      <c r="D26" s="2"/>
      <c r="E26" s="11">
        <f t="shared" si="0"/>
        <v>11.891999999999999</v>
      </c>
      <c r="F26" s="10">
        <f t="shared" si="1"/>
        <v>0.20755455464716566</v>
      </c>
      <c r="H26" s="9">
        <v>8</v>
      </c>
      <c r="I26" s="11">
        <f t="shared" si="5"/>
        <v>1.2115731975101112</v>
      </c>
      <c r="J26" s="11">
        <f t="shared" si="3"/>
        <v>1.7759500007983597E-2</v>
      </c>
      <c r="K26" s="4">
        <f>(180/PI())*I26</f>
        <v>69.418030788499465</v>
      </c>
      <c r="L26" s="4">
        <f t="shared" si="4"/>
        <v>1.017544396720012</v>
      </c>
    </row>
    <row r="27" spans="2:12">
      <c r="B27" s="2">
        <v>23</v>
      </c>
      <c r="C27" s="5">
        <v>0.01</v>
      </c>
      <c r="D27" s="2"/>
      <c r="E27" s="11">
        <f t="shared" si="0"/>
        <v>11.978</v>
      </c>
      <c r="F27" s="10">
        <f t="shared" si="1"/>
        <v>0.20905553780388078</v>
      </c>
    </row>
    <row r="28" spans="2:12">
      <c r="B28" s="2">
        <v>24</v>
      </c>
      <c r="C28" s="5">
        <v>1.4999999999999999E-2</v>
      </c>
      <c r="D28" s="2"/>
      <c r="E28" s="11">
        <f t="shared" si="0"/>
        <v>12.064</v>
      </c>
      <c r="F28" s="10">
        <f t="shared" si="1"/>
        <v>0.21055652096059593</v>
      </c>
      <c r="H28" s="1"/>
    </row>
    <row r="29" spans="2:12">
      <c r="B29" s="2">
        <v>25</v>
      </c>
      <c r="C29" s="5">
        <v>1.4999999999999999E-2</v>
      </c>
      <c r="D29" s="2"/>
      <c r="E29" s="11">
        <f t="shared" si="0"/>
        <v>12.15</v>
      </c>
      <c r="F29" s="10">
        <f t="shared" si="1"/>
        <v>0.21205750411731106</v>
      </c>
      <c r="H29" s="3" t="s">
        <v>25</v>
      </c>
      <c r="I29" s="3" t="s">
        <v>24</v>
      </c>
    </row>
    <row r="30" spans="2:12">
      <c r="B30" s="2">
        <v>26</v>
      </c>
      <c r="C30" s="5">
        <v>0.01</v>
      </c>
      <c r="D30" s="2"/>
      <c r="E30" s="11">
        <f t="shared" si="0"/>
        <v>12.236000000000001</v>
      </c>
      <c r="F30" s="10">
        <f t="shared" si="1"/>
        <v>0.21355848727402618</v>
      </c>
      <c r="H30" s="14">
        <f>6.023*10^23</f>
        <v>6.0229999999999991E+23</v>
      </c>
      <c r="I30" s="3">
        <f>(85.468+35.45)/1000</f>
        <v>0.12091800000000001</v>
      </c>
    </row>
    <row r="31" spans="2:12">
      <c r="B31" s="2">
        <v>27</v>
      </c>
      <c r="C31" s="5">
        <v>0.01</v>
      </c>
      <c r="D31" s="2"/>
      <c r="E31" s="11">
        <f t="shared" si="0"/>
        <v>12.321999999999999</v>
      </c>
      <c r="F31" s="10">
        <f t="shared" si="1"/>
        <v>0.21505947043074128</v>
      </c>
    </row>
    <row r="32" spans="2:12">
      <c r="B32" s="2">
        <v>28</v>
      </c>
      <c r="C32" s="5">
        <v>0.01</v>
      </c>
      <c r="D32" s="2"/>
      <c r="E32" s="11">
        <f t="shared" si="0"/>
        <v>12.407999999999999</v>
      </c>
      <c r="F32" s="10">
        <f t="shared" si="1"/>
        <v>0.2165604535874564</v>
      </c>
      <c r="H32" s="10" t="s">
        <v>26</v>
      </c>
      <c r="I32" s="10" t="s">
        <v>27</v>
      </c>
    </row>
    <row r="33" spans="2:9">
      <c r="B33" s="2">
        <v>29</v>
      </c>
      <c r="C33" s="5">
        <v>0.01</v>
      </c>
      <c r="D33" s="2"/>
      <c r="E33" s="11">
        <f t="shared" si="0"/>
        <v>12.494</v>
      </c>
      <c r="F33" s="10">
        <f t="shared" si="1"/>
        <v>0.21806143674417153</v>
      </c>
      <c r="H33" s="5">
        <f>L16^3/4</f>
        <v>6.2839605206252633E-2</v>
      </c>
      <c r="I33" s="5">
        <f>(3*L16^2/4)*M16</f>
        <v>3.9750429541159154E-3</v>
      </c>
    </row>
    <row r="34" spans="2:9">
      <c r="B34" s="2">
        <v>30</v>
      </c>
      <c r="C34" s="5">
        <v>0.02</v>
      </c>
      <c r="D34" s="2"/>
      <c r="E34" s="11">
        <f t="shared" si="0"/>
        <v>12.58</v>
      </c>
      <c r="F34" s="10">
        <f t="shared" si="1"/>
        <v>0.21956241990088665</v>
      </c>
      <c r="H34" s="1"/>
    </row>
    <row r="35" spans="2:9">
      <c r="B35" s="2">
        <v>31</v>
      </c>
      <c r="C35" s="5">
        <v>0.02</v>
      </c>
      <c r="D35" s="2"/>
      <c r="E35" s="11">
        <f t="shared" si="0"/>
        <v>12.666</v>
      </c>
      <c r="F35" s="10">
        <f t="shared" si="1"/>
        <v>0.22106340305760178</v>
      </c>
      <c r="H35" s="3" t="s">
        <v>28</v>
      </c>
      <c r="I35" s="3" t="s">
        <v>29</v>
      </c>
    </row>
    <row r="36" spans="2:9">
      <c r="B36" s="2">
        <v>32</v>
      </c>
      <c r="C36" s="5">
        <v>3.4000000000000002E-2</v>
      </c>
      <c r="D36" s="2"/>
      <c r="E36" s="11">
        <f t="shared" si="0"/>
        <v>12.751999999999999</v>
      </c>
      <c r="F36" s="10">
        <f t="shared" si="1"/>
        <v>0.22256438621431687</v>
      </c>
      <c r="H36" s="9">
        <f>(I30/H30)/(H33*10^-27)/10</f>
        <v>319.48071242206368</v>
      </c>
      <c r="I36" s="9">
        <f>(((I30/H30)/(H33*10^-27)^2)*I33*10^-27)/10</f>
        <v>20.209381499470261</v>
      </c>
    </row>
    <row r="37" spans="2:9">
      <c r="B37" s="2">
        <v>33</v>
      </c>
      <c r="C37" s="5">
        <v>4.9000000000000002E-2</v>
      </c>
      <c r="D37" s="2"/>
      <c r="E37" s="11">
        <f t="shared" si="0"/>
        <v>12.837999999999999</v>
      </c>
      <c r="F37" s="10">
        <f t="shared" si="1"/>
        <v>0.224065369371032</v>
      </c>
    </row>
    <row r="38" spans="2:9">
      <c r="B38" s="2">
        <v>34</v>
      </c>
      <c r="C38" s="5">
        <v>6.8000000000000005E-2</v>
      </c>
      <c r="D38" s="2"/>
      <c r="E38" s="11">
        <f t="shared" si="0"/>
        <v>12.923999999999999</v>
      </c>
      <c r="F38" s="10">
        <f t="shared" si="1"/>
        <v>0.22556635252774712</v>
      </c>
      <c r="H38" s="10" t="s">
        <v>30</v>
      </c>
      <c r="I38" s="3" t="s">
        <v>21</v>
      </c>
    </row>
    <row r="39" spans="2:9">
      <c r="B39" s="2">
        <v>35</v>
      </c>
      <c r="C39" s="5">
        <v>7.2999999999999995E-2</v>
      </c>
      <c r="D39" s="2"/>
      <c r="E39" s="11">
        <f t="shared" si="0"/>
        <v>13.01</v>
      </c>
      <c r="F39" s="10">
        <f t="shared" si="1"/>
        <v>0.22706733568446225</v>
      </c>
      <c r="H39" s="3">
        <v>2800</v>
      </c>
      <c r="I39" s="11">
        <f>(ABS(H36*10-H39)/H39)*100</f>
        <v>14.100254436451321</v>
      </c>
    </row>
    <row r="40" spans="2:9">
      <c r="B40" s="2">
        <v>36</v>
      </c>
      <c r="C40" s="5">
        <v>7.2999999999999995E-2</v>
      </c>
      <c r="D40" s="2"/>
      <c r="E40" s="11">
        <f t="shared" si="0"/>
        <v>13.096</v>
      </c>
      <c r="F40" s="10">
        <f t="shared" si="1"/>
        <v>0.2285683188411774</v>
      </c>
      <c r="H40" s="1"/>
    </row>
    <row r="41" spans="2:9">
      <c r="B41" s="2">
        <v>37</v>
      </c>
      <c r="C41" s="5">
        <v>6.3E-2</v>
      </c>
      <c r="D41" s="2"/>
      <c r="E41" s="11">
        <f t="shared" si="0"/>
        <v>13.182</v>
      </c>
      <c r="F41" s="10">
        <f t="shared" si="1"/>
        <v>0.23006930199789252</v>
      </c>
    </row>
    <row r="42" spans="2:9">
      <c r="B42" s="2">
        <v>38</v>
      </c>
      <c r="C42" s="5">
        <v>5.3999999999999999E-2</v>
      </c>
      <c r="D42" s="2"/>
      <c r="E42" s="11">
        <f t="shared" si="0"/>
        <v>13.268000000000001</v>
      </c>
      <c r="F42" s="10">
        <f t="shared" si="1"/>
        <v>0.23157028515460765</v>
      </c>
      <c r="H42" s="1"/>
    </row>
    <row r="43" spans="2:9">
      <c r="B43" s="2">
        <v>39</v>
      </c>
      <c r="C43" s="5">
        <v>3.4000000000000002E-2</v>
      </c>
      <c r="D43" s="2"/>
      <c r="E43" s="11">
        <f t="shared" si="0"/>
        <v>13.353999999999999</v>
      </c>
      <c r="F43" s="10">
        <f t="shared" si="1"/>
        <v>0.23307126831132274</v>
      </c>
    </row>
    <row r="44" spans="2:9">
      <c r="B44" s="2">
        <v>40</v>
      </c>
      <c r="C44" s="5">
        <v>0.02</v>
      </c>
      <c r="D44" s="2"/>
      <c r="E44" s="11">
        <f t="shared" si="0"/>
        <v>13.44</v>
      </c>
      <c r="F44" s="10">
        <f t="shared" si="1"/>
        <v>0.23457225146803787</v>
      </c>
      <c r="H44" s="1"/>
    </row>
    <row r="45" spans="2:9">
      <c r="B45" s="2">
        <v>41</v>
      </c>
      <c r="C45" s="5">
        <v>1.4999999999999999E-2</v>
      </c>
      <c r="D45" s="2"/>
      <c r="E45" s="11">
        <f t="shared" si="0"/>
        <v>13.526</v>
      </c>
      <c r="F45" s="10">
        <f t="shared" si="1"/>
        <v>0.23607323462475299</v>
      </c>
    </row>
    <row r="46" spans="2:9">
      <c r="B46" s="2">
        <v>42</v>
      </c>
      <c r="C46" s="5">
        <v>1.4999999999999999E-2</v>
      </c>
      <c r="D46" s="2"/>
      <c r="E46" s="11">
        <f t="shared" si="0"/>
        <v>13.612</v>
      </c>
      <c r="F46" s="10">
        <f t="shared" si="1"/>
        <v>0.23757421778146812</v>
      </c>
      <c r="H46" s="1"/>
    </row>
    <row r="47" spans="2:9">
      <c r="B47" s="2">
        <v>43</v>
      </c>
      <c r="C47" s="5">
        <v>1.4999999999999999E-2</v>
      </c>
      <c r="D47" s="2"/>
      <c r="E47" s="11">
        <f t="shared" si="0"/>
        <v>13.698</v>
      </c>
      <c r="F47" s="10">
        <f t="shared" si="1"/>
        <v>0.23907520093818324</v>
      </c>
    </row>
    <row r="48" spans="2:9">
      <c r="B48" s="2">
        <v>44</v>
      </c>
      <c r="C48" s="5">
        <v>1.4999999999999999E-2</v>
      </c>
      <c r="D48" s="2"/>
      <c r="E48" s="11">
        <f t="shared" si="0"/>
        <v>13.783999999999999</v>
      </c>
      <c r="F48" s="10">
        <f t="shared" si="1"/>
        <v>0.24057618409489837</v>
      </c>
      <c r="H48" s="1"/>
    </row>
    <row r="49" spans="2:8">
      <c r="B49" s="2">
        <v>45</v>
      </c>
      <c r="C49" s="5">
        <v>1.4999999999999999E-2</v>
      </c>
      <c r="D49" s="2"/>
      <c r="E49" s="11">
        <f t="shared" si="0"/>
        <v>13.87</v>
      </c>
      <c r="F49" s="10">
        <f t="shared" si="1"/>
        <v>0.24207716725161352</v>
      </c>
    </row>
    <row r="50" spans="2:8">
      <c r="B50" s="2">
        <v>46</v>
      </c>
      <c r="C50" s="5">
        <v>1.4999999999999999E-2</v>
      </c>
      <c r="D50" s="2"/>
      <c r="E50" s="11">
        <f t="shared" si="0"/>
        <v>13.956</v>
      </c>
      <c r="F50" s="10">
        <f t="shared" si="1"/>
        <v>0.24357815040832864</v>
      </c>
      <c r="H50" s="1"/>
    </row>
    <row r="51" spans="2:8">
      <c r="B51" s="2">
        <v>47</v>
      </c>
      <c r="C51" s="5">
        <v>0.02</v>
      </c>
      <c r="D51" s="2"/>
      <c r="E51" s="11">
        <f t="shared" si="0"/>
        <v>14.042</v>
      </c>
      <c r="F51" s="10">
        <f t="shared" si="1"/>
        <v>0.24507913356504377</v>
      </c>
    </row>
    <row r="52" spans="2:8">
      <c r="B52" s="2">
        <v>48</v>
      </c>
      <c r="C52" s="5">
        <v>4.3999999999999997E-2</v>
      </c>
      <c r="D52" s="2"/>
      <c r="E52" s="11">
        <f t="shared" si="0"/>
        <v>14.128</v>
      </c>
      <c r="F52" s="10">
        <f t="shared" si="1"/>
        <v>0.24658011672175889</v>
      </c>
      <c r="H52" s="1"/>
    </row>
    <row r="53" spans="2:8">
      <c r="B53" s="2">
        <v>49</v>
      </c>
      <c r="C53" s="5">
        <v>0.13200000000000001</v>
      </c>
      <c r="D53" s="2"/>
      <c r="E53" s="11">
        <f t="shared" si="0"/>
        <v>14.213999999999999</v>
      </c>
      <c r="F53" s="10">
        <f t="shared" si="1"/>
        <v>0.24808109987847399</v>
      </c>
    </row>
    <row r="54" spans="2:8">
      <c r="B54" s="2">
        <v>50</v>
      </c>
      <c r="C54" s="5">
        <v>0.254</v>
      </c>
      <c r="D54" s="2"/>
      <c r="E54" s="11">
        <f t="shared" si="0"/>
        <v>14.3</v>
      </c>
      <c r="F54" s="10">
        <f t="shared" si="1"/>
        <v>0.24958208303518914</v>
      </c>
      <c r="H54" s="1"/>
    </row>
    <row r="55" spans="2:8">
      <c r="B55" s="2">
        <v>51</v>
      </c>
      <c r="C55" s="5">
        <v>0.34100000000000003</v>
      </c>
      <c r="D55" s="2"/>
      <c r="E55" s="11">
        <f t="shared" si="0"/>
        <v>14.385999999999999</v>
      </c>
      <c r="F55" s="10">
        <f t="shared" si="1"/>
        <v>0.25108306619190424</v>
      </c>
    </row>
    <row r="56" spans="2:8">
      <c r="B56" s="2">
        <v>52</v>
      </c>
      <c r="C56" s="5">
        <v>0.36099999999999999</v>
      </c>
      <c r="D56" s="2"/>
      <c r="E56" s="11">
        <f t="shared" si="0"/>
        <v>14.472</v>
      </c>
      <c r="F56" s="10">
        <f t="shared" si="1"/>
        <v>0.25258404934861939</v>
      </c>
      <c r="H56" s="1"/>
    </row>
    <row r="57" spans="2:8">
      <c r="B57" s="2">
        <v>53</v>
      </c>
      <c r="C57" s="5">
        <v>0.33700000000000002</v>
      </c>
      <c r="D57" s="2"/>
      <c r="E57" s="11">
        <f t="shared" si="0"/>
        <v>14.558</v>
      </c>
      <c r="F57" s="10">
        <f t="shared" si="1"/>
        <v>0.25408503250533448</v>
      </c>
    </row>
    <row r="58" spans="2:8">
      <c r="B58" s="2">
        <v>54</v>
      </c>
      <c r="C58" s="5">
        <v>0.27800000000000002</v>
      </c>
      <c r="D58" s="2"/>
      <c r="E58" s="11">
        <f t="shared" si="0"/>
        <v>14.643999999999998</v>
      </c>
      <c r="F58" s="10">
        <f t="shared" si="1"/>
        <v>0.25558601566204958</v>
      </c>
      <c r="H58" s="1"/>
    </row>
    <row r="59" spans="2:8">
      <c r="B59" s="2">
        <v>55</v>
      </c>
      <c r="C59" s="5">
        <v>0.2</v>
      </c>
      <c r="D59" s="2"/>
      <c r="E59" s="11">
        <f t="shared" si="0"/>
        <v>14.73</v>
      </c>
      <c r="F59" s="10">
        <f t="shared" si="1"/>
        <v>0.25708699881876473</v>
      </c>
    </row>
    <row r="60" spans="2:8">
      <c r="B60" s="2">
        <v>56</v>
      </c>
      <c r="C60" s="5">
        <v>0.122</v>
      </c>
      <c r="D60" s="2"/>
      <c r="E60" s="11">
        <f t="shared" si="0"/>
        <v>14.815999999999999</v>
      </c>
      <c r="F60" s="10">
        <f t="shared" si="1"/>
        <v>0.25858798197547983</v>
      </c>
      <c r="H60" s="1"/>
    </row>
    <row r="61" spans="2:8">
      <c r="B61" s="2">
        <v>57</v>
      </c>
      <c r="C61" s="5">
        <v>7.8E-2</v>
      </c>
      <c r="D61" s="2"/>
      <c r="E61" s="11">
        <f t="shared" si="0"/>
        <v>14.901999999999999</v>
      </c>
      <c r="F61" s="10">
        <f t="shared" si="1"/>
        <v>0.26008896513219498</v>
      </c>
    </row>
    <row r="62" spans="2:8">
      <c r="B62" s="2">
        <v>58</v>
      </c>
      <c r="C62" s="5">
        <v>3.9E-2</v>
      </c>
      <c r="D62" s="2"/>
      <c r="E62" s="11">
        <f t="shared" si="0"/>
        <v>14.988</v>
      </c>
      <c r="F62" s="10">
        <f t="shared" si="1"/>
        <v>0.26158994828891008</v>
      </c>
      <c r="H62" s="1"/>
    </row>
    <row r="63" spans="2:8">
      <c r="B63" s="2">
        <v>59</v>
      </c>
      <c r="C63" s="5">
        <v>0.02</v>
      </c>
      <c r="D63" s="2"/>
      <c r="E63" s="11">
        <f t="shared" si="0"/>
        <v>15.074</v>
      </c>
      <c r="F63" s="10">
        <f t="shared" si="1"/>
        <v>0.26309093144562523</v>
      </c>
    </row>
    <row r="64" spans="2:8">
      <c r="B64" s="2">
        <v>60</v>
      </c>
      <c r="C64" s="5">
        <v>1.4999999999999999E-2</v>
      </c>
      <c r="D64" s="2"/>
      <c r="E64" s="11">
        <f t="shared" si="0"/>
        <v>15.16</v>
      </c>
      <c r="F64" s="10">
        <f t="shared" si="1"/>
        <v>0.26459191460234038</v>
      </c>
      <c r="H64" s="1"/>
    </row>
    <row r="65" spans="2:8">
      <c r="B65" s="2">
        <v>61</v>
      </c>
      <c r="C65" s="5">
        <v>0.01</v>
      </c>
      <c r="D65" s="2"/>
      <c r="E65" s="11">
        <f t="shared" si="0"/>
        <v>15.245999999999999</v>
      </c>
      <c r="F65" s="10">
        <f t="shared" si="1"/>
        <v>0.26609289775905542</v>
      </c>
    </row>
    <row r="66" spans="2:8">
      <c r="B66" s="2">
        <v>62</v>
      </c>
      <c r="C66" s="5">
        <v>0.01</v>
      </c>
      <c r="D66" s="2"/>
      <c r="E66" s="11">
        <f t="shared" si="0"/>
        <v>15.332000000000001</v>
      </c>
      <c r="F66" s="10">
        <f t="shared" si="1"/>
        <v>0.26759388091577063</v>
      </c>
      <c r="H66" s="1"/>
    </row>
    <row r="67" spans="2:8">
      <c r="B67" s="2">
        <v>63</v>
      </c>
      <c r="C67" s="5">
        <v>5.0000000000000001E-3</v>
      </c>
      <c r="D67" s="2"/>
      <c r="E67" s="11">
        <f t="shared" si="0"/>
        <v>15.417999999999999</v>
      </c>
      <c r="F67" s="10">
        <f t="shared" si="1"/>
        <v>0.26909486407248573</v>
      </c>
    </row>
    <row r="68" spans="2:8">
      <c r="B68" s="2">
        <v>64</v>
      </c>
      <c r="C68" s="5">
        <v>0.01</v>
      </c>
      <c r="D68" s="2"/>
      <c r="E68" s="11">
        <f t="shared" si="0"/>
        <v>15.504</v>
      </c>
      <c r="F68" s="10">
        <f t="shared" si="1"/>
        <v>0.27059584722920083</v>
      </c>
      <c r="H68" s="1"/>
    </row>
    <row r="69" spans="2:8">
      <c r="B69" s="2">
        <v>65</v>
      </c>
      <c r="C69" s="5">
        <v>0.01</v>
      </c>
      <c r="D69" s="2"/>
      <c r="E69" s="11">
        <f t="shared" si="0"/>
        <v>15.59</v>
      </c>
      <c r="F69" s="10">
        <f t="shared" si="1"/>
        <v>0.27209683038591598</v>
      </c>
    </row>
    <row r="70" spans="2:8">
      <c r="B70" s="2">
        <v>66</v>
      </c>
      <c r="C70" s="5">
        <v>1.4999999999999999E-2</v>
      </c>
      <c r="D70" s="2"/>
      <c r="E70" s="11">
        <f t="shared" ref="E70:E133" si="6">10+(0.172/2)*B70</f>
        <v>15.675999999999998</v>
      </c>
      <c r="F70" s="10">
        <f t="shared" ref="F70:F133" si="7">E70*PI()/180</f>
        <v>0.27359781354263107</v>
      </c>
      <c r="H70" s="1"/>
    </row>
    <row r="71" spans="2:8">
      <c r="B71" s="2">
        <v>67</v>
      </c>
      <c r="C71" s="5">
        <v>1.4999999999999999E-2</v>
      </c>
      <c r="D71" s="2"/>
      <c r="E71" s="11">
        <f t="shared" si="6"/>
        <v>15.762</v>
      </c>
      <c r="F71" s="10">
        <f t="shared" si="7"/>
        <v>0.27509879669934623</v>
      </c>
    </row>
    <row r="72" spans="2:8">
      <c r="B72" s="2">
        <v>68</v>
      </c>
      <c r="C72" s="5">
        <v>0.01</v>
      </c>
      <c r="D72" s="2"/>
      <c r="E72" s="11">
        <f t="shared" si="6"/>
        <v>15.847999999999999</v>
      </c>
      <c r="F72" s="10">
        <f t="shared" si="7"/>
        <v>0.27659977985606132</v>
      </c>
      <c r="H72" s="1"/>
    </row>
    <row r="73" spans="2:8">
      <c r="B73" s="2">
        <v>69</v>
      </c>
      <c r="C73" s="5">
        <v>0.01</v>
      </c>
      <c r="D73" s="2"/>
      <c r="E73" s="11">
        <f t="shared" si="6"/>
        <v>15.933999999999999</v>
      </c>
      <c r="F73" s="10">
        <f t="shared" si="7"/>
        <v>0.27810076301277642</v>
      </c>
    </row>
    <row r="74" spans="2:8">
      <c r="B74" s="2">
        <v>70</v>
      </c>
      <c r="C74" s="5">
        <v>0.01</v>
      </c>
      <c r="D74" s="2"/>
      <c r="E74" s="11">
        <f t="shared" si="6"/>
        <v>16.02</v>
      </c>
      <c r="F74" s="10">
        <f t="shared" si="7"/>
        <v>0.27960174616949157</v>
      </c>
      <c r="H74" s="1"/>
    </row>
    <row r="75" spans="2:8">
      <c r="B75" s="2">
        <v>71</v>
      </c>
      <c r="C75" s="5">
        <v>0.01</v>
      </c>
      <c r="D75" s="2"/>
      <c r="E75" s="11">
        <f t="shared" si="6"/>
        <v>16.106000000000002</v>
      </c>
      <c r="F75" s="10">
        <f t="shared" si="7"/>
        <v>0.28110272932620672</v>
      </c>
    </row>
    <row r="76" spans="2:8">
      <c r="B76" s="2">
        <v>72</v>
      </c>
      <c r="C76" s="5">
        <v>0.01</v>
      </c>
      <c r="D76" s="2"/>
      <c r="E76" s="11">
        <f t="shared" si="6"/>
        <v>16.192</v>
      </c>
      <c r="F76" s="10">
        <f t="shared" si="7"/>
        <v>0.28260371248292182</v>
      </c>
      <c r="H76" s="1"/>
    </row>
    <row r="77" spans="2:8">
      <c r="B77" s="2">
        <v>73</v>
      </c>
      <c r="C77" s="5">
        <v>0.01</v>
      </c>
      <c r="D77" s="2"/>
      <c r="E77" s="11">
        <f t="shared" si="6"/>
        <v>16.277999999999999</v>
      </c>
      <c r="F77" s="10">
        <f t="shared" si="7"/>
        <v>0.28410469563963697</v>
      </c>
    </row>
    <row r="78" spans="2:8">
      <c r="B78" s="2">
        <v>74</v>
      </c>
      <c r="C78" s="5">
        <v>1.4999999999999999E-2</v>
      </c>
      <c r="D78" s="2"/>
      <c r="E78" s="11">
        <f t="shared" si="6"/>
        <v>16.364000000000001</v>
      </c>
      <c r="F78" s="10">
        <f t="shared" si="7"/>
        <v>0.28560567879635207</v>
      </c>
      <c r="H78" s="1"/>
    </row>
    <row r="79" spans="2:8">
      <c r="B79" s="2">
        <v>75</v>
      </c>
      <c r="C79" s="5">
        <v>1.4999999999999999E-2</v>
      </c>
      <c r="D79" s="2"/>
      <c r="E79" s="11">
        <f t="shared" si="6"/>
        <v>16.45</v>
      </c>
      <c r="F79" s="10">
        <f t="shared" si="7"/>
        <v>0.28710666195306722</v>
      </c>
    </row>
    <row r="80" spans="2:8">
      <c r="B80" s="2">
        <v>76</v>
      </c>
      <c r="C80" s="5">
        <v>1.4999999999999999E-2</v>
      </c>
      <c r="D80" s="2"/>
      <c r="E80" s="11">
        <f t="shared" si="6"/>
        <v>16.536000000000001</v>
      </c>
      <c r="F80" s="10">
        <f t="shared" si="7"/>
        <v>0.28860764510978232</v>
      </c>
      <c r="H80" s="1"/>
    </row>
    <row r="81" spans="2:8">
      <c r="B81" s="2">
        <v>77</v>
      </c>
      <c r="C81" s="5">
        <v>1.4999999999999999E-2</v>
      </c>
      <c r="D81" s="2"/>
      <c r="E81" s="11">
        <f t="shared" si="6"/>
        <v>16.622</v>
      </c>
      <c r="F81" s="10">
        <f t="shared" si="7"/>
        <v>0.29010862826649747</v>
      </c>
    </row>
    <row r="82" spans="2:8">
      <c r="B82" s="2">
        <v>78</v>
      </c>
      <c r="C82" s="5">
        <v>1.4999999999999999E-2</v>
      </c>
      <c r="D82" s="2"/>
      <c r="E82" s="11">
        <f t="shared" si="6"/>
        <v>16.707999999999998</v>
      </c>
      <c r="F82" s="10">
        <f t="shared" si="7"/>
        <v>0.29160961142321257</v>
      </c>
      <c r="H82" s="1"/>
    </row>
    <row r="83" spans="2:8">
      <c r="B83" s="2">
        <v>79</v>
      </c>
      <c r="C83" s="5">
        <v>0.01</v>
      </c>
      <c r="D83" s="2"/>
      <c r="E83" s="11">
        <f t="shared" si="6"/>
        <v>16.794</v>
      </c>
      <c r="F83" s="10">
        <f t="shared" si="7"/>
        <v>0.29311059457992772</v>
      </c>
    </row>
    <row r="84" spans="2:8">
      <c r="B84" s="2">
        <v>80</v>
      </c>
      <c r="C84" s="5">
        <v>0.01</v>
      </c>
      <c r="D84" s="2"/>
      <c r="E84" s="11">
        <f t="shared" si="6"/>
        <v>16.88</v>
      </c>
      <c r="F84" s="10">
        <f t="shared" si="7"/>
        <v>0.29461157773664282</v>
      </c>
      <c r="H84" s="1"/>
    </row>
    <row r="85" spans="2:8">
      <c r="B85" s="2">
        <v>81</v>
      </c>
      <c r="C85" s="5">
        <v>0.01</v>
      </c>
      <c r="D85" s="2"/>
      <c r="E85" s="11">
        <f t="shared" si="6"/>
        <v>16.966000000000001</v>
      </c>
      <c r="F85" s="10">
        <f t="shared" si="7"/>
        <v>0.29611256089335797</v>
      </c>
    </row>
    <row r="86" spans="2:8">
      <c r="B86" s="2">
        <v>82</v>
      </c>
      <c r="C86" s="5">
        <v>1.4999999999999999E-2</v>
      </c>
      <c r="D86" s="2"/>
      <c r="E86" s="11">
        <f t="shared" si="6"/>
        <v>17.052</v>
      </c>
      <c r="F86" s="10">
        <f t="shared" si="7"/>
        <v>0.29761354405007306</v>
      </c>
      <c r="H86" s="1"/>
    </row>
    <row r="87" spans="2:8">
      <c r="B87" s="2">
        <v>83</v>
      </c>
      <c r="C87" s="5">
        <v>0.01</v>
      </c>
      <c r="D87" s="2"/>
      <c r="E87" s="11">
        <f t="shared" si="6"/>
        <v>17.137999999999998</v>
      </c>
      <c r="F87" s="10">
        <f t="shared" si="7"/>
        <v>0.29911452720678816</v>
      </c>
    </row>
    <row r="88" spans="2:8">
      <c r="B88" s="2">
        <v>84</v>
      </c>
      <c r="C88" s="5">
        <v>0.01</v>
      </c>
      <c r="D88" s="2"/>
      <c r="E88" s="11">
        <f t="shared" si="6"/>
        <v>17.224</v>
      </c>
      <c r="F88" s="10">
        <f t="shared" si="7"/>
        <v>0.30061551036350331</v>
      </c>
      <c r="H88" s="1"/>
    </row>
    <row r="89" spans="2:8">
      <c r="B89" s="2">
        <v>85</v>
      </c>
      <c r="C89" s="5">
        <v>0.01</v>
      </c>
      <c r="D89" s="2"/>
      <c r="E89" s="11">
        <f t="shared" si="6"/>
        <v>17.309999999999999</v>
      </c>
      <c r="F89" s="10">
        <f t="shared" si="7"/>
        <v>0.30211649352021841</v>
      </c>
    </row>
    <row r="90" spans="2:8">
      <c r="B90" s="2">
        <v>86</v>
      </c>
      <c r="C90" s="5">
        <v>0.01</v>
      </c>
      <c r="D90" s="2"/>
      <c r="E90" s="11">
        <f t="shared" si="6"/>
        <v>17.396000000000001</v>
      </c>
      <c r="F90" s="10">
        <f t="shared" si="7"/>
        <v>0.30361747667693356</v>
      </c>
      <c r="H90" s="1"/>
    </row>
    <row r="91" spans="2:8">
      <c r="B91" s="2">
        <v>87</v>
      </c>
      <c r="C91" s="5">
        <v>0.01</v>
      </c>
      <c r="D91" s="2"/>
      <c r="E91" s="11">
        <f t="shared" si="6"/>
        <v>17.481999999999999</v>
      </c>
      <c r="F91" s="10">
        <f t="shared" si="7"/>
        <v>0.30511845983364866</v>
      </c>
    </row>
    <row r="92" spans="2:8">
      <c r="B92" s="2">
        <v>88</v>
      </c>
      <c r="C92" s="5">
        <v>0.01</v>
      </c>
      <c r="D92" s="2"/>
      <c r="E92" s="11">
        <f t="shared" si="6"/>
        <v>17.567999999999998</v>
      </c>
      <c r="F92" s="10">
        <f t="shared" si="7"/>
        <v>0.30661944299036376</v>
      </c>
      <c r="H92" s="1"/>
    </row>
    <row r="93" spans="2:8">
      <c r="B93" s="2">
        <v>89</v>
      </c>
      <c r="C93" s="5">
        <v>0.01</v>
      </c>
      <c r="D93" s="2"/>
      <c r="E93" s="11">
        <f t="shared" si="6"/>
        <v>17.654</v>
      </c>
      <c r="F93" s="10">
        <f t="shared" si="7"/>
        <v>0.30812042614707891</v>
      </c>
    </row>
    <row r="94" spans="2:8">
      <c r="B94" s="2">
        <v>90</v>
      </c>
      <c r="C94" s="5">
        <v>0.01</v>
      </c>
      <c r="D94" s="2"/>
      <c r="E94" s="11">
        <f t="shared" si="6"/>
        <v>17.739999999999998</v>
      </c>
      <c r="F94" s="10">
        <f t="shared" si="7"/>
        <v>0.309621409303794</v>
      </c>
      <c r="H94" s="1"/>
    </row>
    <row r="95" spans="2:8">
      <c r="B95" s="2">
        <v>91</v>
      </c>
      <c r="C95" s="5">
        <v>0.01</v>
      </c>
      <c r="D95" s="2"/>
      <c r="E95" s="11">
        <f t="shared" si="6"/>
        <v>17.826000000000001</v>
      </c>
      <c r="F95" s="10">
        <f t="shared" si="7"/>
        <v>0.31112239246050921</v>
      </c>
    </row>
    <row r="96" spans="2:8">
      <c r="B96" s="2">
        <v>92</v>
      </c>
      <c r="C96" s="5">
        <v>0.01</v>
      </c>
      <c r="D96" s="2"/>
      <c r="E96" s="11">
        <f t="shared" si="6"/>
        <v>17.911999999999999</v>
      </c>
      <c r="F96" s="10">
        <f t="shared" si="7"/>
        <v>0.31262337561722425</v>
      </c>
      <c r="H96" s="1"/>
    </row>
    <row r="97" spans="2:8">
      <c r="B97" s="2">
        <v>93</v>
      </c>
      <c r="C97" s="5">
        <v>0.01</v>
      </c>
      <c r="D97" s="2"/>
      <c r="E97" s="11">
        <f t="shared" si="6"/>
        <v>17.997999999999998</v>
      </c>
      <c r="F97" s="10">
        <f t="shared" si="7"/>
        <v>0.31412435877393935</v>
      </c>
    </row>
    <row r="98" spans="2:8">
      <c r="B98" s="2">
        <v>94</v>
      </c>
      <c r="C98" s="5">
        <v>0.01</v>
      </c>
      <c r="D98" s="2"/>
      <c r="E98" s="11">
        <f t="shared" si="6"/>
        <v>18.084</v>
      </c>
      <c r="F98" s="10">
        <f t="shared" si="7"/>
        <v>0.31562534193065456</v>
      </c>
      <c r="H98" s="1"/>
    </row>
    <row r="99" spans="2:8">
      <c r="B99" s="2">
        <v>95</v>
      </c>
      <c r="C99" s="5">
        <v>5.0000000000000001E-3</v>
      </c>
      <c r="D99" s="2"/>
      <c r="E99" s="11">
        <f t="shared" si="6"/>
        <v>18.170000000000002</v>
      </c>
      <c r="F99" s="10">
        <f t="shared" si="7"/>
        <v>0.31712632508736971</v>
      </c>
    </row>
    <row r="100" spans="2:8">
      <c r="B100" s="2">
        <v>96</v>
      </c>
      <c r="C100" s="5">
        <v>5.0000000000000001E-3</v>
      </c>
      <c r="D100" s="2"/>
      <c r="E100" s="11">
        <f t="shared" si="6"/>
        <v>18.256</v>
      </c>
      <c r="F100" s="10">
        <f t="shared" si="7"/>
        <v>0.31862730824408481</v>
      </c>
      <c r="H100" s="1"/>
    </row>
    <row r="101" spans="2:8">
      <c r="B101" s="2">
        <v>97</v>
      </c>
      <c r="C101" s="5">
        <v>0.01</v>
      </c>
      <c r="D101" s="2"/>
      <c r="E101" s="11">
        <f t="shared" si="6"/>
        <v>18.341999999999999</v>
      </c>
      <c r="F101" s="10">
        <f t="shared" si="7"/>
        <v>0.3201282914007999</v>
      </c>
    </row>
    <row r="102" spans="2:8">
      <c r="B102" s="2">
        <v>98</v>
      </c>
      <c r="C102" s="5">
        <v>5.0000000000000001E-3</v>
      </c>
      <c r="D102" s="2"/>
      <c r="E102" s="11">
        <f t="shared" si="6"/>
        <v>18.427999999999997</v>
      </c>
      <c r="F102" s="10">
        <f t="shared" si="7"/>
        <v>0.321629274557515</v>
      </c>
      <c r="H102" s="1"/>
    </row>
    <row r="103" spans="2:8">
      <c r="B103" s="2">
        <v>99</v>
      </c>
      <c r="C103" s="5">
        <v>0.01</v>
      </c>
      <c r="D103" s="2"/>
      <c r="E103" s="11">
        <f t="shared" si="6"/>
        <v>18.513999999999999</v>
      </c>
      <c r="F103" s="10">
        <f t="shared" si="7"/>
        <v>0.32313025771423015</v>
      </c>
    </row>
    <row r="104" spans="2:8">
      <c r="B104" s="2">
        <v>100</v>
      </c>
      <c r="C104" s="5">
        <v>5.0000000000000001E-3</v>
      </c>
      <c r="D104" s="2"/>
      <c r="E104" s="11">
        <f t="shared" si="6"/>
        <v>18.600000000000001</v>
      </c>
      <c r="F104" s="10">
        <f t="shared" si="7"/>
        <v>0.3246312408709453</v>
      </c>
    </row>
    <row r="105" spans="2:8">
      <c r="B105" s="2">
        <v>101</v>
      </c>
      <c r="C105" s="5">
        <v>5.0000000000000001E-3</v>
      </c>
      <c r="D105" s="2"/>
      <c r="E105" s="11">
        <f t="shared" si="6"/>
        <v>18.686</v>
      </c>
      <c r="F105" s="10">
        <f t="shared" si="7"/>
        <v>0.3261322240276604</v>
      </c>
    </row>
    <row r="106" spans="2:8">
      <c r="B106" s="2">
        <v>102</v>
      </c>
      <c r="C106" s="5">
        <v>0.01</v>
      </c>
      <c r="D106" s="2"/>
      <c r="E106" s="11">
        <f t="shared" si="6"/>
        <v>18.771999999999998</v>
      </c>
      <c r="F106" s="10">
        <f t="shared" si="7"/>
        <v>0.32763320718437555</v>
      </c>
    </row>
    <row r="107" spans="2:8">
      <c r="B107" s="2">
        <v>103</v>
      </c>
      <c r="C107" s="5">
        <v>0.01</v>
      </c>
      <c r="D107" s="2"/>
      <c r="E107" s="11">
        <f t="shared" si="6"/>
        <v>18.857999999999997</v>
      </c>
      <c r="F107" s="10">
        <f t="shared" si="7"/>
        <v>0.32913419034109059</v>
      </c>
    </row>
    <row r="108" spans="2:8">
      <c r="B108" s="2">
        <v>104</v>
      </c>
      <c r="C108" s="5">
        <v>0.01</v>
      </c>
      <c r="D108" s="2"/>
      <c r="E108" s="11">
        <f t="shared" si="6"/>
        <v>18.943999999999999</v>
      </c>
      <c r="F108" s="10">
        <f t="shared" si="7"/>
        <v>0.3306351734978058</v>
      </c>
    </row>
    <row r="109" spans="2:8">
      <c r="B109" s="2">
        <v>105</v>
      </c>
      <c r="C109" s="5">
        <v>5.0000000000000001E-3</v>
      </c>
      <c r="D109" s="2"/>
      <c r="E109" s="11">
        <f t="shared" si="6"/>
        <v>19.03</v>
      </c>
      <c r="F109" s="10">
        <f t="shared" si="7"/>
        <v>0.3321361566545209</v>
      </c>
    </row>
    <row r="110" spans="2:8">
      <c r="B110" s="2">
        <v>106</v>
      </c>
      <c r="C110" s="5">
        <v>0.01</v>
      </c>
      <c r="D110" s="2"/>
      <c r="E110" s="11">
        <f t="shared" si="6"/>
        <v>19.116</v>
      </c>
      <c r="F110" s="10">
        <f t="shared" si="7"/>
        <v>0.33363713981123605</v>
      </c>
    </row>
    <row r="111" spans="2:8">
      <c r="B111" s="2">
        <v>107</v>
      </c>
      <c r="C111" s="5">
        <v>0.01</v>
      </c>
      <c r="D111" s="2"/>
      <c r="E111" s="11">
        <f t="shared" si="6"/>
        <v>19.201999999999998</v>
      </c>
      <c r="F111" s="10">
        <f t="shared" si="7"/>
        <v>0.33513812296795115</v>
      </c>
    </row>
    <row r="112" spans="2:8">
      <c r="B112" s="2">
        <v>108</v>
      </c>
      <c r="C112" s="5">
        <v>0.01</v>
      </c>
      <c r="D112" s="2"/>
      <c r="E112" s="11">
        <f t="shared" si="6"/>
        <v>19.287999999999997</v>
      </c>
      <c r="F112" s="10">
        <f t="shared" si="7"/>
        <v>0.33663910612466624</v>
      </c>
    </row>
    <row r="113" spans="2:6">
      <c r="B113" s="2">
        <v>109</v>
      </c>
      <c r="C113" s="5">
        <v>0.01</v>
      </c>
      <c r="D113" s="2"/>
      <c r="E113" s="11">
        <f t="shared" si="6"/>
        <v>19.373999999999999</v>
      </c>
      <c r="F113" s="10">
        <f t="shared" si="7"/>
        <v>0.3381400892813814</v>
      </c>
    </row>
    <row r="114" spans="2:6">
      <c r="B114" s="2">
        <v>110</v>
      </c>
      <c r="C114" s="5">
        <v>5.0000000000000001E-3</v>
      </c>
      <c r="D114" s="2"/>
      <c r="E114" s="11">
        <f t="shared" si="6"/>
        <v>19.46</v>
      </c>
      <c r="F114" s="10">
        <f t="shared" si="7"/>
        <v>0.33964107243809655</v>
      </c>
    </row>
    <row r="115" spans="2:6">
      <c r="B115" s="2">
        <v>111</v>
      </c>
      <c r="C115" s="5">
        <v>5.0000000000000001E-3</v>
      </c>
      <c r="D115" s="2"/>
      <c r="E115" s="11">
        <f t="shared" si="6"/>
        <v>19.545999999999999</v>
      </c>
      <c r="F115" s="10">
        <f t="shared" si="7"/>
        <v>0.34114205559481164</v>
      </c>
    </row>
    <row r="116" spans="2:6">
      <c r="B116" s="2">
        <v>112</v>
      </c>
      <c r="C116" s="5">
        <v>5.0000000000000001E-3</v>
      </c>
      <c r="D116" s="2"/>
      <c r="E116" s="11">
        <f t="shared" si="6"/>
        <v>19.631999999999998</v>
      </c>
      <c r="F116" s="10">
        <f t="shared" si="7"/>
        <v>0.34264303875152674</v>
      </c>
    </row>
    <row r="117" spans="2:6">
      <c r="B117" s="2">
        <v>113</v>
      </c>
      <c r="C117" s="5">
        <v>5.0000000000000001E-3</v>
      </c>
      <c r="D117" s="2"/>
      <c r="E117" s="11">
        <f t="shared" si="6"/>
        <v>19.718</v>
      </c>
      <c r="F117" s="10">
        <f t="shared" si="7"/>
        <v>0.34414402190824189</v>
      </c>
    </row>
    <row r="118" spans="2:6">
      <c r="B118" s="2">
        <v>114</v>
      </c>
      <c r="C118" s="5">
        <v>5.0000000000000001E-3</v>
      </c>
      <c r="D118" s="2"/>
      <c r="E118" s="11">
        <f t="shared" si="6"/>
        <v>19.803999999999998</v>
      </c>
      <c r="F118" s="10">
        <f t="shared" si="7"/>
        <v>0.34564500506495699</v>
      </c>
    </row>
    <row r="119" spans="2:6">
      <c r="B119" s="2">
        <v>115</v>
      </c>
      <c r="C119" s="5">
        <v>5.0000000000000001E-3</v>
      </c>
      <c r="D119" s="2"/>
      <c r="E119" s="11">
        <f t="shared" si="6"/>
        <v>19.89</v>
      </c>
      <c r="F119" s="10">
        <f t="shared" si="7"/>
        <v>0.34714598822167214</v>
      </c>
    </row>
    <row r="120" spans="2:6">
      <c r="B120" s="2">
        <v>116</v>
      </c>
      <c r="C120" s="5">
        <v>0.01</v>
      </c>
      <c r="D120" s="2"/>
      <c r="E120" s="11">
        <f t="shared" si="6"/>
        <v>19.975999999999999</v>
      </c>
      <c r="F120" s="10">
        <f t="shared" si="7"/>
        <v>0.34864697137838724</v>
      </c>
    </row>
    <row r="121" spans="2:6">
      <c r="B121" s="2">
        <v>117</v>
      </c>
      <c r="C121" s="5">
        <v>0.01</v>
      </c>
      <c r="D121" s="2"/>
      <c r="E121" s="11">
        <f t="shared" si="6"/>
        <v>20.061999999999998</v>
      </c>
      <c r="F121" s="10">
        <f t="shared" si="7"/>
        <v>0.35014795453510233</v>
      </c>
    </row>
    <row r="122" spans="2:6">
      <c r="B122" s="2">
        <v>118</v>
      </c>
      <c r="C122" s="5">
        <v>5.0000000000000001E-3</v>
      </c>
      <c r="D122" s="2"/>
      <c r="E122" s="11">
        <f t="shared" si="6"/>
        <v>20.148</v>
      </c>
      <c r="F122" s="10">
        <f t="shared" si="7"/>
        <v>0.35164893769181749</v>
      </c>
    </row>
    <row r="123" spans="2:6">
      <c r="B123" s="2">
        <v>119</v>
      </c>
      <c r="C123" s="5">
        <v>5.0000000000000001E-3</v>
      </c>
      <c r="D123" s="2"/>
      <c r="E123" s="11">
        <f t="shared" si="6"/>
        <v>20.234000000000002</v>
      </c>
      <c r="F123" s="10">
        <f t="shared" si="7"/>
        <v>0.35314992084853269</v>
      </c>
    </row>
    <row r="124" spans="2:6">
      <c r="B124" s="2">
        <v>120</v>
      </c>
      <c r="C124" s="5">
        <v>0.01</v>
      </c>
      <c r="D124" s="2"/>
      <c r="E124" s="11">
        <f t="shared" si="6"/>
        <v>20.32</v>
      </c>
      <c r="F124" s="10">
        <f t="shared" si="7"/>
        <v>0.35465090400524779</v>
      </c>
    </row>
    <row r="125" spans="2:6">
      <c r="B125" s="2">
        <v>121</v>
      </c>
      <c r="C125" s="5">
        <v>0.01</v>
      </c>
      <c r="D125" s="2"/>
      <c r="E125" s="11">
        <f t="shared" si="6"/>
        <v>20.405999999999999</v>
      </c>
      <c r="F125" s="10">
        <f t="shared" si="7"/>
        <v>0.35615188716196289</v>
      </c>
    </row>
    <row r="126" spans="2:6">
      <c r="B126" s="2">
        <v>122</v>
      </c>
      <c r="C126" s="5">
        <v>5.0000000000000001E-3</v>
      </c>
      <c r="D126" s="2"/>
      <c r="E126" s="11">
        <f t="shared" si="6"/>
        <v>20.491999999999997</v>
      </c>
      <c r="F126" s="10">
        <f t="shared" si="7"/>
        <v>0.35765287031867798</v>
      </c>
    </row>
    <row r="127" spans="2:6">
      <c r="B127" s="2">
        <v>123</v>
      </c>
      <c r="C127" s="5">
        <v>5.0000000000000001E-3</v>
      </c>
      <c r="D127" s="2"/>
      <c r="E127" s="11">
        <f t="shared" si="6"/>
        <v>20.577999999999999</v>
      </c>
      <c r="F127" s="10">
        <f t="shared" si="7"/>
        <v>0.35915385347539314</v>
      </c>
    </row>
    <row r="128" spans="2:6">
      <c r="B128" s="2">
        <v>124</v>
      </c>
      <c r="C128" s="5">
        <v>5.0000000000000001E-3</v>
      </c>
      <c r="D128" s="2"/>
      <c r="E128" s="11">
        <f t="shared" si="6"/>
        <v>20.664000000000001</v>
      </c>
      <c r="F128" s="10">
        <f t="shared" si="7"/>
        <v>0.36065483663210823</v>
      </c>
    </row>
    <row r="129" spans="2:6">
      <c r="B129" s="2">
        <v>125</v>
      </c>
      <c r="C129" s="5">
        <v>5.0000000000000001E-3</v>
      </c>
      <c r="D129" s="2"/>
      <c r="E129" s="11">
        <f t="shared" si="6"/>
        <v>20.75</v>
      </c>
      <c r="F129" s="10">
        <f t="shared" si="7"/>
        <v>0.36215581978882339</v>
      </c>
    </row>
    <row r="130" spans="2:6">
      <c r="B130" s="2">
        <v>126</v>
      </c>
      <c r="C130" s="5">
        <v>0.01</v>
      </c>
      <c r="D130" s="2"/>
      <c r="E130" s="11">
        <f t="shared" si="6"/>
        <v>20.835999999999999</v>
      </c>
      <c r="F130" s="10">
        <f t="shared" si="7"/>
        <v>0.36365680294553848</v>
      </c>
    </row>
    <row r="131" spans="2:6">
      <c r="B131" s="2">
        <v>127</v>
      </c>
      <c r="C131" s="5">
        <v>0.01</v>
      </c>
      <c r="D131" s="2"/>
      <c r="E131" s="11">
        <f t="shared" si="6"/>
        <v>20.921999999999997</v>
      </c>
      <c r="F131" s="10">
        <f t="shared" si="7"/>
        <v>0.36515778610225358</v>
      </c>
    </row>
    <row r="132" spans="2:6">
      <c r="B132" s="2">
        <v>128</v>
      </c>
      <c r="C132" s="5">
        <v>0.01</v>
      </c>
      <c r="D132" s="2"/>
      <c r="E132" s="11">
        <f t="shared" si="6"/>
        <v>21.007999999999999</v>
      </c>
      <c r="F132" s="10">
        <f t="shared" si="7"/>
        <v>0.36665876925896873</v>
      </c>
    </row>
    <row r="133" spans="2:6">
      <c r="B133" s="2">
        <v>129</v>
      </c>
      <c r="C133" s="5">
        <v>0.01</v>
      </c>
      <c r="D133" s="2"/>
      <c r="E133" s="11">
        <f t="shared" si="6"/>
        <v>21.094000000000001</v>
      </c>
      <c r="F133" s="10">
        <f t="shared" si="7"/>
        <v>0.36815975241568394</v>
      </c>
    </row>
    <row r="134" spans="2:6">
      <c r="B134" s="2">
        <v>130</v>
      </c>
      <c r="C134" s="5">
        <v>5.0000000000000001E-3</v>
      </c>
      <c r="D134" s="2"/>
      <c r="E134" s="11">
        <f t="shared" ref="E134:E197" si="8">10+(0.172/2)*B134</f>
        <v>21.18</v>
      </c>
      <c r="F134" s="10">
        <f t="shared" ref="F134:F197" si="9">E134*PI()/180</f>
        <v>0.36966073557239904</v>
      </c>
    </row>
    <row r="135" spans="2:6">
      <c r="B135" s="2">
        <v>131</v>
      </c>
      <c r="C135" s="5">
        <v>5.0000000000000001E-3</v>
      </c>
      <c r="D135" s="2"/>
      <c r="E135" s="11">
        <f t="shared" si="8"/>
        <v>21.265999999999998</v>
      </c>
      <c r="F135" s="10">
        <f t="shared" si="9"/>
        <v>0.37116171872911408</v>
      </c>
    </row>
    <row r="136" spans="2:6">
      <c r="B136" s="2">
        <v>132</v>
      </c>
      <c r="C136" s="5">
        <v>5.0000000000000001E-3</v>
      </c>
      <c r="D136" s="2"/>
      <c r="E136" s="11">
        <f t="shared" si="8"/>
        <v>21.351999999999997</v>
      </c>
      <c r="F136" s="10">
        <f t="shared" si="9"/>
        <v>0.37266270188582917</v>
      </c>
    </row>
    <row r="137" spans="2:6">
      <c r="B137" s="2">
        <v>133</v>
      </c>
      <c r="C137" s="5">
        <v>0.01</v>
      </c>
      <c r="D137" s="2"/>
      <c r="E137" s="11">
        <f t="shared" si="8"/>
        <v>21.437999999999999</v>
      </c>
      <c r="F137" s="10">
        <f t="shared" si="9"/>
        <v>0.37416368504254438</v>
      </c>
    </row>
    <row r="138" spans="2:6">
      <c r="B138" s="2">
        <v>134</v>
      </c>
      <c r="C138" s="5">
        <v>0.01</v>
      </c>
      <c r="D138" s="2"/>
      <c r="E138" s="11">
        <f t="shared" si="8"/>
        <v>21.524000000000001</v>
      </c>
      <c r="F138" s="10">
        <f t="shared" si="9"/>
        <v>0.37566466819925953</v>
      </c>
    </row>
    <row r="139" spans="2:6">
      <c r="B139" s="2">
        <v>135</v>
      </c>
      <c r="C139" s="5">
        <v>0.01</v>
      </c>
      <c r="D139" s="2"/>
      <c r="E139" s="11">
        <f t="shared" si="8"/>
        <v>21.61</v>
      </c>
      <c r="F139" s="10">
        <f t="shared" si="9"/>
        <v>0.37716565135597463</v>
      </c>
    </row>
    <row r="140" spans="2:6">
      <c r="B140" s="2">
        <v>136</v>
      </c>
      <c r="C140" s="5">
        <v>5.0000000000000001E-3</v>
      </c>
      <c r="D140" s="2"/>
      <c r="E140" s="11">
        <f t="shared" si="8"/>
        <v>21.695999999999998</v>
      </c>
      <c r="F140" s="10">
        <f t="shared" si="9"/>
        <v>0.37866663451268973</v>
      </c>
    </row>
    <row r="141" spans="2:6">
      <c r="B141" s="2">
        <v>137</v>
      </c>
      <c r="C141" s="5">
        <v>5.0000000000000001E-3</v>
      </c>
      <c r="D141" s="2"/>
      <c r="E141" s="11">
        <f t="shared" si="8"/>
        <v>21.781999999999996</v>
      </c>
      <c r="F141" s="10">
        <f t="shared" si="9"/>
        <v>0.38016761766940477</v>
      </c>
    </row>
    <row r="142" spans="2:6">
      <c r="B142" s="2">
        <v>138</v>
      </c>
      <c r="C142" s="5">
        <v>5.0000000000000001E-3</v>
      </c>
      <c r="D142" s="2"/>
      <c r="E142" s="11">
        <f t="shared" si="8"/>
        <v>21.867999999999999</v>
      </c>
      <c r="F142" s="10">
        <f t="shared" si="9"/>
        <v>0.38166860082611997</v>
      </c>
    </row>
    <row r="143" spans="2:6">
      <c r="B143" s="2">
        <v>139</v>
      </c>
      <c r="C143" s="5">
        <v>5.0000000000000001E-3</v>
      </c>
      <c r="D143" s="2"/>
      <c r="E143" s="11">
        <f t="shared" si="8"/>
        <v>21.954000000000001</v>
      </c>
      <c r="F143" s="10">
        <f t="shared" si="9"/>
        <v>0.38316958398283513</v>
      </c>
    </row>
    <row r="144" spans="2:6">
      <c r="B144" s="2">
        <v>140</v>
      </c>
      <c r="C144" s="5">
        <v>0.01</v>
      </c>
      <c r="D144" s="2"/>
      <c r="E144" s="11">
        <f t="shared" si="8"/>
        <v>22.04</v>
      </c>
      <c r="F144" s="10">
        <f t="shared" si="9"/>
        <v>0.38467056713955022</v>
      </c>
    </row>
    <row r="145" spans="2:6">
      <c r="B145" s="2">
        <v>141</v>
      </c>
      <c r="C145" s="5">
        <v>0.01</v>
      </c>
      <c r="D145" s="2"/>
      <c r="E145" s="11">
        <f t="shared" si="8"/>
        <v>22.125999999999998</v>
      </c>
      <c r="F145" s="10">
        <f t="shared" si="9"/>
        <v>0.38617155029626532</v>
      </c>
    </row>
    <row r="146" spans="2:6">
      <c r="B146" s="2">
        <v>142</v>
      </c>
      <c r="C146" s="5">
        <v>5.0000000000000001E-3</v>
      </c>
      <c r="D146" s="2"/>
      <c r="E146" s="11">
        <f t="shared" si="8"/>
        <v>22.212</v>
      </c>
      <c r="F146" s="10">
        <f t="shared" si="9"/>
        <v>0.38767253345298047</v>
      </c>
    </row>
    <row r="147" spans="2:6">
      <c r="B147" s="2">
        <v>143</v>
      </c>
      <c r="C147" s="5">
        <v>5.0000000000000001E-3</v>
      </c>
      <c r="D147" s="2"/>
      <c r="E147" s="11">
        <f t="shared" si="8"/>
        <v>22.297999999999998</v>
      </c>
      <c r="F147" s="10">
        <f t="shared" si="9"/>
        <v>0.38917351660969557</v>
      </c>
    </row>
    <row r="148" spans="2:6">
      <c r="B148" s="2">
        <v>144</v>
      </c>
      <c r="C148" s="5">
        <v>5.0000000000000001E-3</v>
      </c>
      <c r="D148" s="2"/>
      <c r="E148" s="11">
        <f t="shared" si="8"/>
        <v>22.384</v>
      </c>
      <c r="F148" s="10">
        <f t="shared" si="9"/>
        <v>0.39067449976641072</v>
      </c>
    </row>
    <row r="149" spans="2:6">
      <c r="B149" s="2">
        <v>145</v>
      </c>
      <c r="C149" s="5">
        <v>5.0000000000000001E-3</v>
      </c>
      <c r="D149" s="2"/>
      <c r="E149" s="11">
        <f t="shared" si="8"/>
        <v>22.47</v>
      </c>
      <c r="F149" s="10">
        <f t="shared" si="9"/>
        <v>0.39217548292312582</v>
      </c>
    </row>
    <row r="150" spans="2:6">
      <c r="B150" s="2">
        <v>146</v>
      </c>
      <c r="C150" s="5">
        <v>5.0000000000000001E-3</v>
      </c>
      <c r="D150" s="2"/>
      <c r="E150" s="11">
        <f t="shared" si="8"/>
        <v>22.555999999999997</v>
      </c>
      <c r="F150" s="10">
        <f t="shared" si="9"/>
        <v>0.39367646607984091</v>
      </c>
    </row>
    <row r="151" spans="2:6">
      <c r="B151" s="2">
        <v>147</v>
      </c>
      <c r="C151" s="5">
        <v>0.01</v>
      </c>
      <c r="D151" s="2"/>
      <c r="E151" s="11">
        <f t="shared" si="8"/>
        <v>22.641999999999999</v>
      </c>
      <c r="F151" s="10">
        <f t="shared" si="9"/>
        <v>0.39517744923655607</v>
      </c>
    </row>
    <row r="152" spans="2:6">
      <c r="B152" s="2">
        <v>148</v>
      </c>
      <c r="C152" s="5">
        <v>0.01</v>
      </c>
      <c r="D152" s="2"/>
      <c r="E152" s="11">
        <f t="shared" si="8"/>
        <v>22.728000000000002</v>
      </c>
      <c r="F152" s="10">
        <f t="shared" si="9"/>
        <v>0.39667843239327127</v>
      </c>
    </row>
    <row r="153" spans="2:6">
      <c r="B153" s="2">
        <v>149</v>
      </c>
      <c r="C153" s="5">
        <v>5.0000000000000001E-3</v>
      </c>
      <c r="D153" s="2"/>
      <c r="E153" s="11">
        <f t="shared" si="8"/>
        <v>22.814</v>
      </c>
      <c r="F153" s="10">
        <f t="shared" si="9"/>
        <v>0.39817941554998632</v>
      </c>
    </row>
    <row r="154" spans="2:6">
      <c r="B154" s="2">
        <v>150</v>
      </c>
      <c r="C154" s="5">
        <v>5.0000000000000001E-3</v>
      </c>
      <c r="D154" s="2"/>
      <c r="E154" s="11">
        <f t="shared" si="8"/>
        <v>22.9</v>
      </c>
      <c r="F154" s="10">
        <f t="shared" si="9"/>
        <v>0.39968039870670141</v>
      </c>
    </row>
    <row r="155" spans="2:6">
      <c r="B155" s="2">
        <v>151</v>
      </c>
      <c r="C155" s="5">
        <v>5.0000000000000001E-3</v>
      </c>
      <c r="D155" s="2"/>
      <c r="E155" s="11">
        <f t="shared" si="8"/>
        <v>22.985999999999997</v>
      </c>
      <c r="F155" s="10">
        <f t="shared" si="9"/>
        <v>0.40118138186341651</v>
      </c>
    </row>
    <row r="156" spans="2:6">
      <c r="B156" s="2">
        <v>152</v>
      </c>
      <c r="C156" s="5">
        <v>5.0000000000000001E-3</v>
      </c>
      <c r="D156" s="2"/>
      <c r="E156" s="11">
        <f t="shared" si="8"/>
        <v>23.071999999999999</v>
      </c>
      <c r="F156" s="10">
        <f t="shared" si="9"/>
        <v>0.40268236502013166</v>
      </c>
    </row>
    <row r="157" spans="2:6">
      <c r="B157" s="2">
        <v>153</v>
      </c>
      <c r="C157" s="5">
        <v>5.0000000000000001E-3</v>
      </c>
      <c r="D157" s="2"/>
      <c r="E157" s="11">
        <f t="shared" si="8"/>
        <v>23.158000000000001</v>
      </c>
      <c r="F157" s="10">
        <f t="shared" si="9"/>
        <v>0.40418334817684687</v>
      </c>
    </row>
    <row r="158" spans="2:6">
      <c r="B158" s="2">
        <v>154</v>
      </c>
      <c r="C158" s="5">
        <v>5.0000000000000001E-3</v>
      </c>
      <c r="D158" s="2"/>
      <c r="E158" s="11">
        <f t="shared" si="8"/>
        <v>23.244</v>
      </c>
      <c r="F158" s="10">
        <f t="shared" si="9"/>
        <v>0.40568433133356196</v>
      </c>
    </row>
    <row r="159" spans="2:6">
      <c r="B159" s="2">
        <v>155</v>
      </c>
      <c r="C159" s="5">
        <v>5.0000000000000001E-3</v>
      </c>
      <c r="D159" s="2"/>
      <c r="E159" s="11">
        <f t="shared" si="8"/>
        <v>23.33</v>
      </c>
      <c r="F159" s="10">
        <f t="shared" si="9"/>
        <v>0.40718531449027701</v>
      </c>
    </row>
    <row r="160" spans="2:6">
      <c r="B160" s="2">
        <v>156</v>
      </c>
      <c r="C160" s="5">
        <v>5.0000000000000001E-3</v>
      </c>
      <c r="D160" s="2"/>
      <c r="E160" s="11">
        <f t="shared" si="8"/>
        <v>23.415999999999997</v>
      </c>
      <c r="F160" s="10">
        <f t="shared" si="9"/>
        <v>0.4086862976469921</v>
      </c>
    </row>
    <row r="161" spans="2:6">
      <c r="B161" s="2">
        <v>157</v>
      </c>
      <c r="C161" s="5">
        <v>5.0000000000000001E-3</v>
      </c>
      <c r="D161" s="2"/>
      <c r="E161" s="11">
        <f t="shared" si="8"/>
        <v>23.501999999999999</v>
      </c>
      <c r="F161" s="10">
        <f t="shared" si="9"/>
        <v>0.41018728080370731</v>
      </c>
    </row>
    <row r="162" spans="2:6">
      <c r="B162" s="2">
        <v>158</v>
      </c>
      <c r="C162" s="5">
        <v>5.0000000000000001E-3</v>
      </c>
      <c r="D162" s="2"/>
      <c r="E162" s="11">
        <f t="shared" si="8"/>
        <v>23.588000000000001</v>
      </c>
      <c r="F162" s="10">
        <f t="shared" si="9"/>
        <v>0.41168826396042246</v>
      </c>
    </row>
    <row r="163" spans="2:6">
      <c r="B163" s="2">
        <v>159</v>
      </c>
      <c r="C163" s="5">
        <v>5.0000000000000001E-3</v>
      </c>
      <c r="D163" s="2"/>
      <c r="E163" s="11">
        <f t="shared" si="8"/>
        <v>23.673999999999999</v>
      </c>
      <c r="F163" s="10">
        <f t="shared" si="9"/>
        <v>0.41318924711713756</v>
      </c>
    </row>
    <row r="164" spans="2:6">
      <c r="B164" s="2">
        <v>160</v>
      </c>
      <c r="C164" s="5">
        <v>5.0000000000000001E-3</v>
      </c>
      <c r="D164" s="2"/>
      <c r="E164" s="11">
        <f t="shared" si="8"/>
        <v>23.759999999999998</v>
      </c>
      <c r="F164" s="10">
        <f t="shared" si="9"/>
        <v>0.41469023027385266</v>
      </c>
    </row>
    <row r="165" spans="2:6">
      <c r="B165" s="2">
        <v>161</v>
      </c>
      <c r="C165" s="5">
        <v>5.0000000000000001E-3</v>
      </c>
      <c r="D165" s="2"/>
      <c r="E165" s="11">
        <f t="shared" si="8"/>
        <v>23.845999999999997</v>
      </c>
      <c r="F165" s="10">
        <f t="shared" si="9"/>
        <v>0.41619121343056775</v>
      </c>
    </row>
    <row r="166" spans="2:6">
      <c r="B166" s="2">
        <v>162</v>
      </c>
      <c r="C166" s="5">
        <v>0.01</v>
      </c>
      <c r="D166" s="2"/>
      <c r="E166" s="11">
        <f t="shared" si="8"/>
        <v>23.931999999999999</v>
      </c>
      <c r="F166" s="10">
        <f t="shared" si="9"/>
        <v>0.4176921965872829</v>
      </c>
    </row>
    <row r="167" spans="2:6">
      <c r="B167" s="2">
        <v>163</v>
      </c>
      <c r="C167" s="5">
        <v>5.0000000000000001E-3</v>
      </c>
      <c r="D167" s="2"/>
      <c r="E167" s="11">
        <f t="shared" si="8"/>
        <v>24.018000000000001</v>
      </c>
      <c r="F167" s="10">
        <f t="shared" si="9"/>
        <v>0.41919317974399806</v>
      </c>
    </row>
    <row r="168" spans="2:6">
      <c r="B168" s="2">
        <v>164</v>
      </c>
      <c r="C168" s="5">
        <v>5.0000000000000001E-3</v>
      </c>
      <c r="D168" s="2"/>
      <c r="E168" s="11">
        <f t="shared" si="8"/>
        <v>24.103999999999999</v>
      </c>
      <c r="F168" s="10">
        <f t="shared" si="9"/>
        <v>0.42069416290071315</v>
      </c>
    </row>
    <row r="169" spans="2:6">
      <c r="B169" s="2">
        <v>165</v>
      </c>
      <c r="C169" s="5">
        <v>5.0000000000000001E-3</v>
      </c>
      <c r="D169" s="2"/>
      <c r="E169" s="11">
        <f t="shared" si="8"/>
        <v>24.189999999999998</v>
      </c>
      <c r="F169" s="10">
        <f t="shared" si="9"/>
        <v>0.42219514605742825</v>
      </c>
    </row>
    <row r="170" spans="2:6">
      <c r="B170" s="2">
        <v>166</v>
      </c>
      <c r="C170" s="5">
        <v>5.0000000000000001E-3</v>
      </c>
      <c r="D170" s="2"/>
      <c r="E170" s="11">
        <f t="shared" si="8"/>
        <v>24.275999999999996</v>
      </c>
      <c r="F170" s="10">
        <f t="shared" si="9"/>
        <v>0.42369612921414335</v>
      </c>
    </row>
    <row r="171" spans="2:6">
      <c r="B171" s="2">
        <v>167</v>
      </c>
      <c r="C171" s="5">
        <v>5.0000000000000001E-3</v>
      </c>
      <c r="D171" s="2"/>
      <c r="E171" s="11">
        <f t="shared" si="8"/>
        <v>24.361999999999998</v>
      </c>
      <c r="F171" s="10">
        <f t="shared" si="9"/>
        <v>0.4251971123708585</v>
      </c>
    </row>
    <row r="172" spans="2:6">
      <c r="B172" s="2">
        <v>168</v>
      </c>
      <c r="C172" s="5">
        <v>5.0000000000000001E-3</v>
      </c>
      <c r="D172" s="2"/>
      <c r="E172" s="11">
        <f t="shared" si="8"/>
        <v>24.448</v>
      </c>
      <c r="F172" s="10">
        <f t="shared" si="9"/>
        <v>0.42669809552757365</v>
      </c>
    </row>
    <row r="173" spans="2:6">
      <c r="B173" s="2">
        <v>169</v>
      </c>
      <c r="C173" s="5">
        <v>5.0000000000000001E-3</v>
      </c>
      <c r="D173" s="2"/>
      <c r="E173" s="11">
        <f t="shared" si="8"/>
        <v>24.533999999999999</v>
      </c>
      <c r="F173" s="10">
        <f t="shared" si="9"/>
        <v>0.42819907868428875</v>
      </c>
    </row>
    <row r="174" spans="2:6">
      <c r="B174" s="2">
        <v>170</v>
      </c>
      <c r="C174" s="5">
        <v>5.0000000000000001E-3</v>
      </c>
      <c r="D174" s="2"/>
      <c r="E174" s="11">
        <f t="shared" si="8"/>
        <v>24.619999999999997</v>
      </c>
      <c r="F174" s="10">
        <f t="shared" si="9"/>
        <v>0.42970006184100384</v>
      </c>
    </row>
    <row r="175" spans="2:6">
      <c r="B175" s="2">
        <v>171</v>
      </c>
      <c r="C175" s="5">
        <v>5.0000000000000001E-3</v>
      </c>
      <c r="D175" s="2"/>
      <c r="E175" s="11">
        <f t="shared" si="8"/>
        <v>24.706</v>
      </c>
      <c r="F175" s="10">
        <f t="shared" si="9"/>
        <v>0.431201044997719</v>
      </c>
    </row>
    <row r="176" spans="2:6">
      <c r="B176" s="2">
        <v>172</v>
      </c>
      <c r="C176" s="5">
        <v>0.01</v>
      </c>
      <c r="D176" s="2"/>
      <c r="E176" s="11">
        <f t="shared" si="8"/>
        <v>24.791999999999998</v>
      </c>
      <c r="F176" s="10">
        <f t="shared" si="9"/>
        <v>0.43270202815443409</v>
      </c>
    </row>
    <row r="177" spans="2:6">
      <c r="B177" s="2">
        <v>173</v>
      </c>
      <c r="C177" s="5">
        <v>0.01</v>
      </c>
      <c r="D177" s="2"/>
      <c r="E177" s="11">
        <f t="shared" si="8"/>
        <v>24.878</v>
      </c>
      <c r="F177" s="10">
        <f t="shared" si="9"/>
        <v>0.43420301131114925</v>
      </c>
    </row>
    <row r="178" spans="2:6">
      <c r="B178" s="2">
        <v>174</v>
      </c>
      <c r="C178" s="5">
        <v>5.0000000000000001E-3</v>
      </c>
      <c r="D178" s="2"/>
      <c r="E178" s="11">
        <f t="shared" si="8"/>
        <v>24.963999999999999</v>
      </c>
      <c r="F178" s="10">
        <f t="shared" si="9"/>
        <v>0.43570399446786434</v>
      </c>
    </row>
    <row r="179" spans="2:6">
      <c r="B179" s="2">
        <v>175</v>
      </c>
      <c r="C179" s="5">
        <v>5.0000000000000001E-3</v>
      </c>
      <c r="D179" s="2"/>
      <c r="E179" s="11">
        <f t="shared" si="8"/>
        <v>25.049999999999997</v>
      </c>
      <c r="F179" s="10">
        <f t="shared" si="9"/>
        <v>0.43720497762457955</v>
      </c>
    </row>
    <row r="180" spans="2:6">
      <c r="B180" s="2">
        <v>176</v>
      </c>
      <c r="C180" s="5">
        <v>5.0000000000000001E-3</v>
      </c>
      <c r="D180" s="2"/>
      <c r="E180" s="11">
        <f t="shared" si="8"/>
        <v>25.135999999999999</v>
      </c>
      <c r="F180" s="10">
        <f t="shared" si="9"/>
        <v>0.43870596078129459</v>
      </c>
    </row>
    <row r="181" spans="2:6">
      <c r="B181" s="2">
        <v>177</v>
      </c>
      <c r="C181" s="5">
        <v>0.01</v>
      </c>
      <c r="D181" s="2"/>
      <c r="E181" s="11">
        <f t="shared" si="8"/>
        <v>25.222000000000001</v>
      </c>
      <c r="F181" s="10">
        <f t="shared" si="9"/>
        <v>0.4402069439380098</v>
      </c>
    </row>
    <row r="182" spans="2:6">
      <c r="B182" s="2">
        <v>178</v>
      </c>
      <c r="C182" s="5">
        <v>0.01</v>
      </c>
      <c r="D182" s="2"/>
      <c r="E182" s="11">
        <f t="shared" si="8"/>
        <v>25.308</v>
      </c>
      <c r="F182" s="10">
        <f t="shared" si="9"/>
        <v>0.44170792709472489</v>
      </c>
    </row>
    <row r="183" spans="2:6">
      <c r="B183" s="2">
        <v>179</v>
      </c>
      <c r="C183" s="5">
        <v>0.01</v>
      </c>
      <c r="D183" s="2"/>
      <c r="E183" s="11">
        <f t="shared" si="8"/>
        <v>25.393999999999998</v>
      </c>
      <c r="F183" s="10">
        <f t="shared" si="9"/>
        <v>0.44320891025144005</v>
      </c>
    </row>
    <row r="184" spans="2:6">
      <c r="B184" s="2">
        <v>180</v>
      </c>
      <c r="C184" s="5">
        <v>0.01</v>
      </c>
      <c r="D184" s="2"/>
      <c r="E184" s="11">
        <f t="shared" si="8"/>
        <v>25.479999999999997</v>
      </c>
      <c r="F184" s="10">
        <f t="shared" si="9"/>
        <v>0.44470989340815514</v>
      </c>
    </row>
    <row r="185" spans="2:6">
      <c r="B185" s="2">
        <v>181</v>
      </c>
      <c r="C185" s="5">
        <v>0.01</v>
      </c>
      <c r="D185" s="2"/>
      <c r="E185" s="11">
        <f t="shared" si="8"/>
        <v>25.565999999999999</v>
      </c>
      <c r="F185" s="10">
        <f t="shared" si="9"/>
        <v>0.4462108765648703</v>
      </c>
    </row>
    <row r="186" spans="2:6">
      <c r="B186" s="2">
        <v>182</v>
      </c>
      <c r="C186" s="5">
        <v>5.0000000000000001E-3</v>
      </c>
      <c r="D186" s="2"/>
      <c r="E186" s="11">
        <f t="shared" si="8"/>
        <v>25.652000000000001</v>
      </c>
      <c r="F186" s="10">
        <f t="shared" si="9"/>
        <v>0.44771185972158539</v>
      </c>
    </row>
    <row r="187" spans="2:6">
      <c r="B187" s="2">
        <v>183</v>
      </c>
      <c r="C187" s="5">
        <v>0.01</v>
      </c>
      <c r="D187" s="2"/>
      <c r="E187" s="11">
        <f t="shared" si="8"/>
        <v>25.738</v>
      </c>
      <c r="F187" s="10">
        <f t="shared" si="9"/>
        <v>0.44921284287830054</v>
      </c>
    </row>
    <row r="188" spans="2:6">
      <c r="B188" s="2">
        <v>184</v>
      </c>
      <c r="C188" s="5">
        <v>5.0000000000000001E-3</v>
      </c>
      <c r="D188" s="2"/>
      <c r="E188" s="11">
        <f t="shared" si="8"/>
        <v>25.823999999999998</v>
      </c>
      <c r="F188" s="10">
        <f t="shared" si="9"/>
        <v>0.45071382603501564</v>
      </c>
    </row>
    <row r="189" spans="2:6">
      <c r="B189" s="2">
        <v>185</v>
      </c>
      <c r="C189" s="5">
        <v>0.01</v>
      </c>
      <c r="D189" s="2"/>
      <c r="E189" s="11">
        <f t="shared" si="8"/>
        <v>25.909999999999997</v>
      </c>
      <c r="F189" s="10">
        <f t="shared" si="9"/>
        <v>0.45221480919173074</v>
      </c>
    </row>
    <row r="190" spans="2:6">
      <c r="B190" s="2">
        <v>186</v>
      </c>
      <c r="C190" s="5">
        <v>0.01</v>
      </c>
      <c r="D190" s="2"/>
      <c r="E190" s="11">
        <f t="shared" si="8"/>
        <v>25.995999999999999</v>
      </c>
      <c r="F190" s="10">
        <f t="shared" si="9"/>
        <v>0.45371579234844589</v>
      </c>
    </row>
    <row r="191" spans="2:6">
      <c r="B191" s="2">
        <v>187</v>
      </c>
      <c r="C191" s="5">
        <v>0.02</v>
      </c>
      <c r="D191" s="2"/>
      <c r="E191" s="11">
        <f t="shared" si="8"/>
        <v>26.081999999999997</v>
      </c>
      <c r="F191" s="10">
        <f t="shared" si="9"/>
        <v>0.45521677550516099</v>
      </c>
    </row>
    <row r="192" spans="2:6">
      <c r="B192" s="2">
        <v>188</v>
      </c>
      <c r="C192" s="5">
        <v>0.02</v>
      </c>
      <c r="D192" s="2"/>
      <c r="E192" s="11">
        <f t="shared" si="8"/>
        <v>26.167999999999999</v>
      </c>
      <c r="F192" s="10">
        <f t="shared" si="9"/>
        <v>0.45671775866187614</v>
      </c>
    </row>
    <row r="193" spans="2:6">
      <c r="B193" s="2">
        <v>189</v>
      </c>
      <c r="C193" s="5">
        <v>0.02</v>
      </c>
      <c r="D193" s="2"/>
      <c r="E193" s="11">
        <f t="shared" si="8"/>
        <v>26.253999999999998</v>
      </c>
      <c r="F193" s="10">
        <f t="shared" si="9"/>
        <v>0.45821874181859124</v>
      </c>
    </row>
    <row r="194" spans="2:6">
      <c r="B194" s="2">
        <v>190</v>
      </c>
      <c r="C194" s="5">
        <v>0.02</v>
      </c>
      <c r="D194" s="2"/>
      <c r="E194" s="11">
        <f t="shared" si="8"/>
        <v>26.34</v>
      </c>
      <c r="F194" s="10">
        <f t="shared" si="9"/>
        <v>0.45971972497530644</v>
      </c>
    </row>
    <row r="195" spans="2:6">
      <c r="B195" s="2">
        <v>191</v>
      </c>
      <c r="C195" s="5">
        <v>1.4999999999999999E-2</v>
      </c>
      <c r="D195" s="2"/>
      <c r="E195" s="11">
        <f t="shared" si="8"/>
        <v>26.425999999999998</v>
      </c>
      <c r="F195" s="10">
        <f t="shared" si="9"/>
        <v>0.46122070813202148</v>
      </c>
    </row>
    <row r="196" spans="2:6">
      <c r="B196" s="2">
        <v>192</v>
      </c>
      <c r="C196" s="5">
        <v>0.01</v>
      </c>
      <c r="D196" s="2"/>
      <c r="E196" s="11">
        <f t="shared" si="8"/>
        <v>26.512</v>
      </c>
      <c r="F196" s="10">
        <f t="shared" si="9"/>
        <v>0.46272169128873669</v>
      </c>
    </row>
    <row r="197" spans="2:6">
      <c r="B197" s="2">
        <v>193</v>
      </c>
      <c r="C197" s="5">
        <v>0.01</v>
      </c>
      <c r="D197" s="2"/>
      <c r="E197" s="11">
        <f t="shared" si="8"/>
        <v>26.597999999999999</v>
      </c>
      <c r="F197" s="10">
        <f t="shared" si="9"/>
        <v>0.46422267444545179</v>
      </c>
    </row>
    <row r="198" spans="2:6">
      <c r="B198" s="2">
        <v>194</v>
      </c>
      <c r="C198" s="5">
        <v>5.0000000000000001E-3</v>
      </c>
      <c r="D198" s="2"/>
      <c r="E198" s="11">
        <f t="shared" ref="E198:E261" si="10">10+(0.172/2)*B198</f>
        <v>26.683999999999997</v>
      </c>
      <c r="F198" s="10">
        <f t="shared" ref="F198:F261" si="11">E198*PI()/180</f>
        <v>0.46572365760216683</v>
      </c>
    </row>
    <row r="199" spans="2:6">
      <c r="B199" s="2">
        <v>195</v>
      </c>
      <c r="C199" s="5">
        <v>5.0000000000000001E-3</v>
      </c>
      <c r="D199" s="2"/>
      <c r="E199" s="11">
        <f t="shared" si="10"/>
        <v>26.77</v>
      </c>
      <c r="F199" s="10">
        <f t="shared" si="11"/>
        <v>0.46722464075888204</v>
      </c>
    </row>
    <row r="200" spans="2:6">
      <c r="B200" s="2">
        <v>196</v>
      </c>
      <c r="C200" s="5">
        <v>0.01</v>
      </c>
      <c r="D200" s="2"/>
      <c r="E200" s="11">
        <f t="shared" si="10"/>
        <v>26.855999999999998</v>
      </c>
      <c r="F200" s="10">
        <f t="shared" si="11"/>
        <v>0.46872562391559713</v>
      </c>
    </row>
    <row r="201" spans="2:6">
      <c r="B201" s="2">
        <v>197</v>
      </c>
      <c r="C201" s="5">
        <v>0.01</v>
      </c>
      <c r="D201" s="2"/>
      <c r="E201" s="11">
        <f t="shared" si="10"/>
        <v>26.942</v>
      </c>
      <c r="F201" s="10">
        <f t="shared" si="11"/>
        <v>0.47022660707231229</v>
      </c>
    </row>
    <row r="202" spans="2:6">
      <c r="B202" s="2">
        <v>198</v>
      </c>
      <c r="C202" s="5">
        <v>0.01</v>
      </c>
      <c r="D202" s="2"/>
      <c r="E202" s="11">
        <f t="shared" si="10"/>
        <v>27.027999999999999</v>
      </c>
      <c r="F202" s="10">
        <f t="shared" si="11"/>
        <v>0.47172759022902738</v>
      </c>
    </row>
    <row r="203" spans="2:6">
      <c r="B203" s="2">
        <v>199</v>
      </c>
      <c r="C203" s="5">
        <v>5.0000000000000001E-3</v>
      </c>
      <c r="D203" s="2"/>
      <c r="E203" s="11">
        <f t="shared" si="10"/>
        <v>27.113999999999997</v>
      </c>
      <c r="F203" s="10">
        <f t="shared" si="11"/>
        <v>0.47322857338574248</v>
      </c>
    </row>
    <row r="204" spans="2:6">
      <c r="B204" s="2">
        <v>200</v>
      </c>
      <c r="C204" s="5">
        <v>0.01</v>
      </c>
      <c r="D204" s="2"/>
      <c r="E204" s="11">
        <f t="shared" si="10"/>
        <v>27.2</v>
      </c>
      <c r="F204" s="10">
        <f t="shared" si="11"/>
        <v>0.47472955654245763</v>
      </c>
    </row>
    <row r="205" spans="2:6">
      <c r="B205" s="2">
        <v>201</v>
      </c>
      <c r="C205" s="5">
        <v>0.01</v>
      </c>
      <c r="D205" s="2"/>
      <c r="E205" s="11">
        <f t="shared" si="10"/>
        <v>27.285999999999998</v>
      </c>
      <c r="F205" s="10">
        <f t="shared" si="11"/>
        <v>0.47623053969917273</v>
      </c>
    </row>
    <row r="206" spans="2:6">
      <c r="B206" s="2">
        <v>202</v>
      </c>
      <c r="C206" s="5">
        <v>5.0000000000000001E-3</v>
      </c>
      <c r="D206" s="2"/>
      <c r="E206" s="11">
        <f t="shared" si="10"/>
        <v>27.372</v>
      </c>
      <c r="F206" s="10">
        <f t="shared" si="11"/>
        <v>0.47773152285588788</v>
      </c>
    </row>
    <row r="207" spans="2:6">
      <c r="B207" s="2">
        <v>203</v>
      </c>
      <c r="C207" s="5">
        <v>5.0000000000000001E-3</v>
      </c>
      <c r="D207" s="2"/>
      <c r="E207" s="11">
        <f t="shared" si="10"/>
        <v>27.457999999999998</v>
      </c>
      <c r="F207" s="10">
        <f t="shared" si="11"/>
        <v>0.47923250601260298</v>
      </c>
    </row>
    <row r="208" spans="2:6">
      <c r="B208" s="2">
        <v>204</v>
      </c>
      <c r="C208" s="5">
        <v>0.01</v>
      </c>
      <c r="D208" s="2"/>
      <c r="E208" s="11">
        <f t="shared" si="10"/>
        <v>27.543999999999997</v>
      </c>
      <c r="F208" s="10">
        <f t="shared" si="11"/>
        <v>0.48073348916931807</v>
      </c>
    </row>
    <row r="209" spans="2:6">
      <c r="B209" s="2">
        <v>205</v>
      </c>
      <c r="C209" s="5">
        <v>0.01</v>
      </c>
      <c r="D209" s="2"/>
      <c r="E209" s="11">
        <f t="shared" si="10"/>
        <v>27.63</v>
      </c>
      <c r="F209" s="10">
        <f t="shared" si="11"/>
        <v>0.48223447232603323</v>
      </c>
    </row>
    <row r="210" spans="2:6">
      <c r="B210" s="2">
        <v>206</v>
      </c>
      <c r="C210" s="5">
        <v>5.0000000000000001E-3</v>
      </c>
      <c r="D210" s="2"/>
      <c r="E210" s="11">
        <f t="shared" si="10"/>
        <v>27.715999999999998</v>
      </c>
      <c r="F210" s="10">
        <f t="shared" si="11"/>
        <v>0.48373545548274832</v>
      </c>
    </row>
    <row r="211" spans="2:6">
      <c r="B211" s="2">
        <v>207</v>
      </c>
      <c r="C211" s="5">
        <v>0.01</v>
      </c>
      <c r="D211" s="2"/>
      <c r="E211" s="11">
        <f t="shared" si="10"/>
        <v>27.802</v>
      </c>
      <c r="F211" s="10">
        <f t="shared" si="11"/>
        <v>0.48523643863946347</v>
      </c>
    </row>
    <row r="212" spans="2:6">
      <c r="B212" s="2">
        <v>208</v>
      </c>
      <c r="C212" s="5">
        <v>1.4999999999999999E-2</v>
      </c>
      <c r="D212" s="2"/>
      <c r="E212" s="11">
        <f t="shared" si="10"/>
        <v>27.887999999999998</v>
      </c>
      <c r="F212" s="10">
        <f t="shared" si="11"/>
        <v>0.48673742179617857</v>
      </c>
    </row>
    <row r="213" spans="2:6">
      <c r="B213" s="2">
        <v>209</v>
      </c>
      <c r="C213" s="5">
        <v>0.01</v>
      </c>
      <c r="D213" s="2"/>
      <c r="E213" s="11">
        <f t="shared" si="10"/>
        <v>27.974</v>
      </c>
      <c r="F213" s="10">
        <f t="shared" si="11"/>
        <v>0.48823840495289372</v>
      </c>
    </row>
    <row r="214" spans="2:6">
      <c r="B214" s="2">
        <v>210</v>
      </c>
      <c r="C214" s="5">
        <v>5.0000000000000001E-3</v>
      </c>
      <c r="D214" s="2"/>
      <c r="E214" s="11">
        <f t="shared" si="10"/>
        <v>28.06</v>
      </c>
      <c r="F214" s="10">
        <f t="shared" si="11"/>
        <v>0.48973938810960882</v>
      </c>
    </row>
    <row r="215" spans="2:6">
      <c r="B215" s="2">
        <v>211</v>
      </c>
      <c r="C215" s="5">
        <v>0.01</v>
      </c>
      <c r="D215" s="2"/>
      <c r="E215" s="11">
        <f t="shared" si="10"/>
        <v>28.145999999999997</v>
      </c>
      <c r="F215" s="10">
        <f t="shared" si="11"/>
        <v>0.49124037126632392</v>
      </c>
    </row>
    <row r="216" spans="2:6">
      <c r="B216" s="2">
        <v>212</v>
      </c>
      <c r="C216" s="5">
        <v>1.4999999999999999E-2</v>
      </c>
      <c r="D216" s="2"/>
      <c r="E216" s="11">
        <f t="shared" si="10"/>
        <v>28.231999999999999</v>
      </c>
      <c r="F216" s="10">
        <f t="shared" si="11"/>
        <v>0.49274135442303907</v>
      </c>
    </row>
    <row r="217" spans="2:6">
      <c r="B217" s="2">
        <v>213</v>
      </c>
      <c r="C217" s="5">
        <v>0.01</v>
      </c>
      <c r="D217" s="2"/>
      <c r="E217" s="11">
        <f t="shared" si="10"/>
        <v>28.317999999999998</v>
      </c>
      <c r="F217" s="10">
        <f t="shared" si="11"/>
        <v>0.49424233757975417</v>
      </c>
    </row>
    <row r="218" spans="2:6">
      <c r="B218" s="2">
        <v>214</v>
      </c>
      <c r="C218" s="5">
        <v>0.01</v>
      </c>
      <c r="D218" s="2"/>
      <c r="E218" s="11">
        <f t="shared" si="10"/>
        <v>28.404</v>
      </c>
      <c r="F218" s="10">
        <f t="shared" si="11"/>
        <v>0.49574332073646937</v>
      </c>
    </row>
    <row r="219" spans="2:6">
      <c r="B219" s="2">
        <v>215</v>
      </c>
      <c r="C219" s="5">
        <v>0.01</v>
      </c>
      <c r="D219" s="2"/>
      <c r="E219" s="11">
        <f t="shared" si="10"/>
        <v>28.49</v>
      </c>
      <c r="F219" s="10">
        <f t="shared" si="11"/>
        <v>0.49724430389318441</v>
      </c>
    </row>
    <row r="220" spans="2:6">
      <c r="B220" s="2">
        <v>216</v>
      </c>
      <c r="C220" s="5">
        <v>5.0000000000000001E-3</v>
      </c>
      <c r="D220" s="2"/>
      <c r="E220" s="11">
        <f t="shared" si="10"/>
        <v>28.575999999999997</v>
      </c>
      <c r="F220" s="10">
        <f t="shared" si="11"/>
        <v>0.49874528704989951</v>
      </c>
    </row>
    <row r="221" spans="2:6">
      <c r="B221" s="2">
        <v>217</v>
      </c>
      <c r="C221" s="5">
        <v>0.01</v>
      </c>
      <c r="D221" s="2"/>
      <c r="E221" s="11">
        <f t="shared" si="10"/>
        <v>28.661999999999999</v>
      </c>
      <c r="F221" s="10">
        <f t="shared" si="11"/>
        <v>0.50024627020661472</v>
      </c>
    </row>
    <row r="222" spans="2:6">
      <c r="B222" s="2">
        <v>218</v>
      </c>
      <c r="C222" s="5">
        <v>1.4999999999999999E-2</v>
      </c>
      <c r="D222" s="2"/>
      <c r="E222" s="11">
        <f t="shared" si="10"/>
        <v>28.747999999999998</v>
      </c>
      <c r="F222" s="10">
        <f t="shared" si="11"/>
        <v>0.50174725336332981</v>
      </c>
    </row>
    <row r="223" spans="2:6">
      <c r="B223" s="2">
        <v>219</v>
      </c>
      <c r="C223" s="5">
        <v>2.4E-2</v>
      </c>
      <c r="D223" s="2"/>
      <c r="E223" s="11">
        <f t="shared" si="10"/>
        <v>28.834</v>
      </c>
      <c r="F223" s="10">
        <f t="shared" si="11"/>
        <v>0.50324823652004491</v>
      </c>
    </row>
    <row r="224" spans="2:6">
      <c r="B224" s="2">
        <v>220</v>
      </c>
      <c r="C224" s="5">
        <v>3.9E-2</v>
      </c>
      <c r="D224" s="2"/>
      <c r="E224" s="11">
        <f t="shared" si="10"/>
        <v>28.919999999999998</v>
      </c>
      <c r="F224" s="10">
        <f t="shared" si="11"/>
        <v>0.50474921967676001</v>
      </c>
    </row>
    <row r="225" spans="2:6">
      <c r="B225" s="2">
        <v>221</v>
      </c>
      <c r="C225" s="5">
        <v>6.8000000000000005E-2</v>
      </c>
      <c r="D225" s="2"/>
      <c r="E225" s="11">
        <f t="shared" si="10"/>
        <v>29.006</v>
      </c>
      <c r="F225" s="10">
        <f t="shared" si="11"/>
        <v>0.50625020283347522</v>
      </c>
    </row>
    <row r="226" spans="2:6">
      <c r="B226" s="2">
        <v>222</v>
      </c>
      <c r="C226" s="5">
        <v>6.8000000000000005E-2</v>
      </c>
      <c r="D226" s="2"/>
      <c r="E226" s="11">
        <f t="shared" si="10"/>
        <v>29.091999999999999</v>
      </c>
      <c r="F226" s="10">
        <f t="shared" si="11"/>
        <v>0.50775118599019031</v>
      </c>
    </row>
    <row r="227" spans="2:6">
      <c r="B227" s="2">
        <v>223</v>
      </c>
      <c r="C227" s="5">
        <v>6.8000000000000005E-2</v>
      </c>
      <c r="D227" s="2"/>
      <c r="E227" s="11">
        <f t="shared" si="10"/>
        <v>29.177999999999997</v>
      </c>
      <c r="F227" s="10">
        <f t="shared" si="11"/>
        <v>0.50925216914690541</v>
      </c>
    </row>
    <row r="228" spans="2:6">
      <c r="B228" s="2">
        <v>224</v>
      </c>
      <c r="C228" s="5">
        <v>5.3999999999999999E-2</v>
      </c>
      <c r="D228" s="2"/>
      <c r="E228" s="11">
        <f t="shared" si="10"/>
        <v>29.263999999999999</v>
      </c>
      <c r="F228" s="10">
        <f t="shared" si="11"/>
        <v>0.51075315230362051</v>
      </c>
    </row>
    <row r="229" spans="2:6">
      <c r="B229" s="2">
        <v>225</v>
      </c>
      <c r="C229" s="5">
        <v>4.3999999999999997E-2</v>
      </c>
      <c r="D229" s="2"/>
      <c r="E229" s="11">
        <f t="shared" si="10"/>
        <v>29.349999999999998</v>
      </c>
      <c r="F229" s="10">
        <f t="shared" si="11"/>
        <v>0.5122541354603356</v>
      </c>
    </row>
    <row r="230" spans="2:6">
      <c r="B230" s="2">
        <v>226</v>
      </c>
      <c r="C230" s="5">
        <v>2.4E-2</v>
      </c>
      <c r="D230" s="2"/>
      <c r="E230" s="11">
        <f t="shared" si="10"/>
        <v>29.436</v>
      </c>
      <c r="F230" s="10">
        <f t="shared" si="11"/>
        <v>0.51375511861705081</v>
      </c>
    </row>
    <row r="231" spans="2:6">
      <c r="B231" s="2">
        <v>227</v>
      </c>
      <c r="C231" s="5">
        <v>1.4999999999999999E-2</v>
      </c>
      <c r="D231" s="2"/>
      <c r="E231" s="11">
        <f t="shared" si="10"/>
        <v>29.521999999999998</v>
      </c>
      <c r="F231" s="10">
        <f t="shared" si="11"/>
        <v>0.51525610177376591</v>
      </c>
    </row>
    <row r="232" spans="2:6">
      <c r="B232" s="2">
        <v>228</v>
      </c>
      <c r="C232" s="5">
        <v>0.01</v>
      </c>
      <c r="D232" s="2"/>
      <c r="E232" s="11">
        <f t="shared" si="10"/>
        <v>29.607999999999997</v>
      </c>
      <c r="F232" s="10">
        <f t="shared" si="11"/>
        <v>0.516757084930481</v>
      </c>
    </row>
    <row r="233" spans="2:6">
      <c r="B233" s="2">
        <v>229</v>
      </c>
      <c r="C233" s="5">
        <v>0.01</v>
      </c>
      <c r="D233" s="2"/>
      <c r="E233" s="11">
        <f t="shared" si="10"/>
        <v>29.693999999999999</v>
      </c>
      <c r="F233" s="10">
        <f t="shared" si="11"/>
        <v>0.51825806808719621</v>
      </c>
    </row>
    <row r="234" spans="2:6">
      <c r="B234" s="2">
        <v>230</v>
      </c>
      <c r="C234" s="5">
        <v>5.0000000000000001E-3</v>
      </c>
      <c r="D234" s="2"/>
      <c r="E234" s="11">
        <f t="shared" si="10"/>
        <v>29.779999999999998</v>
      </c>
      <c r="F234" s="10">
        <f t="shared" si="11"/>
        <v>0.5197590512439112</v>
      </c>
    </row>
    <row r="235" spans="2:6">
      <c r="B235" s="2">
        <v>231</v>
      </c>
      <c r="C235" s="5">
        <v>0.01</v>
      </c>
      <c r="D235" s="2"/>
      <c r="E235" s="11">
        <f t="shared" si="10"/>
        <v>29.866</v>
      </c>
      <c r="F235" s="10">
        <f t="shared" si="11"/>
        <v>0.5212600344006264</v>
      </c>
    </row>
    <row r="236" spans="2:6">
      <c r="B236" s="2">
        <v>232</v>
      </c>
      <c r="C236" s="5">
        <v>0.01</v>
      </c>
      <c r="D236" s="2"/>
      <c r="E236" s="11">
        <f t="shared" si="10"/>
        <v>29.951999999999998</v>
      </c>
      <c r="F236" s="10">
        <f t="shared" si="11"/>
        <v>0.5227610175573415</v>
      </c>
    </row>
    <row r="237" spans="2:6">
      <c r="B237" s="2">
        <v>233</v>
      </c>
      <c r="C237" s="5">
        <v>1.4999999999999999E-2</v>
      </c>
      <c r="D237" s="2"/>
      <c r="E237" s="11">
        <f t="shared" si="10"/>
        <v>30.037999999999997</v>
      </c>
      <c r="F237" s="10">
        <f t="shared" si="11"/>
        <v>0.52426200071405671</v>
      </c>
    </row>
    <row r="238" spans="2:6">
      <c r="B238" s="2">
        <v>234</v>
      </c>
      <c r="C238" s="5">
        <v>0.01</v>
      </c>
      <c r="D238" s="2"/>
      <c r="E238" s="11">
        <f t="shared" si="10"/>
        <v>30.123999999999999</v>
      </c>
      <c r="F238" s="10">
        <f t="shared" si="11"/>
        <v>0.52576298387077181</v>
      </c>
    </row>
    <row r="239" spans="2:6">
      <c r="B239" s="2">
        <v>235</v>
      </c>
      <c r="C239" s="5">
        <v>0.01</v>
      </c>
      <c r="D239" s="2"/>
      <c r="E239" s="11">
        <f t="shared" si="10"/>
        <v>30.209999999999997</v>
      </c>
      <c r="F239" s="10">
        <f t="shared" si="11"/>
        <v>0.5272639670274869</v>
      </c>
    </row>
    <row r="240" spans="2:6">
      <c r="B240" s="2">
        <v>236</v>
      </c>
      <c r="C240" s="5">
        <v>0.01</v>
      </c>
      <c r="D240" s="2"/>
      <c r="E240" s="11">
        <f t="shared" si="10"/>
        <v>30.295999999999999</v>
      </c>
      <c r="F240" s="10">
        <f t="shared" si="11"/>
        <v>0.528764950184202</v>
      </c>
    </row>
    <row r="241" spans="2:6">
      <c r="B241" s="2">
        <v>237</v>
      </c>
      <c r="C241" s="5">
        <v>5.0000000000000001E-3</v>
      </c>
      <c r="D241" s="2"/>
      <c r="E241" s="11">
        <f t="shared" si="10"/>
        <v>30.381999999999998</v>
      </c>
      <c r="F241" s="10">
        <f t="shared" si="11"/>
        <v>0.53026593334091721</v>
      </c>
    </row>
    <row r="242" spans="2:6">
      <c r="B242" s="2">
        <v>238</v>
      </c>
      <c r="C242" s="5">
        <v>0.01</v>
      </c>
      <c r="D242" s="2"/>
      <c r="E242" s="11">
        <f t="shared" si="10"/>
        <v>30.468</v>
      </c>
      <c r="F242" s="10">
        <f t="shared" si="11"/>
        <v>0.5317669164976323</v>
      </c>
    </row>
    <row r="243" spans="2:6">
      <c r="B243" s="2">
        <v>239</v>
      </c>
      <c r="C243" s="5">
        <v>0.01</v>
      </c>
      <c r="D243" s="2"/>
      <c r="E243" s="11">
        <f t="shared" si="10"/>
        <v>30.553999999999998</v>
      </c>
      <c r="F243" s="10">
        <f t="shared" si="11"/>
        <v>0.5332678996543474</v>
      </c>
    </row>
    <row r="244" spans="2:6">
      <c r="B244" s="2">
        <v>240</v>
      </c>
      <c r="C244" s="5">
        <v>0.01</v>
      </c>
      <c r="D244" s="2"/>
      <c r="E244" s="11">
        <f t="shared" si="10"/>
        <v>30.639999999999997</v>
      </c>
      <c r="F244" s="10">
        <f t="shared" si="11"/>
        <v>0.5347688828110625</v>
      </c>
    </row>
    <row r="245" spans="2:6">
      <c r="B245" s="2">
        <v>241</v>
      </c>
      <c r="C245" s="5">
        <v>0.01</v>
      </c>
      <c r="D245" s="2"/>
      <c r="E245" s="11">
        <f t="shared" si="10"/>
        <v>30.725999999999999</v>
      </c>
      <c r="F245" s="10">
        <f t="shared" si="11"/>
        <v>0.5362698659677777</v>
      </c>
    </row>
    <row r="246" spans="2:6">
      <c r="B246" s="2">
        <v>242</v>
      </c>
      <c r="C246" s="5">
        <v>0.01</v>
      </c>
      <c r="D246" s="2"/>
      <c r="E246" s="11">
        <f t="shared" si="10"/>
        <v>30.811999999999998</v>
      </c>
      <c r="F246" s="10">
        <f t="shared" si="11"/>
        <v>0.5377708491244928</v>
      </c>
    </row>
    <row r="247" spans="2:6">
      <c r="B247" s="2">
        <v>243</v>
      </c>
      <c r="C247" s="5">
        <v>0.01</v>
      </c>
      <c r="D247" s="2"/>
      <c r="E247" s="11">
        <f t="shared" si="10"/>
        <v>30.898</v>
      </c>
      <c r="F247" s="10">
        <f t="shared" si="11"/>
        <v>0.53927183228120801</v>
      </c>
    </row>
    <row r="248" spans="2:6">
      <c r="B248" s="2">
        <v>244</v>
      </c>
      <c r="C248" s="5">
        <v>5.0000000000000001E-3</v>
      </c>
      <c r="D248" s="2"/>
      <c r="E248" s="11">
        <f t="shared" si="10"/>
        <v>30.983999999999998</v>
      </c>
      <c r="F248" s="10">
        <f t="shared" si="11"/>
        <v>0.5407728154379231</v>
      </c>
    </row>
    <row r="249" spans="2:6">
      <c r="B249" s="2">
        <v>245</v>
      </c>
      <c r="C249" s="5">
        <v>0.01</v>
      </c>
      <c r="D249" s="2"/>
      <c r="E249" s="11">
        <f t="shared" si="10"/>
        <v>31.069999999999997</v>
      </c>
      <c r="F249" s="10">
        <f t="shared" si="11"/>
        <v>0.54227379859463809</v>
      </c>
    </row>
    <row r="250" spans="2:6">
      <c r="B250" s="2">
        <v>246</v>
      </c>
      <c r="C250" s="5">
        <v>0.01</v>
      </c>
      <c r="D250" s="2"/>
      <c r="E250" s="11">
        <f t="shared" si="10"/>
        <v>31.155999999999999</v>
      </c>
      <c r="F250" s="10">
        <f t="shared" si="11"/>
        <v>0.5437747817513533</v>
      </c>
    </row>
    <row r="251" spans="2:6">
      <c r="B251" s="2">
        <v>247</v>
      </c>
      <c r="C251" s="5">
        <v>5.0000000000000001E-3</v>
      </c>
      <c r="D251" s="2"/>
      <c r="E251" s="11">
        <f t="shared" si="10"/>
        <v>31.241999999999997</v>
      </c>
      <c r="F251" s="10">
        <f t="shared" si="11"/>
        <v>0.54527576490806839</v>
      </c>
    </row>
    <row r="252" spans="2:6">
      <c r="B252" s="2">
        <v>248</v>
      </c>
      <c r="C252" s="5">
        <v>5.0000000000000001E-3</v>
      </c>
      <c r="D252" s="2"/>
      <c r="E252" s="11">
        <f t="shared" si="10"/>
        <v>31.327999999999999</v>
      </c>
      <c r="F252" s="10">
        <f t="shared" si="11"/>
        <v>0.5467767480647836</v>
      </c>
    </row>
    <row r="253" spans="2:6">
      <c r="B253" s="2">
        <v>249</v>
      </c>
      <c r="C253" s="5">
        <v>5.0000000000000001E-3</v>
      </c>
      <c r="D253" s="2"/>
      <c r="E253" s="11">
        <f t="shared" si="10"/>
        <v>31.413999999999998</v>
      </c>
      <c r="F253" s="10">
        <f t="shared" si="11"/>
        <v>0.5482777312214987</v>
      </c>
    </row>
    <row r="254" spans="2:6">
      <c r="B254" s="2">
        <v>250</v>
      </c>
      <c r="C254" s="5">
        <v>5.0000000000000001E-3</v>
      </c>
      <c r="D254" s="2"/>
      <c r="E254" s="11">
        <f t="shared" si="10"/>
        <v>31.5</v>
      </c>
      <c r="F254" s="10">
        <f t="shared" si="11"/>
        <v>0.5497787143782138</v>
      </c>
    </row>
    <row r="255" spans="2:6">
      <c r="B255" s="2">
        <v>251</v>
      </c>
      <c r="C255" s="5">
        <v>5.0000000000000001E-3</v>
      </c>
      <c r="D255" s="2"/>
      <c r="E255" s="11">
        <f t="shared" si="10"/>
        <v>31.585999999999999</v>
      </c>
      <c r="F255" s="10">
        <f t="shared" si="11"/>
        <v>0.55127969753492889</v>
      </c>
    </row>
    <row r="256" spans="2:6">
      <c r="B256" s="2">
        <v>252</v>
      </c>
      <c r="C256" s="5">
        <v>5.0000000000000001E-3</v>
      </c>
      <c r="D256" s="2"/>
      <c r="E256" s="11">
        <f t="shared" si="10"/>
        <v>31.671999999999997</v>
      </c>
      <c r="F256" s="10">
        <f t="shared" si="11"/>
        <v>0.55278068069164399</v>
      </c>
    </row>
    <row r="257" spans="2:6">
      <c r="B257" s="2">
        <v>253</v>
      </c>
      <c r="C257" s="5">
        <v>0.01</v>
      </c>
      <c r="D257" s="2"/>
      <c r="E257" s="11">
        <f t="shared" si="10"/>
        <v>31.757999999999999</v>
      </c>
      <c r="F257" s="10">
        <f t="shared" si="11"/>
        <v>0.5542816638483592</v>
      </c>
    </row>
    <row r="258" spans="2:6">
      <c r="B258" s="2">
        <v>254</v>
      </c>
      <c r="C258" s="5">
        <v>0.01</v>
      </c>
      <c r="D258" s="2"/>
      <c r="E258" s="11">
        <f t="shared" si="10"/>
        <v>31.843999999999998</v>
      </c>
      <c r="F258" s="10">
        <f t="shared" si="11"/>
        <v>0.55578264700507429</v>
      </c>
    </row>
    <row r="259" spans="2:6">
      <c r="B259" s="2">
        <v>255</v>
      </c>
      <c r="C259" s="5">
        <v>0.01</v>
      </c>
      <c r="D259" s="2"/>
      <c r="E259" s="11">
        <f t="shared" si="10"/>
        <v>31.93</v>
      </c>
      <c r="F259" s="10">
        <f t="shared" si="11"/>
        <v>0.55728363016178939</v>
      </c>
    </row>
    <row r="260" spans="2:6">
      <c r="B260" s="2">
        <v>256</v>
      </c>
      <c r="C260" s="5">
        <v>0.01</v>
      </c>
      <c r="D260" s="2"/>
      <c r="E260" s="11">
        <f t="shared" si="10"/>
        <v>32.015999999999998</v>
      </c>
      <c r="F260" s="10">
        <f t="shared" si="11"/>
        <v>0.55878461331850449</v>
      </c>
    </row>
    <row r="261" spans="2:6">
      <c r="B261" s="2">
        <v>257</v>
      </c>
      <c r="C261" s="5">
        <v>5.0000000000000001E-3</v>
      </c>
      <c r="D261" s="2"/>
      <c r="E261" s="11">
        <f t="shared" si="10"/>
        <v>32.101999999999997</v>
      </c>
      <c r="F261" s="10">
        <f t="shared" si="11"/>
        <v>0.56028559647521958</v>
      </c>
    </row>
    <row r="262" spans="2:6">
      <c r="B262" s="2">
        <v>258</v>
      </c>
      <c r="C262" s="5">
        <v>5.0000000000000001E-3</v>
      </c>
      <c r="D262" s="2"/>
      <c r="E262" s="11">
        <f t="shared" ref="E262:E325" si="12">10+(0.172/2)*B262</f>
        <v>32.188000000000002</v>
      </c>
      <c r="F262" s="10">
        <f t="shared" ref="F262:F325" si="13">E262*PI()/180</f>
        <v>0.5617865796319349</v>
      </c>
    </row>
    <row r="263" spans="2:6">
      <c r="B263" s="2">
        <v>259</v>
      </c>
      <c r="C263" s="5">
        <v>5.0000000000000001E-3</v>
      </c>
      <c r="D263" s="2"/>
      <c r="E263" s="11">
        <f t="shared" si="12"/>
        <v>32.274000000000001</v>
      </c>
      <c r="F263" s="10">
        <f t="shared" si="13"/>
        <v>0.56328756278865</v>
      </c>
    </row>
    <row r="264" spans="2:6">
      <c r="B264" s="2">
        <v>260</v>
      </c>
      <c r="C264" s="5">
        <v>0.01</v>
      </c>
      <c r="D264" s="2"/>
      <c r="E264" s="11">
        <f t="shared" si="12"/>
        <v>32.36</v>
      </c>
      <c r="F264" s="10">
        <f t="shared" si="13"/>
        <v>0.56478854594536498</v>
      </c>
    </row>
    <row r="265" spans="2:6">
      <c r="B265" s="2">
        <v>261</v>
      </c>
      <c r="C265" s="5">
        <v>5.0000000000000001E-3</v>
      </c>
      <c r="D265" s="2"/>
      <c r="E265" s="11">
        <f t="shared" si="12"/>
        <v>32.445999999999998</v>
      </c>
      <c r="F265" s="10">
        <f t="shared" si="13"/>
        <v>0.56628952910208008</v>
      </c>
    </row>
    <row r="266" spans="2:6">
      <c r="B266" s="2">
        <v>262</v>
      </c>
      <c r="C266" s="5">
        <v>0.01</v>
      </c>
      <c r="D266" s="2"/>
      <c r="E266" s="11">
        <f t="shared" si="12"/>
        <v>32.531999999999996</v>
      </c>
      <c r="F266" s="10">
        <f t="shared" si="13"/>
        <v>0.56779051225879518</v>
      </c>
    </row>
    <row r="267" spans="2:6">
      <c r="B267" s="2">
        <v>263</v>
      </c>
      <c r="C267" s="5">
        <v>0.01</v>
      </c>
      <c r="D267" s="2"/>
      <c r="E267" s="11">
        <f t="shared" si="12"/>
        <v>32.617999999999995</v>
      </c>
      <c r="F267" s="10">
        <f t="shared" si="13"/>
        <v>0.56929149541551027</v>
      </c>
    </row>
    <row r="268" spans="2:6">
      <c r="B268" s="2">
        <v>264</v>
      </c>
      <c r="C268" s="5">
        <v>0.01</v>
      </c>
      <c r="D268" s="2"/>
      <c r="E268" s="11">
        <f t="shared" si="12"/>
        <v>32.703999999999994</v>
      </c>
      <c r="F268" s="10">
        <f t="shared" si="13"/>
        <v>0.57079247857222537</v>
      </c>
    </row>
    <row r="269" spans="2:6">
      <c r="B269" s="2">
        <v>265</v>
      </c>
      <c r="C269" s="5">
        <v>5.0000000000000001E-3</v>
      </c>
      <c r="D269" s="2"/>
      <c r="E269" s="11">
        <f t="shared" si="12"/>
        <v>32.79</v>
      </c>
      <c r="F269" s="10">
        <f t="shared" si="13"/>
        <v>0.57229346172894069</v>
      </c>
    </row>
    <row r="270" spans="2:6">
      <c r="B270" s="2">
        <v>266</v>
      </c>
      <c r="C270" s="5">
        <v>0.01</v>
      </c>
      <c r="D270" s="2"/>
      <c r="E270" s="11">
        <f t="shared" si="12"/>
        <v>32.875999999999998</v>
      </c>
      <c r="F270" s="10">
        <f t="shared" si="13"/>
        <v>0.57379444488565567</v>
      </c>
    </row>
    <row r="271" spans="2:6">
      <c r="B271" s="2">
        <v>267</v>
      </c>
      <c r="C271" s="5">
        <v>5.0000000000000001E-3</v>
      </c>
      <c r="D271" s="2"/>
      <c r="E271" s="11">
        <f t="shared" si="12"/>
        <v>32.962000000000003</v>
      </c>
      <c r="F271" s="10">
        <f t="shared" si="13"/>
        <v>0.57529542804237099</v>
      </c>
    </row>
    <row r="272" spans="2:6">
      <c r="B272" s="2">
        <v>268</v>
      </c>
      <c r="C272" s="5">
        <v>5.0000000000000001E-3</v>
      </c>
      <c r="D272" s="2"/>
      <c r="E272" s="11">
        <f t="shared" si="12"/>
        <v>33.048000000000002</v>
      </c>
      <c r="F272" s="10">
        <f t="shared" si="13"/>
        <v>0.57679641119908609</v>
      </c>
    </row>
    <row r="273" spans="2:6">
      <c r="B273" s="2">
        <v>269</v>
      </c>
      <c r="C273" s="5">
        <v>0.01</v>
      </c>
      <c r="D273" s="2"/>
      <c r="E273" s="11">
        <f t="shared" si="12"/>
        <v>33.134</v>
      </c>
      <c r="F273" s="10">
        <f t="shared" si="13"/>
        <v>0.57829739435580119</v>
      </c>
    </row>
    <row r="274" spans="2:6">
      <c r="B274" s="2">
        <v>270</v>
      </c>
      <c r="C274" s="5">
        <v>5.0000000000000001E-3</v>
      </c>
      <c r="D274" s="2"/>
      <c r="E274" s="11">
        <f t="shared" si="12"/>
        <v>33.22</v>
      </c>
      <c r="F274" s="10">
        <f t="shared" si="13"/>
        <v>0.57979837751251628</v>
      </c>
    </row>
    <row r="275" spans="2:6">
      <c r="B275" s="2">
        <v>271</v>
      </c>
      <c r="C275" s="5">
        <v>5.0000000000000001E-3</v>
      </c>
      <c r="D275" s="2"/>
      <c r="E275" s="11">
        <f t="shared" si="12"/>
        <v>33.305999999999997</v>
      </c>
      <c r="F275" s="10">
        <f t="shared" si="13"/>
        <v>0.58129936066923138</v>
      </c>
    </row>
    <row r="276" spans="2:6">
      <c r="B276" s="2">
        <v>272</v>
      </c>
      <c r="C276" s="5">
        <v>5.0000000000000001E-3</v>
      </c>
      <c r="D276" s="2"/>
      <c r="E276" s="11">
        <f t="shared" si="12"/>
        <v>33.391999999999996</v>
      </c>
      <c r="F276" s="10">
        <f t="shared" si="13"/>
        <v>0.58280034382594637</v>
      </c>
    </row>
    <row r="277" spans="2:6">
      <c r="B277" s="2">
        <v>273</v>
      </c>
      <c r="C277" s="5">
        <v>0.01</v>
      </c>
      <c r="D277" s="2"/>
      <c r="E277" s="11">
        <f t="shared" si="12"/>
        <v>33.477999999999994</v>
      </c>
      <c r="F277" s="10">
        <f t="shared" si="13"/>
        <v>0.58430132698266146</v>
      </c>
    </row>
    <row r="278" spans="2:6">
      <c r="B278" s="2">
        <v>274</v>
      </c>
      <c r="C278" s="5">
        <v>0.01</v>
      </c>
      <c r="D278" s="2"/>
      <c r="E278" s="11">
        <f t="shared" si="12"/>
        <v>33.563999999999993</v>
      </c>
      <c r="F278" s="10">
        <f t="shared" si="13"/>
        <v>0.58580231013937656</v>
      </c>
    </row>
    <row r="279" spans="2:6">
      <c r="B279" s="2">
        <v>275</v>
      </c>
      <c r="C279" s="5">
        <v>0.01</v>
      </c>
      <c r="D279" s="2"/>
      <c r="E279" s="11">
        <f t="shared" si="12"/>
        <v>33.65</v>
      </c>
      <c r="F279" s="10">
        <f t="shared" si="13"/>
        <v>0.58730329329609188</v>
      </c>
    </row>
    <row r="280" spans="2:6">
      <c r="B280" s="2">
        <v>276</v>
      </c>
      <c r="C280" s="5">
        <v>5.0000000000000001E-3</v>
      </c>
      <c r="D280" s="2"/>
      <c r="E280" s="11">
        <f t="shared" si="12"/>
        <v>33.735999999999997</v>
      </c>
      <c r="F280" s="10">
        <f t="shared" si="13"/>
        <v>0.58880427645280697</v>
      </c>
    </row>
    <row r="281" spans="2:6">
      <c r="B281" s="2">
        <v>277</v>
      </c>
      <c r="C281" s="5">
        <v>5.0000000000000001E-3</v>
      </c>
      <c r="D281" s="2"/>
      <c r="E281" s="11">
        <f t="shared" si="12"/>
        <v>33.822000000000003</v>
      </c>
      <c r="F281" s="10">
        <f t="shared" si="13"/>
        <v>0.59030525960952218</v>
      </c>
    </row>
    <row r="282" spans="2:6">
      <c r="B282" s="2">
        <v>278</v>
      </c>
      <c r="C282" s="5">
        <v>0.01</v>
      </c>
      <c r="D282" s="2"/>
      <c r="E282" s="11">
        <f t="shared" si="12"/>
        <v>33.908000000000001</v>
      </c>
      <c r="F282" s="10">
        <f t="shared" si="13"/>
        <v>0.59180624276623728</v>
      </c>
    </row>
    <row r="283" spans="2:6">
      <c r="B283" s="2">
        <v>279</v>
      </c>
      <c r="C283" s="5">
        <v>5.0000000000000001E-3</v>
      </c>
      <c r="D283" s="2"/>
      <c r="E283" s="11">
        <f t="shared" si="12"/>
        <v>33.994</v>
      </c>
      <c r="F283" s="10">
        <f t="shared" si="13"/>
        <v>0.59330722592295237</v>
      </c>
    </row>
    <row r="284" spans="2:6">
      <c r="B284" s="2">
        <v>280</v>
      </c>
      <c r="C284" s="5">
        <v>5.0000000000000001E-3</v>
      </c>
      <c r="D284" s="2"/>
      <c r="E284" s="11">
        <f t="shared" si="12"/>
        <v>34.08</v>
      </c>
      <c r="F284" s="10">
        <f t="shared" si="13"/>
        <v>0.59480820907966747</v>
      </c>
    </row>
    <row r="285" spans="2:6">
      <c r="B285" s="2">
        <v>281</v>
      </c>
      <c r="C285" s="5">
        <v>5.0000000000000001E-3</v>
      </c>
      <c r="D285" s="2"/>
      <c r="E285" s="11">
        <f t="shared" si="12"/>
        <v>34.165999999999997</v>
      </c>
      <c r="F285" s="10">
        <f t="shared" si="13"/>
        <v>0.59630919223638257</v>
      </c>
    </row>
    <row r="286" spans="2:6">
      <c r="B286" s="2">
        <v>282</v>
      </c>
      <c r="C286" s="5">
        <v>5.0000000000000001E-3</v>
      </c>
      <c r="D286" s="2"/>
      <c r="E286" s="11">
        <f t="shared" si="12"/>
        <v>34.251999999999995</v>
      </c>
      <c r="F286" s="10">
        <f t="shared" si="13"/>
        <v>0.59781017539309766</v>
      </c>
    </row>
    <row r="287" spans="2:6">
      <c r="B287" s="2">
        <v>283</v>
      </c>
      <c r="C287" s="5">
        <v>0.01</v>
      </c>
      <c r="D287" s="2"/>
      <c r="E287" s="11">
        <f t="shared" si="12"/>
        <v>34.337999999999994</v>
      </c>
      <c r="F287" s="10">
        <f t="shared" si="13"/>
        <v>0.59931115854981276</v>
      </c>
    </row>
    <row r="288" spans="2:6">
      <c r="B288" s="2">
        <v>284</v>
      </c>
      <c r="C288" s="5">
        <v>0.01</v>
      </c>
      <c r="D288" s="2"/>
      <c r="E288" s="11">
        <f t="shared" si="12"/>
        <v>34.423999999999999</v>
      </c>
      <c r="F288" s="10">
        <f t="shared" si="13"/>
        <v>0.60081214170652797</v>
      </c>
    </row>
    <row r="289" spans="2:6">
      <c r="B289" s="2">
        <v>285</v>
      </c>
      <c r="C289" s="5">
        <v>0.01</v>
      </c>
      <c r="D289" s="2"/>
      <c r="E289" s="11">
        <f t="shared" si="12"/>
        <v>34.51</v>
      </c>
      <c r="F289" s="10">
        <f t="shared" si="13"/>
        <v>0.60231312486324307</v>
      </c>
    </row>
    <row r="290" spans="2:6">
      <c r="B290" s="2">
        <v>286</v>
      </c>
      <c r="C290" s="5">
        <v>5.0000000000000001E-3</v>
      </c>
      <c r="D290" s="2"/>
      <c r="E290" s="11">
        <f t="shared" si="12"/>
        <v>34.595999999999997</v>
      </c>
      <c r="F290" s="10">
        <f t="shared" si="13"/>
        <v>0.60381410801995816</v>
      </c>
    </row>
    <row r="291" spans="2:6">
      <c r="B291" s="2">
        <v>287</v>
      </c>
      <c r="C291" s="5">
        <v>5.0000000000000001E-3</v>
      </c>
      <c r="D291" s="2"/>
      <c r="E291" s="11">
        <f t="shared" si="12"/>
        <v>34.682000000000002</v>
      </c>
      <c r="F291" s="10">
        <f t="shared" si="13"/>
        <v>0.60531509117667337</v>
      </c>
    </row>
    <row r="292" spans="2:6">
      <c r="B292" s="2">
        <v>288</v>
      </c>
      <c r="C292" s="5">
        <v>0.01</v>
      </c>
      <c r="D292" s="2"/>
      <c r="E292" s="11">
        <f t="shared" si="12"/>
        <v>34.768000000000001</v>
      </c>
      <c r="F292" s="10">
        <f t="shared" si="13"/>
        <v>0.60681607433338847</v>
      </c>
    </row>
    <row r="293" spans="2:6">
      <c r="B293" s="2">
        <v>289</v>
      </c>
      <c r="C293" s="5">
        <v>0.01</v>
      </c>
      <c r="D293" s="2"/>
      <c r="E293" s="11">
        <f t="shared" si="12"/>
        <v>34.853999999999999</v>
      </c>
      <c r="F293" s="10">
        <f t="shared" si="13"/>
        <v>0.60831705749010356</v>
      </c>
    </row>
    <row r="294" spans="2:6">
      <c r="B294" s="2">
        <v>290</v>
      </c>
      <c r="C294" s="5">
        <v>0.01</v>
      </c>
      <c r="D294" s="2"/>
      <c r="E294" s="11">
        <f t="shared" si="12"/>
        <v>34.94</v>
      </c>
      <c r="F294" s="10">
        <f t="shared" si="13"/>
        <v>0.60981804064681866</v>
      </c>
    </row>
    <row r="295" spans="2:6">
      <c r="B295" s="2">
        <v>291</v>
      </c>
      <c r="C295" s="5">
        <v>0.01</v>
      </c>
      <c r="D295" s="2"/>
      <c r="E295" s="11">
        <f t="shared" si="12"/>
        <v>35.025999999999996</v>
      </c>
      <c r="F295" s="10">
        <f t="shared" si="13"/>
        <v>0.61131902380353387</v>
      </c>
    </row>
    <row r="296" spans="2:6">
      <c r="B296" s="2">
        <v>292</v>
      </c>
      <c r="C296" s="5">
        <v>0.01</v>
      </c>
      <c r="D296" s="2"/>
      <c r="E296" s="11">
        <f t="shared" si="12"/>
        <v>35.111999999999995</v>
      </c>
      <c r="F296" s="10">
        <f t="shared" si="13"/>
        <v>0.61282000696024896</v>
      </c>
    </row>
    <row r="297" spans="2:6">
      <c r="B297" s="2">
        <v>293</v>
      </c>
      <c r="C297" s="5">
        <v>5.0000000000000001E-3</v>
      </c>
      <c r="D297" s="2"/>
      <c r="E297" s="11">
        <f t="shared" si="12"/>
        <v>35.197999999999993</v>
      </c>
      <c r="F297" s="10">
        <f t="shared" si="13"/>
        <v>0.61432099011696395</v>
      </c>
    </row>
    <row r="298" spans="2:6">
      <c r="B298" s="2">
        <v>294</v>
      </c>
      <c r="C298" s="5">
        <v>5.0000000000000001E-3</v>
      </c>
      <c r="D298" s="2"/>
      <c r="E298" s="11">
        <f t="shared" si="12"/>
        <v>35.283999999999999</v>
      </c>
      <c r="F298" s="10">
        <f t="shared" si="13"/>
        <v>0.61582197327367916</v>
      </c>
    </row>
    <row r="299" spans="2:6">
      <c r="B299" s="2">
        <v>295</v>
      </c>
      <c r="C299" s="5">
        <v>0.01</v>
      </c>
      <c r="D299" s="2"/>
      <c r="E299" s="11">
        <f t="shared" si="12"/>
        <v>35.369999999999997</v>
      </c>
      <c r="F299" s="10">
        <f t="shared" si="13"/>
        <v>0.61732295643039437</v>
      </c>
    </row>
    <row r="300" spans="2:6">
      <c r="B300" s="2">
        <v>296</v>
      </c>
      <c r="C300" s="5">
        <v>5.0000000000000001E-3</v>
      </c>
      <c r="D300" s="2"/>
      <c r="E300" s="11">
        <f t="shared" si="12"/>
        <v>35.456000000000003</v>
      </c>
      <c r="F300" s="10">
        <f t="shared" si="13"/>
        <v>0.61882393958710946</v>
      </c>
    </row>
    <row r="301" spans="2:6">
      <c r="B301" s="2">
        <v>297</v>
      </c>
      <c r="C301" s="5">
        <v>5.0000000000000001E-3</v>
      </c>
      <c r="D301" s="2"/>
      <c r="E301" s="11">
        <f t="shared" si="12"/>
        <v>35.542000000000002</v>
      </c>
      <c r="F301" s="10">
        <f t="shared" si="13"/>
        <v>0.62032492274382456</v>
      </c>
    </row>
    <row r="302" spans="2:6">
      <c r="B302" s="2">
        <v>298</v>
      </c>
      <c r="C302" s="5">
        <v>0.01</v>
      </c>
      <c r="D302" s="2"/>
      <c r="E302" s="11">
        <f t="shared" si="12"/>
        <v>35.628</v>
      </c>
      <c r="F302" s="10">
        <f t="shared" si="13"/>
        <v>0.62182590590053965</v>
      </c>
    </row>
    <row r="303" spans="2:6">
      <c r="B303" s="2">
        <v>299</v>
      </c>
      <c r="C303" s="5">
        <v>0.01</v>
      </c>
      <c r="D303" s="2"/>
      <c r="E303" s="11">
        <f t="shared" si="12"/>
        <v>35.713999999999999</v>
      </c>
      <c r="F303" s="10">
        <f t="shared" si="13"/>
        <v>0.62332688905725486</v>
      </c>
    </row>
    <row r="304" spans="2:6">
      <c r="B304" s="2">
        <v>300</v>
      </c>
      <c r="C304" s="5">
        <v>0.01</v>
      </c>
      <c r="D304" s="2"/>
      <c r="E304" s="11">
        <f t="shared" si="12"/>
        <v>35.799999999999997</v>
      </c>
      <c r="F304" s="10">
        <f t="shared" si="13"/>
        <v>0.62482787221396996</v>
      </c>
    </row>
    <row r="305" spans="2:6">
      <c r="B305" s="2">
        <v>301</v>
      </c>
      <c r="C305" s="5">
        <v>5.0000000000000001E-3</v>
      </c>
      <c r="D305" s="2"/>
      <c r="E305" s="11">
        <f t="shared" si="12"/>
        <v>35.885999999999996</v>
      </c>
      <c r="F305" s="10">
        <f t="shared" si="13"/>
        <v>0.62632885537068506</v>
      </c>
    </row>
    <row r="306" spans="2:6">
      <c r="B306" s="2">
        <v>302</v>
      </c>
      <c r="C306" s="5">
        <v>0.01</v>
      </c>
      <c r="D306" s="2"/>
      <c r="E306" s="11">
        <f t="shared" si="12"/>
        <v>35.971999999999994</v>
      </c>
      <c r="F306" s="10">
        <f t="shared" si="13"/>
        <v>0.62782983852740015</v>
      </c>
    </row>
    <row r="307" spans="2:6">
      <c r="B307" s="2">
        <v>303</v>
      </c>
      <c r="C307" s="5">
        <v>0.01</v>
      </c>
      <c r="D307" s="2"/>
      <c r="E307" s="11">
        <f t="shared" si="12"/>
        <v>36.057999999999993</v>
      </c>
      <c r="F307" s="10">
        <f t="shared" si="13"/>
        <v>0.62933082168411525</v>
      </c>
    </row>
    <row r="308" spans="2:6">
      <c r="B308" s="2">
        <v>304</v>
      </c>
      <c r="C308" s="5">
        <v>0.01</v>
      </c>
      <c r="D308" s="2"/>
      <c r="E308" s="11">
        <f t="shared" si="12"/>
        <v>36.143999999999998</v>
      </c>
      <c r="F308" s="10">
        <f t="shared" si="13"/>
        <v>0.63083180484083046</v>
      </c>
    </row>
    <row r="309" spans="2:6">
      <c r="B309" s="2">
        <v>305</v>
      </c>
      <c r="C309" s="5">
        <v>0.01</v>
      </c>
      <c r="D309" s="2"/>
      <c r="E309" s="11">
        <f t="shared" si="12"/>
        <v>36.229999999999997</v>
      </c>
      <c r="F309" s="10">
        <f t="shared" si="13"/>
        <v>0.63233278799754555</v>
      </c>
    </row>
    <row r="310" spans="2:6">
      <c r="B310" s="2">
        <v>306</v>
      </c>
      <c r="C310" s="5">
        <v>5.0000000000000001E-3</v>
      </c>
      <c r="D310" s="2"/>
      <c r="E310" s="11">
        <f t="shared" si="12"/>
        <v>36.316000000000003</v>
      </c>
      <c r="F310" s="10">
        <f t="shared" si="13"/>
        <v>0.63383377115426076</v>
      </c>
    </row>
    <row r="311" spans="2:6">
      <c r="B311" s="2">
        <v>307</v>
      </c>
      <c r="C311" s="5">
        <v>5.0000000000000001E-3</v>
      </c>
      <c r="D311" s="2"/>
      <c r="E311" s="11">
        <f t="shared" si="12"/>
        <v>36.402000000000001</v>
      </c>
      <c r="F311" s="10">
        <f t="shared" si="13"/>
        <v>0.63533475431097586</v>
      </c>
    </row>
    <row r="312" spans="2:6">
      <c r="B312" s="2">
        <v>308</v>
      </c>
      <c r="C312" s="5">
        <v>5.0000000000000001E-3</v>
      </c>
      <c r="D312" s="2"/>
      <c r="E312" s="11">
        <f t="shared" si="12"/>
        <v>36.488</v>
      </c>
      <c r="F312" s="10">
        <f t="shared" si="13"/>
        <v>0.63683573746769095</v>
      </c>
    </row>
    <row r="313" spans="2:6">
      <c r="B313" s="2">
        <v>309</v>
      </c>
      <c r="C313" s="5">
        <v>5.0000000000000001E-3</v>
      </c>
      <c r="D313" s="2"/>
      <c r="E313" s="11">
        <f t="shared" si="12"/>
        <v>36.573999999999998</v>
      </c>
      <c r="F313" s="10">
        <f t="shared" si="13"/>
        <v>0.63833672062440605</v>
      </c>
    </row>
    <row r="314" spans="2:6">
      <c r="B314" s="2">
        <v>310</v>
      </c>
      <c r="C314" s="5">
        <v>5.0000000000000001E-3</v>
      </c>
      <c r="D314" s="2"/>
      <c r="E314" s="11">
        <f t="shared" si="12"/>
        <v>36.659999999999997</v>
      </c>
      <c r="F314" s="10">
        <f t="shared" si="13"/>
        <v>0.63983770378112115</v>
      </c>
    </row>
    <row r="315" spans="2:6">
      <c r="B315" s="2">
        <v>311</v>
      </c>
      <c r="C315" s="5">
        <v>5.0000000000000001E-3</v>
      </c>
      <c r="D315" s="2"/>
      <c r="E315" s="11">
        <f t="shared" si="12"/>
        <v>36.745999999999995</v>
      </c>
      <c r="F315" s="10">
        <f t="shared" si="13"/>
        <v>0.64133868693783624</v>
      </c>
    </row>
    <row r="316" spans="2:6">
      <c r="B316" s="2">
        <v>312</v>
      </c>
      <c r="C316" s="5">
        <v>0.01</v>
      </c>
      <c r="D316" s="2"/>
      <c r="E316" s="11">
        <f t="shared" si="12"/>
        <v>36.831999999999994</v>
      </c>
      <c r="F316" s="10">
        <f t="shared" si="13"/>
        <v>0.64283967009455134</v>
      </c>
    </row>
    <row r="317" spans="2:6">
      <c r="B317" s="2">
        <v>313</v>
      </c>
      <c r="C317" s="5">
        <v>0.01</v>
      </c>
      <c r="D317" s="2"/>
      <c r="E317" s="11">
        <f t="shared" si="12"/>
        <v>36.917999999999999</v>
      </c>
      <c r="F317" s="10">
        <f t="shared" si="13"/>
        <v>0.64434065325126655</v>
      </c>
    </row>
    <row r="318" spans="2:6">
      <c r="B318" s="2">
        <v>314</v>
      </c>
      <c r="C318" s="5">
        <v>5.0000000000000001E-3</v>
      </c>
      <c r="D318" s="2"/>
      <c r="E318" s="11">
        <f t="shared" si="12"/>
        <v>37.003999999999998</v>
      </c>
      <c r="F318" s="10">
        <f t="shared" si="13"/>
        <v>0.64584163640798165</v>
      </c>
    </row>
    <row r="319" spans="2:6">
      <c r="B319" s="2">
        <v>315</v>
      </c>
      <c r="C319" s="5">
        <v>5.0000000000000001E-3</v>
      </c>
      <c r="D319" s="2"/>
      <c r="E319" s="11">
        <f t="shared" si="12"/>
        <v>37.089999999999996</v>
      </c>
      <c r="F319" s="10">
        <f t="shared" si="13"/>
        <v>0.64734261956469674</v>
      </c>
    </row>
    <row r="320" spans="2:6">
      <c r="B320" s="2">
        <v>316</v>
      </c>
      <c r="C320" s="5">
        <v>0.01</v>
      </c>
      <c r="D320" s="2"/>
      <c r="E320" s="11">
        <f t="shared" si="12"/>
        <v>37.176000000000002</v>
      </c>
      <c r="F320" s="10">
        <f t="shared" si="13"/>
        <v>0.64884360272141195</v>
      </c>
    </row>
    <row r="321" spans="2:6">
      <c r="B321" s="2">
        <v>317</v>
      </c>
      <c r="C321" s="5">
        <v>0.01</v>
      </c>
      <c r="D321" s="2"/>
      <c r="E321" s="11">
        <f t="shared" si="12"/>
        <v>37.262</v>
      </c>
      <c r="F321" s="10">
        <f t="shared" si="13"/>
        <v>0.65034458587812705</v>
      </c>
    </row>
    <row r="322" spans="2:6">
      <c r="B322" s="2">
        <v>318</v>
      </c>
      <c r="C322" s="5">
        <v>5.0000000000000001E-3</v>
      </c>
      <c r="D322" s="2"/>
      <c r="E322" s="11">
        <f t="shared" si="12"/>
        <v>37.347999999999999</v>
      </c>
      <c r="F322" s="10">
        <f t="shared" si="13"/>
        <v>0.65184556903484214</v>
      </c>
    </row>
    <row r="323" spans="2:6">
      <c r="B323" s="2">
        <v>319</v>
      </c>
      <c r="C323" s="5">
        <v>0.01</v>
      </c>
      <c r="D323" s="2"/>
      <c r="E323" s="11">
        <f t="shared" si="12"/>
        <v>37.433999999999997</v>
      </c>
      <c r="F323" s="10">
        <f t="shared" si="13"/>
        <v>0.65334655219155724</v>
      </c>
    </row>
    <row r="324" spans="2:6">
      <c r="B324" s="2">
        <v>320</v>
      </c>
      <c r="C324" s="5">
        <v>0.01</v>
      </c>
      <c r="D324" s="2"/>
      <c r="E324" s="11">
        <f t="shared" si="12"/>
        <v>37.519999999999996</v>
      </c>
      <c r="F324" s="10">
        <f t="shared" si="13"/>
        <v>0.65484753534827234</v>
      </c>
    </row>
    <row r="325" spans="2:6">
      <c r="B325" s="2">
        <v>321</v>
      </c>
      <c r="C325" s="5">
        <v>5.0000000000000001E-3</v>
      </c>
      <c r="D325" s="2"/>
      <c r="E325" s="11">
        <f t="shared" si="12"/>
        <v>37.605999999999995</v>
      </c>
      <c r="F325" s="10">
        <f t="shared" si="13"/>
        <v>0.65634851850498743</v>
      </c>
    </row>
    <row r="326" spans="2:6">
      <c r="B326" s="2">
        <v>322</v>
      </c>
      <c r="C326" s="5">
        <v>0.01</v>
      </c>
      <c r="D326" s="2"/>
      <c r="E326" s="11">
        <f t="shared" ref="E326:E389" si="14">10+(0.172/2)*B326</f>
        <v>37.691999999999993</v>
      </c>
      <c r="F326" s="10">
        <f t="shared" ref="F326:F389" si="15">E326*PI()/180</f>
        <v>0.65784950166170253</v>
      </c>
    </row>
    <row r="327" spans="2:6">
      <c r="B327" s="2">
        <v>323</v>
      </c>
      <c r="C327" s="5">
        <v>0.01</v>
      </c>
      <c r="D327" s="2"/>
      <c r="E327" s="11">
        <f t="shared" si="14"/>
        <v>37.777999999999999</v>
      </c>
      <c r="F327" s="10">
        <f t="shared" si="15"/>
        <v>0.65935048481841774</v>
      </c>
    </row>
    <row r="328" spans="2:6">
      <c r="B328" s="2">
        <v>324</v>
      </c>
      <c r="C328" s="5">
        <v>0.01</v>
      </c>
      <c r="D328" s="2"/>
      <c r="E328" s="11">
        <f t="shared" si="14"/>
        <v>37.863999999999997</v>
      </c>
      <c r="F328" s="10">
        <f t="shared" si="15"/>
        <v>0.66085146797513283</v>
      </c>
    </row>
    <row r="329" spans="2:6">
      <c r="B329" s="2">
        <v>325</v>
      </c>
      <c r="C329" s="5">
        <v>5.0000000000000001E-3</v>
      </c>
      <c r="D329" s="2"/>
      <c r="E329" s="11">
        <f t="shared" si="14"/>
        <v>37.950000000000003</v>
      </c>
      <c r="F329" s="10">
        <f t="shared" si="15"/>
        <v>0.66235245113184815</v>
      </c>
    </row>
    <row r="330" spans="2:6">
      <c r="B330" s="2">
        <v>326</v>
      </c>
      <c r="C330" s="5">
        <v>0.01</v>
      </c>
      <c r="D330" s="2"/>
      <c r="E330" s="11">
        <f t="shared" si="14"/>
        <v>38.036000000000001</v>
      </c>
      <c r="F330" s="10">
        <f t="shared" si="15"/>
        <v>0.66385343428856325</v>
      </c>
    </row>
    <row r="331" spans="2:6">
      <c r="B331" s="2">
        <v>327</v>
      </c>
      <c r="C331" s="5">
        <v>5.0000000000000001E-3</v>
      </c>
      <c r="D331" s="2"/>
      <c r="E331" s="11">
        <f t="shared" si="14"/>
        <v>38.122</v>
      </c>
      <c r="F331" s="10">
        <f t="shared" si="15"/>
        <v>0.66535441744527835</v>
      </c>
    </row>
    <row r="332" spans="2:6">
      <c r="B332" s="2">
        <v>328</v>
      </c>
      <c r="C332" s="5">
        <v>0.01</v>
      </c>
      <c r="D332" s="2"/>
      <c r="E332" s="11">
        <f t="shared" si="14"/>
        <v>38.207999999999998</v>
      </c>
      <c r="F332" s="10">
        <f t="shared" si="15"/>
        <v>0.66685540060199344</v>
      </c>
    </row>
    <row r="333" spans="2:6">
      <c r="B333" s="2">
        <v>329</v>
      </c>
      <c r="C333" s="5">
        <v>0.01</v>
      </c>
      <c r="D333" s="2"/>
      <c r="E333" s="11">
        <f t="shared" si="14"/>
        <v>38.293999999999997</v>
      </c>
      <c r="F333" s="10">
        <f t="shared" si="15"/>
        <v>0.66835638375870843</v>
      </c>
    </row>
    <row r="334" spans="2:6">
      <c r="B334" s="2">
        <v>330</v>
      </c>
      <c r="C334" s="5">
        <v>0.01</v>
      </c>
      <c r="D334" s="2"/>
      <c r="E334" s="11">
        <f t="shared" si="14"/>
        <v>38.379999999999995</v>
      </c>
      <c r="F334" s="10">
        <f t="shared" si="15"/>
        <v>0.66985736691542352</v>
      </c>
    </row>
    <row r="335" spans="2:6">
      <c r="B335" s="2">
        <v>331</v>
      </c>
      <c r="C335" s="5">
        <v>5.0000000000000001E-3</v>
      </c>
      <c r="D335" s="2"/>
      <c r="E335" s="11">
        <f t="shared" si="14"/>
        <v>38.465999999999994</v>
      </c>
      <c r="F335" s="10">
        <f t="shared" si="15"/>
        <v>0.67135835007213862</v>
      </c>
    </row>
    <row r="336" spans="2:6">
      <c r="B336" s="2">
        <v>332</v>
      </c>
      <c r="C336" s="5">
        <v>0.01</v>
      </c>
      <c r="D336" s="2"/>
      <c r="E336" s="11">
        <f t="shared" si="14"/>
        <v>38.551999999999992</v>
      </c>
      <c r="F336" s="10">
        <f t="shared" si="15"/>
        <v>0.67285933322885372</v>
      </c>
    </row>
    <row r="337" spans="2:6">
      <c r="B337" s="2">
        <v>333</v>
      </c>
      <c r="C337" s="5">
        <v>0.01</v>
      </c>
      <c r="D337" s="2"/>
      <c r="E337" s="11">
        <f t="shared" si="14"/>
        <v>38.637999999999998</v>
      </c>
      <c r="F337" s="10">
        <f t="shared" si="15"/>
        <v>0.67436031638556904</v>
      </c>
    </row>
    <row r="338" spans="2:6">
      <c r="B338" s="2">
        <v>334</v>
      </c>
      <c r="C338" s="5">
        <v>5.0000000000000001E-3</v>
      </c>
      <c r="D338" s="2"/>
      <c r="E338" s="11">
        <f t="shared" si="14"/>
        <v>38.723999999999997</v>
      </c>
      <c r="F338" s="10">
        <f t="shared" si="15"/>
        <v>0.67586129954228413</v>
      </c>
    </row>
    <row r="339" spans="2:6">
      <c r="B339" s="2">
        <v>335</v>
      </c>
      <c r="C339" s="5">
        <v>0.01</v>
      </c>
      <c r="D339" s="2"/>
      <c r="E339" s="11">
        <f t="shared" si="14"/>
        <v>38.81</v>
      </c>
      <c r="F339" s="10">
        <f t="shared" si="15"/>
        <v>0.67736228269899934</v>
      </c>
    </row>
    <row r="340" spans="2:6">
      <c r="B340" s="2">
        <v>336</v>
      </c>
      <c r="C340" s="5">
        <v>0.01</v>
      </c>
      <c r="D340" s="2"/>
      <c r="E340" s="11">
        <f t="shared" si="14"/>
        <v>38.896000000000001</v>
      </c>
      <c r="F340" s="10">
        <f t="shared" si="15"/>
        <v>0.67886326585571444</v>
      </c>
    </row>
    <row r="341" spans="2:6">
      <c r="B341" s="2">
        <v>337</v>
      </c>
      <c r="C341" s="5">
        <v>0.01</v>
      </c>
      <c r="D341" s="2"/>
      <c r="E341" s="11">
        <f t="shared" si="14"/>
        <v>38.981999999999999</v>
      </c>
      <c r="F341" s="10">
        <f t="shared" si="15"/>
        <v>0.68036424901242953</v>
      </c>
    </row>
    <row r="342" spans="2:6">
      <c r="B342" s="2">
        <v>338</v>
      </c>
      <c r="C342" s="5">
        <v>5.0000000000000001E-3</v>
      </c>
      <c r="D342" s="2"/>
      <c r="E342" s="11">
        <f t="shared" si="14"/>
        <v>39.067999999999998</v>
      </c>
      <c r="F342" s="10">
        <f t="shared" si="15"/>
        <v>0.68186523216914463</v>
      </c>
    </row>
    <row r="343" spans="2:6">
      <c r="B343" s="2">
        <v>339</v>
      </c>
      <c r="C343" s="5">
        <v>5.0000000000000001E-3</v>
      </c>
      <c r="D343" s="2"/>
      <c r="E343" s="11">
        <f t="shared" si="14"/>
        <v>39.153999999999996</v>
      </c>
      <c r="F343" s="10">
        <f t="shared" si="15"/>
        <v>0.68336621532585973</v>
      </c>
    </row>
    <row r="344" spans="2:6">
      <c r="B344" s="2">
        <v>340</v>
      </c>
      <c r="C344" s="5">
        <v>0.01</v>
      </c>
      <c r="D344" s="2"/>
      <c r="E344" s="11">
        <f t="shared" si="14"/>
        <v>39.239999999999995</v>
      </c>
      <c r="F344" s="10">
        <f t="shared" si="15"/>
        <v>0.68486719848257482</v>
      </c>
    </row>
    <row r="345" spans="2:6">
      <c r="B345" s="2">
        <v>341</v>
      </c>
      <c r="C345" s="5">
        <v>5.0000000000000001E-3</v>
      </c>
      <c r="D345" s="2"/>
      <c r="E345" s="11">
        <f t="shared" si="14"/>
        <v>39.325999999999993</v>
      </c>
      <c r="F345" s="10">
        <f t="shared" si="15"/>
        <v>0.68636818163928992</v>
      </c>
    </row>
    <row r="346" spans="2:6">
      <c r="B346" s="2">
        <v>342</v>
      </c>
      <c r="C346" s="5">
        <v>5.0000000000000001E-3</v>
      </c>
      <c r="D346" s="2"/>
      <c r="E346" s="11">
        <f t="shared" si="14"/>
        <v>39.411999999999999</v>
      </c>
      <c r="F346" s="10">
        <f t="shared" si="15"/>
        <v>0.68786916479600513</v>
      </c>
    </row>
    <row r="347" spans="2:6">
      <c r="B347" s="2">
        <v>343</v>
      </c>
      <c r="C347" s="5">
        <v>5.0000000000000001E-3</v>
      </c>
      <c r="D347" s="2"/>
      <c r="E347" s="11">
        <f t="shared" si="14"/>
        <v>39.497999999999998</v>
      </c>
      <c r="F347" s="10">
        <f t="shared" si="15"/>
        <v>0.68937014795272022</v>
      </c>
    </row>
    <row r="348" spans="2:6">
      <c r="B348" s="2">
        <v>344</v>
      </c>
      <c r="C348" s="5">
        <v>0.01</v>
      </c>
      <c r="D348" s="2"/>
      <c r="E348" s="11">
        <f t="shared" si="14"/>
        <v>39.583999999999996</v>
      </c>
      <c r="F348" s="10">
        <f t="shared" si="15"/>
        <v>0.69087113110943532</v>
      </c>
    </row>
    <row r="349" spans="2:6">
      <c r="B349" s="2">
        <v>345</v>
      </c>
      <c r="C349" s="5">
        <v>1.4999999999999999E-2</v>
      </c>
      <c r="D349" s="2"/>
      <c r="E349" s="11">
        <f t="shared" si="14"/>
        <v>39.67</v>
      </c>
      <c r="F349" s="10">
        <f t="shared" si="15"/>
        <v>0.69237211426615053</v>
      </c>
    </row>
    <row r="350" spans="2:6">
      <c r="B350" s="2">
        <v>346</v>
      </c>
      <c r="C350" s="5">
        <v>0.01</v>
      </c>
      <c r="D350" s="2"/>
      <c r="E350" s="11">
        <f t="shared" si="14"/>
        <v>39.756</v>
      </c>
      <c r="F350" s="10">
        <f t="shared" si="15"/>
        <v>0.69387309742286563</v>
      </c>
    </row>
    <row r="351" spans="2:6">
      <c r="B351" s="2">
        <v>347</v>
      </c>
      <c r="C351" s="5">
        <v>0.01</v>
      </c>
      <c r="D351" s="2"/>
      <c r="E351" s="11">
        <f t="shared" si="14"/>
        <v>39.841999999999999</v>
      </c>
      <c r="F351" s="10">
        <f t="shared" si="15"/>
        <v>0.69537408057958072</v>
      </c>
    </row>
    <row r="352" spans="2:6">
      <c r="B352" s="2">
        <v>348</v>
      </c>
      <c r="C352" s="5">
        <v>0.01</v>
      </c>
      <c r="D352" s="2"/>
      <c r="E352" s="11">
        <f t="shared" si="14"/>
        <v>39.927999999999997</v>
      </c>
      <c r="F352" s="10">
        <f t="shared" si="15"/>
        <v>0.69687506373629582</v>
      </c>
    </row>
    <row r="353" spans="2:6">
      <c r="B353" s="2">
        <v>349</v>
      </c>
      <c r="C353" s="5">
        <v>5.0000000000000001E-3</v>
      </c>
      <c r="D353" s="2"/>
      <c r="E353" s="11">
        <f t="shared" si="14"/>
        <v>40.013999999999996</v>
      </c>
      <c r="F353" s="10">
        <f t="shared" si="15"/>
        <v>0.69837604689301103</v>
      </c>
    </row>
    <row r="354" spans="2:6">
      <c r="B354" s="2">
        <v>350</v>
      </c>
      <c r="C354" s="5">
        <v>5.0000000000000001E-3</v>
      </c>
      <c r="D354" s="2"/>
      <c r="E354" s="11">
        <f t="shared" si="14"/>
        <v>40.099999999999994</v>
      </c>
      <c r="F354" s="10">
        <f t="shared" si="15"/>
        <v>0.69987703004972601</v>
      </c>
    </row>
    <row r="355" spans="2:6">
      <c r="B355" s="2">
        <v>351</v>
      </c>
      <c r="C355" s="5">
        <v>0.01</v>
      </c>
      <c r="D355" s="2"/>
      <c r="E355" s="11">
        <f t="shared" si="14"/>
        <v>40.185999999999993</v>
      </c>
      <c r="F355" s="10">
        <f t="shared" si="15"/>
        <v>0.70137801320644111</v>
      </c>
    </row>
    <row r="356" spans="2:6">
      <c r="B356" s="2">
        <v>352</v>
      </c>
      <c r="C356" s="5">
        <v>0.01</v>
      </c>
      <c r="D356" s="2"/>
      <c r="E356" s="11">
        <f t="shared" si="14"/>
        <v>40.271999999999998</v>
      </c>
      <c r="F356" s="10">
        <f t="shared" si="15"/>
        <v>0.70287899636315632</v>
      </c>
    </row>
    <row r="357" spans="2:6">
      <c r="B357" s="2">
        <v>353</v>
      </c>
      <c r="C357" s="5">
        <v>0.01</v>
      </c>
      <c r="D357" s="2"/>
      <c r="E357" s="11">
        <f t="shared" si="14"/>
        <v>40.357999999999997</v>
      </c>
      <c r="F357" s="10">
        <f t="shared" si="15"/>
        <v>0.70437997951987152</v>
      </c>
    </row>
    <row r="358" spans="2:6">
      <c r="B358" s="2">
        <v>354</v>
      </c>
      <c r="C358" s="5">
        <v>0.01</v>
      </c>
      <c r="D358" s="2"/>
      <c r="E358" s="11">
        <f t="shared" si="14"/>
        <v>40.444000000000003</v>
      </c>
      <c r="F358" s="10">
        <f t="shared" si="15"/>
        <v>0.70588096267658662</v>
      </c>
    </row>
    <row r="359" spans="2:6">
      <c r="B359" s="2">
        <v>355</v>
      </c>
      <c r="C359" s="5">
        <v>0.01</v>
      </c>
      <c r="D359" s="2"/>
      <c r="E359" s="11">
        <f t="shared" si="14"/>
        <v>40.53</v>
      </c>
      <c r="F359" s="10">
        <f t="shared" si="15"/>
        <v>0.70738194583330172</v>
      </c>
    </row>
    <row r="360" spans="2:6">
      <c r="B360" s="2">
        <v>356</v>
      </c>
      <c r="C360" s="5">
        <v>0.01</v>
      </c>
      <c r="D360" s="2"/>
      <c r="E360" s="11">
        <f t="shared" si="14"/>
        <v>40.616</v>
      </c>
      <c r="F360" s="10">
        <f t="shared" si="15"/>
        <v>0.70888292899001681</v>
      </c>
    </row>
    <row r="361" spans="2:6">
      <c r="B361" s="2">
        <v>357</v>
      </c>
      <c r="C361" s="5">
        <v>0.01</v>
      </c>
      <c r="D361" s="2"/>
      <c r="E361" s="11">
        <f t="shared" si="14"/>
        <v>40.701999999999998</v>
      </c>
      <c r="F361" s="10">
        <f t="shared" si="15"/>
        <v>0.71038391214673202</v>
      </c>
    </row>
    <row r="362" spans="2:6">
      <c r="B362" s="2">
        <v>358</v>
      </c>
      <c r="C362" s="5">
        <v>0.01</v>
      </c>
      <c r="D362" s="2"/>
      <c r="E362" s="11">
        <f t="shared" si="14"/>
        <v>40.787999999999997</v>
      </c>
      <c r="F362" s="10">
        <f t="shared" si="15"/>
        <v>0.71188489530344712</v>
      </c>
    </row>
    <row r="363" spans="2:6">
      <c r="B363" s="2">
        <v>359</v>
      </c>
      <c r="C363" s="5">
        <v>1.4999999999999999E-2</v>
      </c>
      <c r="D363" s="2"/>
      <c r="E363" s="11">
        <f t="shared" si="14"/>
        <v>40.873999999999995</v>
      </c>
      <c r="F363" s="10">
        <f t="shared" si="15"/>
        <v>0.71338587846016221</v>
      </c>
    </row>
    <row r="364" spans="2:6">
      <c r="B364" s="2">
        <v>360</v>
      </c>
      <c r="C364" s="5">
        <v>0.01</v>
      </c>
      <c r="D364" s="2"/>
      <c r="E364" s="11">
        <f t="shared" si="14"/>
        <v>40.959999999999994</v>
      </c>
      <c r="F364" s="10">
        <f t="shared" si="15"/>
        <v>0.71488686161687731</v>
      </c>
    </row>
    <row r="365" spans="2:6">
      <c r="B365" s="2">
        <v>361</v>
      </c>
      <c r="C365" s="5">
        <v>0.01</v>
      </c>
      <c r="D365" s="2"/>
      <c r="E365" s="11">
        <f t="shared" si="14"/>
        <v>41.045999999999992</v>
      </c>
      <c r="F365" s="10">
        <f t="shared" si="15"/>
        <v>0.71638784477359241</v>
      </c>
    </row>
    <row r="366" spans="2:6">
      <c r="B366" s="2">
        <v>362</v>
      </c>
      <c r="C366" s="5">
        <v>0.01</v>
      </c>
      <c r="D366" s="2"/>
      <c r="E366" s="11">
        <f t="shared" si="14"/>
        <v>41.131999999999998</v>
      </c>
      <c r="F366" s="10">
        <f t="shared" si="15"/>
        <v>0.71788882793030762</v>
      </c>
    </row>
    <row r="367" spans="2:6">
      <c r="B367" s="2">
        <v>363</v>
      </c>
      <c r="C367" s="5">
        <v>5.0000000000000001E-3</v>
      </c>
      <c r="D367" s="2"/>
      <c r="E367" s="11">
        <f t="shared" si="14"/>
        <v>41.217999999999996</v>
      </c>
      <c r="F367" s="10">
        <f t="shared" si="15"/>
        <v>0.71938981108702271</v>
      </c>
    </row>
    <row r="368" spans="2:6">
      <c r="B368" s="2">
        <v>364</v>
      </c>
      <c r="C368" s="5">
        <v>0.01</v>
      </c>
      <c r="D368" s="2"/>
      <c r="E368" s="11">
        <f t="shared" si="14"/>
        <v>41.304000000000002</v>
      </c>
      <c r="F368" s="10">
        <f t="shared" si="15"/>
        <v>0.72089079424373792</v>
      </c>
    </row>
    <row r="369" spans="2:6">
      <c r="B369" s="2">
        <v>365</v>
      </c>
      <c r="C369" s="5">
        <v>0.01</v>
      </c>
      <c r="D369" s="2"/>
      <c r="E369" s="11">
        <f t="shared" si="14"/>
        <v>41.39</v>
      </c>
      <c r="F369" s="10">
        <f t="shared" si="15"/>
        <v>0.72239177740045302</v>
      </c>
    </row>
    <row r="370" spans="2:6">
      <c r="B370" s="2">
        <v>366</v>
      </c>
      <c r="C370" s="5">
        <v>5.0000000000000001E-3</v>
      </c>
      <c r="D370" s="2"/>
      <c r="E370" s="11">
        <f t="shared" si="14"/>
        <v>41.475999999999999</v>
      </c>
      <c r="F370" s="10">
        <f t="shared" si="15"/>
        <v>0.72389276055716811</v>
      </c>
    </row>
    <row r="371" spans="2:6">
      <c r="B371" s="2">
        <v>367</v>
      </c>
      <c r="C371" s="5">
        <v>5.0000000000000001E-3</v>
      </c>
      <c r="D371" s="2"/>
      <c r="E371" s="11">
        <f t="shared" si="14"/>
        <v>41.561999999999998</v>
      </c>
      <c r="F371" s="10">
        <f t="shared" si="15"/>
        <v>0.72539374371388321</v>
      </c>
    </row>
    <row r="372" spans="2:6">
      <c r="B372" s="2">
        <v>368</v>
      </c>
      <c r="C372" s="5">
        <v>0.01</v>
      </c>
      <c r="D372" s="2"/>
      <c r="E372" s="11">
        <f t="shared" si="14"/>
        <v>41.647999999999996</v>
      </c>
      <c r="F372" s="10">
        <f t="shared" si="15"/>
        <v>0.72689472687059831</v>
      </c>
    </row>
    <row r="373" spans="2:6">
      <c r="B373" s="2">
        <v>369</v>
      </c>
      <c r="C373" s="5">
        <v>5.0000000000000001E-3</v>
      </c>
      <c r="D373" s="2"/>
      <c r="E373" s="11">
        <f t="shared" si="14"/>
        <v>41.733999999999995</v>
      </c>
      <c r="F373" s="10">
        <f t="shared" si="15"/>
        <v>0.7283957100273134</v>
      </c>
    </row>
    <row r="374" spans="2:6">
      <c r="B374" s="2">
        <v>370</v>
      </c>
      <c r="C374" s="5">
        <v>5.0000000000000001E-3</v>
      </c>
      <c r="D374" s="2"/>
      <c r="E374" s="11">
        <f t="shared" si="14"/>
        <v>41.819999999999993</v>
      </c>
      <c r="F374" s="10">
        <f t="shared" si="15"/>
        <v>0.7298966931840285</v>
      </c>
    </row>
    <row r="375" spans="2:6">
      <c r="B375" s="2">
        <v>371</v>
      </c>
      <c r="C375" s="5">
        <v>0.01</v>
      </c>
      <c r="D375" s="2"/>
      <c r="E375" s="11">
        <f t="shared" si="14"/>
        <v>41.905999999999999</v>
      </c>
      <c r="F375" s="10">
        <f t="shared" si="15"/>
        <v>0.73139767634074371</v>
      </c>
    </row>
    <row r="376" spans="2:6">
      <c r="B376" s="2">
        <v>372</v>
      </c>
      <c r="C376" s="5">
        <v>5.0000000000000001E-3</v>
      </c>
      <c r="D376" s="2"/>
      <c r="E376" s="11">
        <f t="shared" si="14"/>
        <v>41.991999999999997</v>
      </c>
      <c r="F376" s="10">
        <f t="shared" si="15"/>
        <v>0.7328986594974588</v>
      </c>
    </row>
    <row r="377" spans="2:6">
      <c r="B377" s="2">
        <v>373</v>
      </c>
      <c r="C377" s="5">
        <v>0.01</v>
      </c>
      <c r="D377" s="2"/>
      <c r="E377" s="11">
        <f t="shared" si="14"/>
        <v>42.077999999999996</v>
      </c>
      <c r="F377" s="10">
        <f t="shared" si="15"/>
        <v>0.7343996426541739</v>
      </c>
    </row>
    <row r="378" spans="2:6">
      <c r="B378" s="2">
        <v>374</v>
      </c>
      <c r="C378" s="5">
        <v>5.0000000000000001E-3</v>
      </c>
      <c r="D378" s="2"/>
      <c r="E378" s="11">
        <f t="shared" si="14"/>
        <v>42.163999999999994</v>
      </c>
      <c r="F378" s="10">
        <f t="shared" si="15"/>
        <v>0.735900625810889</v>
      </c>
    </row>
    <row r="379" spans="2:6">
      <c r="B379" s="2">
        <v>375</v>
      </c>
      <c r="C379" s="5">
        <v>0.01</v>
      </c>
      <c r="D379" s="2"/>
      <c r="E379" s="11">
        <f t="shared" si="14"/>
        <v>42.25</v>
      </c>
      <c r="F379" s="10">
        <f t="shared" si="15"/>
        <v>0.73740160896760421</v>
      </c>
    </row>
    <row r="380" spans="2:6">
      <c r="B380" s="2">
        <v>376</v>
      </c>
      <c r="C380" s="5">
        <v>5.0000000000000001E-3</v>
      </c>
      <c r="D380" s="2"/>
      <c r="E380" s="11">
        <f t="shared" si="14"/>
        <v>42.335999999999999</v>
      </c>
      <c r="F380" s="10">
        <f t="shared" si="15"/>
        <v>0.7389025921243193</v>
      </c>
    </row>
    <row r="381" spans="2:6">
      <c r="B381" s="2">
        <v>377</v>
      </c>
      <c r="C381" s="5">
        <v>5.0000000000000001E-3</v>
      </c>
      <c r="D381" s="2"/>
      <c r="E381" s="11">
        <f t="shared" si="14"/>
        <v>42.421999999999997</v>
      </c>
      <c r="F381" s="10">
        <f t="shared" si="15"/>
        <v>0.7404035752810344</v>
      </c>
    </row>
    <row r="382" spans="2:6">
      <c r="B382" s="2">
        <v>378</v>
      </c>
      <c r="C382" s="5">
        <v>5.0000000000000001E-3</v>
      </c>
      <c r="D382" s="2"/>
      <c r="E382" s="11">
        <f t="shared" si="14"/>
        <v>42.507999999999996</v>
      </c>
      <c r="F382" s="10">
        <f t="shared" si="15"/>
        <v>0.7419045584377495</v>
      </c>
    </row>
    <row r="383" spans="2:6">
      <c r="B383" s="2">
        <v>379</v>
      </c>
      <c r="C383" s="5">
        <v>0.01</v>
      </c>
      <c r="D383" s="2"/>
      <c r="E383" s="11">
        <f t="shared" si="14"/>
        <v>42.593999999999994</v>
      </c>
      <c r="F383" s="10">
        <f t="shared" si="15"/>
        <v>0.74340554159446459</v>
      </c>
    </row>
    <row r="384" spans="2:6">
      <c r="B384" s="2">
        <v>380</v>
      </c>
      <c r="C384" s="5">
        <v>0.01</v>
      </c>
      <c r="D384" s="2"/>
      <c r="E384" s="11">
        <f t="shared" si="14"/>
        <v>42.68</v>
      </c>
      <c r="F384" s="10">
        <f t="shared" si="15"/>
        <v>0.7449065247511798</v>
      </c>
    </row>
    <row r="385" spans="2:6">
      <c r="B385" s="2">
        <v>381</v>
      </c>
      <c r="C385" s="5">
        <v>5.0000000000000001E-3</v>
      </c>
      <c r="D385" s="2"/>
      <c r="E385" s="11">
        <f t="shared" si="14"/>
        <v>42.765999999999998</v>
      </c>
      <c r="F385" s="10">
        <f t="shared" si="15"/>
        <v>0.7464075079078949</v>
      </c>
    </row>
    <row r="386" spans="2:6">
      <c r="B386" s="2">
        <v>382</v>
      </c>
      <c r="C386" s="5">
        <v>5.0000000000000001E-3</v>
      </c>
      <c r="D386" s="2"/>
      <c r="E386" s="11">
        <f t="shared" si="14"/>
        <v>42.851999999999997</v>
      </c>
      <c r="F386" s="10">
        <f t="shared" si="15"/>
        <v>0.74790849106460999</v>
      </c>
    </row>
    <row r="387" spans="2:6">
      <c r="B387" s="2">
        <v>383</v>
      </c>
      <c r="C387" s="5">
        <v>5.0000000000000001E-3</v>
      </c>
      <c r="D387" s="2"/>
      <c r="E387" s="11">
        <f t="shared" si="14"/>
        <v>42.937999999999995</v>
      </c>
      <c r="F387" s="10">
        <f t="shared" si="15"/>
        <v>0.74940947422132509</v>
      </c>
    </row>
    <row r="388" spans="2:6">
      <c r="B388" s="2">
        <v>384</v>
      </c>
      <c r="C388" s="5">
        <v>0.01</v>
      </c>
      <c r="D388" s="2"/>
      <c r="E388" s="11">
        <f t="shared" si="14"/>
        <v>43.024000000000001</v>
      </c>
      <c r="F388" s="10">
        <f t="shared" si="15"/>
        <v>0.75091045737804041</v>
      </c>
    </row>
    <row r="389" spans="2:6">
      <c r="B389" s="2">
        <v>385</v>
      </c>
      <c r="C389" s="5">
        <v>5.0000000000000001E-3</v>
      </c>
      <c r="D389" s="2"/>
      <c r="E389" s="11">
        <f t="shared" si="14"/>
        <v>43.11</v>
      </c>
      <c r="F389" s="10">
        <f t="shared" si="15"/>
        <v>0.7524114405347555</v>
      </c>
    </row>
    <row r="390" spans="2:6">
      <c r="B390" s="2">
        <v>386</v>
      </c>
      <c r="C390" s="5">
        <v>0.01</v>
      </c>
      <c r="D390" s="2"/>
      <c r="E390" s="11">
        <f t="shared" ref="E390:E453" si="16">10+(0.172/2)*B390</f>
        <v>43.195999999999998</v>
      </c>
      <c r="F390" s="10">
        <f t="shared" ref="F390:F453" si="17">E390*PI()/180</f>
        <v>0.75391242369147049</v>
      </c>
    </row>
    <row r="391" spans="2:6">
      <c r="B391" s="2">
        <v>387</v>
      </c>
      <c r="C391" s="5">
        <v>0.01</v>
      </c>
      <c r="D391" s="2"/>
      <c r="E391" s="11">
        <f t="shared" si="16"/>
        <v>43.281999999999996</v>
      </c>
      <c r="F391" s="10">
        <f t="shared" si="17"/>
        <v>0.75541340684818559</v>
      </c>
    </row>
    <row r="392" spans="2:6">
      <c r="B392" s="2">
        <v>388</v>
      </c>
      <c r="C392" s="5">
        <v>5.0000000000000001E-3</v>
      </c>
      <c r="D392" s="2"/>
      <c r="E392" s="11">
        <f t="shared" si="16"/>
        <v>43.367999999999995</v>
      </c>
      <c r="F392" s="10">
        <f t="shared" si="17"/>
        <v>0.75691439000490068</v>
      </c>
    </row>
    <row r="393" spans="2:6">
      <c r="B393" s="2">
        <v>389</v>
      </c>
      <c r="C393" s="5">
        <v>0.01</v>
      </c>
      <c r="D393" s="2"/>
      <c r="E393" s="11">
        <f t="shared" si="16"/>
        <v>43.454000000000001</v>
      </c>
      <c r="F393" s="10">
        <f t="shared" si="17"/>
        <v>0.758415373161616</v>
      </c>
    </row>
    <row r="394" spans="2:6">
      <c r="B394" s="2">
        <v>390</v>
      </c>
      <c r="C394" s="5">
        <v>0.01</v>
      </c>
      <c r="D394" s="2"/>
      <c r="E394" s="11">
        <f t="shared" si="16"/>
        <v>43.54</v>
      </c>
      <c r="F394" s="10">
        <f t="shared" si="17"/>
        <v>0.7599163563183311</v>
      </c>
    </row>
    <row r="395" spans="2:6">
      <c r="B395" s="2">
        <v>391</v>
      </c>
      <c r="C395" s="5">
        <v>5.0000000000000001E-3</v>
      </c>
      <c r="D395" s="2"/>
      <c r="E395" s="11">
        <f t="shared" si="16"/>
        <v>43.625999999999998</v>
      </c>
      <c r="F395" s="10">
        <f t="shared" si="17"/>
        <v>0.7614173394750462</v>
      </c>
    </row>
    <row r="396" spans="2:6">
      <c r="B396" s="2">
        <v>392</v>
      </c>
      <c r="C396" s="5">
        <v>5.0000000000000001E-3</v>
      </c>
      <c r="D396" s="2"/>
      <c r="E396" s="11">
        <f t="shared" si="16"/>
        <v>43.711999999999996</v>
      </c>
      <c r="F396" s="10">
        <f t="shared" si="17"/>
        <v>0.76291832263176118</v>
      </c>
    </row>
    <row r="397" spans="2:6">
      <c r="B397" s="2">
        <v>393</v>
      </c>
      <c r="C397" s="5">
        <v>0.01</v>
      </c>
      <c r="D397" s="2"/>
      <c r="E397" s="11">
        <f t="shared" si="16"/>
        <v>43.797999999999995</v>
      </c>
      <c r="F397" s="10">
        <f t="shared" si="17"/>
        <v>0.76441930578847628</v>
      </c>
    </row>
    <row r="398" spans="2:6">
      <c r="B398" s="2">
        <v>394</v>
      </c>
      <c r="C398" s="5">
        <v>0.01</v>
      </c>
      <c r="D398" s="2"/>
      <c r="E398" s="11">
        <f t="shared" si="16"/>
        <v>43.884</v>
      </c>
      <c r="F398" s="10">
        <f t="shared" si="17"/>
        <v>0.7659202889451916</v>
      </c>
    </row>
    <row r="399" spans="2:6">
      <c r="B399" s="2">
        <v>395</v>
      </c>
      <c r="C399" s="5">
        <v>0.01</v>
      </c>
      <c r="D399" s="2"/>
      <c r="E399" s="11">
        <f t="shared" si="16"/>
        <v>43.97</v>
      </c>
      <c r="F399" s="10">
        <f t="shared" si="17"/>
        <v>0.76742127210190669</v>
      </c>
    </row>
    <row r="400" spans="2:6">
      <c r="B400" s="2">
        <v>396</v>
      </c>
      <c r="C400" s="5">
        <v>0.01</v>
      </c>
      <c r="D400" s="2"/>
      <c r="E400" s="11">
        <f t="shared" si="16"/>
        <v>44.055999999999997</v>
      </c>
      <c r="F400" s="10">
        <f t="shared" si="17"/>
        <v>0.76892225525862179</v>
      </c>
    </row>
    <row r="401" spans="2:6">
      <c r="B401" s="2">
        <v>397</v>
      </c>
      <c r="C401" s="5">
        <v>5.0000000000000001E-3</v>
      </c>
      <c r="D401" s="2"/>
      <c r="E401" s="11">
        <f t="shared" si="16"/>
        <v>44.141999999999996</v>
      </c>
      <c r="F401" s="10">
        <f t="shared" si="17"/>
        <v>0.77042323841533689</v>
      </c>
    </row>
    <row r="402" spans="2:6">
      <c r="B402" s="2">
        <v>398</v>
      </c>
      <c r="C402" s="5">
        <v>5.0000000000000001E-3</v>
      </c>
      <c r="D402" s="2"/>
      <c r="E402" s="11">
        <f t="shared" si="16"/>
        <v>44.227999999999994</v>
      </c>
      <c r="F402" s="10">
        <f t="shared" si="17"/>
        <v>0.77192422157205187</v>
      </c>
    </row>
    <row r="403" spans="2:6">
      <c r="B403" s="2">
        <v>399</v>
      </c>
      <c r="C403" s="5">
        <v>0.01</v>
      </c>
      <c r="D403" s="2"/>
      <c r="E403" s="11">
        <f t="shared" si="16"/>
        <v>44.314</v>
      </c>
      <c r="F403" s="10">
        <f t="shared" si="17"/>
        <v>0.77342520472876719</v>
      </c>
    </row>
    <row r="404" spans="2:6">
      <c r="B404" s="2">
        <v>400</v>
      </c>
      <c r="C404" s="5">
        <v>0.01</v>
      </c>
      <c r="D404" s="2"/>
      <c r="E404" s="11">
        <f t="shared" si="16"/>
        <v>44.4</v>
      </c>
      <c r="F404" s="10">
        <f t="shared" si="17"/>
        <v>0.77492618788548229</v>
      </c>
    </row>
    <row r="405" spans="2:6">
      <c r="B405" s="2">
        <v>401</v>
      </c>
      <c r="C405" s="5">
        <v>0.01</v>
      </c>
      <c r="D405" s="2"/>
      <c r="E405" s="11">
        <f t="shared" si="16"/>
        <v>44.485999999999997</v>
      </c>
      <c r="F405" s="10">
        <f t="shared" si="17"/>
        <v>0.77642717104219738</v>
      </c>
    </row>
    <row r="406" spans="2:6">
      <c r="B406" s="2">
        <v>402</v>
      </c>
      <c r="C406" s="5">
        <v>0.01</v>
      </c>
      <c r="D406" s="2"/>
      <c r="E406" s="11">
        <f t="shared" si="16"/>
        <v>44.571999999999996</v>
      </c>
      <c r="F406" s="10">
        <f t="shared" si="17"/>
        <v>0.77792815419891248</v>
      </c>
    </row>
    <row r="407" spans="2:6">
      <c r="B407" s="2">
        <v>403</v>
      </c>
      <c r="C407" s="5">
        <v>0.01</v>
      </c>
      <c r="D407" s="2"/>
      <c r="E407" s="11">
        <f t="shared" si="16"/>
        <v>44.657999999999994</v>
      </c>
      <c r="F407" s="10">
        <f t="shared" si="17"/>
        <v>0.77942913735562758</v>
      </c>
    </row>
    <row r="408" spans="2:6">
      <c r="B408" s="2">
        <v>404</v>
      </c>
      <c r="C408" s="5">
        <v>0.01</v>
      </c>
      <c r="D408" s="2"/>
      <c r="E408" s="11">
        <f t="shared" si="16"/>
        <v>44.744</v>
      </c>
      <c r="F408" s="10">
        <f t="shared" si="17"/>
        <v>0.78093012051234278</v>
      </c>
    </row>
    <row r="409" spans="2:6">
      <c r="B409" s="2">
        <v>405</v>
      </c>
      <c r="C409" s="5">
        <v>0.01</v>
      </c>
      <c r="D409" s="2"/>
      <c r="E409" s="11">
        <f t="shared" si="16"/>
        <v>44.83</v>
      </c>
      <c r="F409" s="10">
        <f t="shared" si="17"/>
        <v>0.78243110366905788</v>
      </c>
    </row>
    <row r="410" spans="2:6">
      <c r="B410" s="2">
        <v>406</v>
      </c>
      <c r="C410" s="5">
        <v>0.01</v>
      </c>
      <c r="D410" s="2"/>
      <c r="E410" s="11">
        <f t="shared" si="16"/>
        <v>44.915999999999997</v>
      </c>
      <c r="F410" s="10">
        <f t="shared" si="17"/>
        <v>0.78393208682577298</v>
      </c>
    </row>
    <row r="411" spans="2:6">
      <c r="B411" s="2">
        <v>407</v>
      </c>
      <c r="C411" s="5">
        <v>5.0000000000000001E-3</v>
      </c>
      <c r="D411" s="2"/>
      <c r="E411" s="11">
        <f t="shared" si="16"/>
        <v>45.001999999999995</v>
      </c>
      <c r="F411" s="10">
        <f t="shared" si="17"/>
        <v>0.78543306998248807</v>
      </c>
    </row>
    <row r="412" spans="2:6">
      <c r="B412" s="2">
        <v>408</v>
      </c>
      <c r="C412" s="5">
        <v>5.0000000000000001E-3</v>
      </c>
      <c r="D412" s="2"/>
      <c r="E412" s="11">
        <f t="shared" si="16"/>
        <v>45.087999999999994</v>
      </c>
      <c r="F412" s="10">
        <f t="shared" si="17"/>
        <v>0.78693405313920317</v>
      </c>
    </row>
    <row r="413" spans="2:6">
      <c r="B413" s="2">
        <v>409</v>
      </c>
      <c r="C413" s="5">
        <v>0.01</v>
      </c>
      <c r="D413" s="2"/>
      <c r="E413" s="11">
        <f t="shared" si="16"/>
        <v>45.173999999999999</v>
      </c>
      <c r="F413" s="10">
        <f t="shared" si="17"/>
        <v>0.78843503629591838</v>
      </c>
    </row>
    <row r="414" spans="2:6">
      <c r="B414" s="2">
        <v>410</v>
      </c>
      <c r="C414" s="5">
        <v>5.0000000000000001E-3</v>
      </c>
      <c r="D414" s="2"/>
      <c r="E414" s="11">
        <f t="shared" si="16"/>
        <v>45.26</v>
      </c>
      <c r="F414" s="10">
        <f t="shared" si="17"/>
        <v>0.78993601945263348</v>
      </c>
    </row>
    <row r="415" spans="2:6">
      <c r="B415" s="2">
        <v>411</v>
      </c>
      <c r="C415" s="5">
        <v>0.01</v>
      </c>
      <c r="D415" s="2"/>
      <c r="E415" s="11">
        <f t="shared" si="16"/>
        <v>45.345999999999997</v>
      </c>
      <c r="F415" s="10">
        <f t="shared" si="17"/>
        <v>0.79143700260934857</v>
      </c>
    </row>
    <row r="416" spans="2:6">
      <c r="B416" s="2">
        <v>412</v>
      </c>
      <c r="C416" s="5">
        <v>5.0000000000000001E-3</v>
      </c>
      <c r="D416" s="2"/>
      <c r="E416" s="11">
        <f t="shared" si="16"/>
        <v>45.431999999999995</v>
      </c>
      <c r="F416" s="10">
        <f t="shared" si="17"/>
        <v>0.79293798576606367</v>
      </c>
    </row>
    <row r="417" spans="2:6">
      <c r="B417" s="2">
        <v>413</v>
      </c>
      <c r="C417" s="5">
        <v>0.01</v>
      </c>
      <c r="D417" s="2"/>
      <c r="E417" s="11">
        <f t="shared" si="16"/>
        <v>45.518000000000001</v>
      </c>
      <c r="F417" s="10">
        <f t="shared" si="17"/>
        <v>0.79443896892277888</v>
      </c>
    </row>
    <row r="418" spans="2:6">
      <c r="B418" s="2">
        <v>414</v>
      </c>
      <c r="C418" s="5">
        <v>0.01</v>
      </c>
      <c r="D418" s="2"/>
      <c r="E418" s="11">
        <f t="shared" si="16"/>
        <v>45.603999999999999</v>
      </c>
      <c r="F418" s="10">
        <f t="shared" si="17"/>
        <v>0.79593995207949397</v>
      </c>
    </row>
    <row r="419" spans="2:6">
      <c r="B419" s="2">
        <v>415</v>
      </c>
      <c r="C419" s="5">
        <v>0.01</v>
      </c>
      <c r="D419" s="2"/>
      <c r="E419" s="11">
        <f t="shared" si="16"/>
        <v>45.69</v>
      </c>
      <c r="F419" s="10">
        <f t="shared" si="17"/>
        <v>0.79744093523620907</v>
      </c>
    </row>
    <row r="420" spans="2:6">
      <c r="B420" s="2">
        <v>416</v>
      </c>
      <c r="C420" s="5">
        <v>1.4999999999999999E-2</v>
      </c>
      <c r="D420" s="2"/>
      <c r="E420" s="11">
        <f t="shared" si="16"/>
        <v>45.775999999999996</v>
      </c>
      <c r="F420" s="10">
        <f t="shared" si="17"/>
        <v>0.79894191839292417</v>
      </c>
    </row>
    <row r="421" spans="2:6">
      <c r="B421" s="2">
        <v>417</v>
      </c>
      <c r="C421" s="5">
        <v>1.4999999999999999E-2</v>
      </c>
      <c r="D421" s="2"/>
      <c r="E421" s="11">
        <f t="shared" si="16"/>
        <v>45.861999999999995</v>
      </c>
      <c r="F421" s="10">
        <f t="shared" si="17"/>
        <v>0.80044290154963926</v>
      </c>
    </row>
    <row r="422" spans="2:6">
      <c r="B422" s="2">
        <v>418</v>
      </c>
      <c r="C422" s="5">
        <v>0.02</v>
      </c>
      <c r="D422" s="2"/>
      <c r="E422" s="11">
        <f t="shared" si="16"/>
        <v>45.948</v>
      </c>
      <c r="F422" s="10">
        <f t="shared" si="17"/>
        <v>0.80194388470635447</v>
      </c>
    </row>
    <row r="423" spans="2:6">
      <c r="B423" s="2">
        <v>419</v>
      </c>
      <c r="C423" s="5">
        <v>2.4E-2</v>
      </c>
      <c r="D423" s="2"/>
      <c r="E423" s="11">
        <f t="shared" si="16"/>
        <v>46.033999999999999</v>
      </c>
      <c r="F423" s="10">
        <f t="shared" si="17"/>
        <v>0.80344486786306957</v>
      </c>
    </row>
    <row r="424" spans="2:6">
      <c r="B424" s="2">
        <v>420</v>
      </c>
      <c r="C424" s="5">
        <v>2.4E-2</v>
      </c>
      <c r="D424" s="2"/>
      <c r="E424" s="11">
        <f t="shared" si="16"/>
        <v>46.12</v>
      </c>
      <c r="F424" s="10">
        <f t="shared" si="17"/>
        <v>0.80494585101978466</v>
      </c>
    </row>
    <row r="425" spans="2:6">
      <c r="B425" s="2">
        <v>421</v>
      </c>
      <c r="C425" s="5">
        <v>2.4E-2</v>
      </c>
      <c r="D425" s="2"/>
      <c r="E425" s="11">
        <f t="shared" si="16"/>
        <v>46.205999999999996</v>
      </c>
      <c r="F425" s="10">
        <f t="shared" si="17"/>
        <v>0.80644683417649976</v>
      </c>
    </row>
    <row r="426" spans="2:6">
      <c r="B426" s="2">
        <v>422</v>
      </c>
      <c r="C426" s="5">
        <v>0.02</v>
      </c>
      <c r="D426" s="2"/>
      <c r="E426" s="11">
        <f t="shared" si="16"/>
        <v>46.291999999999994</v>
      </c>
      <c r="F426" s="10">
        <f t="shared" si="17"/>
        <v>0.80794781733321486</v>
      </c>
    </row>
    <row r="427" spans="2:6">
      <c r="B427" s="2">
        <v>423</v>
      </c>
      <c r="C427" s="5">
        <v>1.4999999999999999E-2</v>
      </c>
      <c r="D427" s="2"/>
      <c r="E427" s="11">
        <f t="shared" si="16"/>
        <v>46.378</v>
      </c>
      <c r="F427" s="10">
        <f t="shared" si="17"/>
        <v>0.80944880048993006</v>
      </c>
    </row>
    <row r="428" spans="2:6">
      <c r="B428" s="2">
        <v>424</v>
      </c>
      <c r="C428" s="5">
        <v>1.4999999999999999E-2</v>
      </c>
      <c r="D428" s="2"/>
      <c r="E428" s="11">
        <f t="shared" si="16"/>
        <v>46.463999999999999</v>
      </c>
      <c r="F428" s="10">
        <f t="shared" si="17"/>
        <v>0.81094978364664516</v>
      </c>
    </row>
    <row r="429" spans="2:6">
      <c r="B429" s="2">
        <v>425</v>
      </c>
      <c r="C429" s="5">
        <v>0.01</v>
      </c>
      <c r="D429" s="2"/>
      <c r="E429" s="11">
        <f t="shared" si="16"/>
        <v>46.55</v>
      </c>
      <c r="F429" s="10">
        <f t="shared" si="17"/>
        <v>0.81245076680336026</v>
      </c>
    </row>
    <row r="430" spans="2:6">
      <c r="B430" s="2">
        <v>426</v>
      </c>
      <c r="C430" s="5">
        <v>0.01</v>
      </c>
      <c r="D430" s="2"/>
      <c r="E430" s="11">
        <f t="shared" si="16"/>
        <v>46.635999999999996</v>
      </c>
      <c r="F430" s="10">
        <f t="shared" si="17"/>
        <v>0.81395174996007535</v>
      </c>
    </row>
    <row r="431" spans="2:6">
      <c r="B431" s="2">
        <v>427</v>
      </c>
      <c r="C431" s="5">
        <v>0.01</v>
      </c>
      <c r="D431" s="2"/>
      <c r="E431" s="11">
        <f t="shared" si="16"/>
        <v>46.721999999999994</v>
      </c>
      <c r="F431" s="10">
        <f t="shared" si="17"/>
        <v>0.81545273311679045</v>
      </c>
    </row>
    <row r="432" spans="2:6">
      <c r="B432" s="2">
        <v>428</v>
      </c>
      <c r="C432" s="5">
        <v>0.01</v>
      </c>
      <c r="D432" s="2"/>
      <c r="E432" s="11">
        <f t="shared" si="16"/>
        <v>46.808</v>
      </c>
      <c r="F432" s="10">
        <f t="shared" si="17"/>
        <v>0.81695371627350566</v>
      </c>
    </row>
    <row r="433" spans="2:6">
      <c r="B433" s="2">
        <v>429</v>
      </c>
      <c r="C433" s="5">
        <v>0.01</v>
      </c>
      <c r="D433" s="2"/>
      <c r="E433" s="11">
        <f t="shared" si="16"/>
        <v>46.893999999999998</v>
      </c>
      <c r="F433" s="10">
        <f t="shared" si="17"/>
        <v>0.81845469943022076</v>
      </c>
    </row>
    <row r="434" spans="2:6">
      <c r="B434" s="2">
        <v>430</v>
      </c>
      <c r="C434" s="5">
        <v>0.01</v>
      </c>
      <c r="D434" s="2"/>
      <c r="E434" s="11">
        <f t="shared" si="16"/>
        <v>46.98</v>
      </c>
      <c r="F434" s="10">
        <f t="shared" si="17"/>
        <v>0.81995568258693585</v>
      </c>
    </row>
    <row r="435" spans="2:6">
      <c r="B435" s="2">
        <v>431</v>
      </c>
      <c r="C435" s="5">
        <v>0.01</v>
      </c>
      <c r="D435" s="2"/>
      <c r="E435" s="11">
        <f t="shared" si="16"/>
        <v>47.065999999999995</v>
      </c>
      <c r="F435" s="10">
        <f t="shared" si="17"/>
        <v>0.82145666574365095</v>
      </c>
    </row>
    <row r="436" spans="2:6">
      <c r="B436" s="2">
        <v>432</v>
      </c>
      <c r="C436" s="5">
        <v>0.01</v>
      </c>
      <c r="D436" s="2"/>
      <c r="E436" s="11">
        <f t="shared" si="16"/>
        <v>47.151999999999994</v>
      </c>
      <c r="F436" s="10">
        <f t="shared" si="17"/>
        <v>0.82295764890036605</v>
      </c>
    </row>
    <row r="437" spans="2:6">
      <c r="B437" s="2">
        <v>433</v>
      </c>
      <c r="C437" s="5">
        <v>0.01</v>
      </c>
      <c r="D437" s="2"/>
      <c r="E437" s="11">
        <f t="shared" si="16"/>
        <v>47.238</v>
      </c>
      <c r="F437" s="10">
        <f t="shared" si="17"/>
        <v>0.82445863205708136</v>
      </c>
    </row>
    <row r="438" spans="2:6">
      <c r="B438" s="2">
        <v>434</v>
      </c>
      <c r="C438" s="5">
        <v>0.01</v>
      </c>
      <c r="D438" s="2"/>
      <c r="E438" s="11">
        <f t="shared" si="16"/>
        <v>47.323999999999998</v>
      </c>
      <c r="F438" s="10">
        <f t="shared" si="17"/>
        <v>0.82595961521379635</v>
      </c>
    </row>
    <row r="439" spans="2:6">
      <c r="B439" s="2">
        <v>435</v>
      </c>
      <c r="C439" s="5">
        <v>0.01</v>
      </c>
      <c r="D439" s="2"/>
      <c r="E439" s="11">
        <f t="shared" si="16"/>
        <v>47.41</v>
      </c>
      <c r="F439" s="10">
        <f t="shared" si="17"/>
        <v>0.82746059837051145</v>
      </c>
    </row>
    <row r="440" spans="2:6">
      <c r="B440" s="2">
        <v>436</v>
      </c>
      <c r="C440" s="5">
        <v>0.01</v>
      </c>
      <c r="D440" s="2"/>
      <c r="E440" s="11">
        <f t="shared" si="16"/>
        <v>47.495999999999995</v>
      </c>
      <c r="F440" s="10">
        <f t="shared" si="17"/>
        <v>0.82896158152722654</v>
      </c>
    </row>
    <row r="441" spans="2:6">
      <c r="B441" s="2">
        <v>437</v>
      </c>
      <c r="C441" s="5">
        <v>0.01</v>
      </c>
      <c r="D441" s="2"/>
      <c r="E441" s="11">
        <f t="shared" si="16"/>
        <v>47.581999999999994</v>
      </c>
      <c r="F441" s="10">
        <f t="shared" si="17"/>
        <v>0.83046256468394186</v>
      </c>
    </row>
    <row r="442" spans="2:6">
      <c r="B442" s="2">
        <v>438</v>
      </c>
      <c r="C442" s="5">
        <v>0.01</v>
      </c>
      <c r="D442" s="2"/>
      <c r="E442" s="11">
        <f t="shared" si="16"/>
        <v>47.667999999999999</v>
      </c>
      <c r="F442" s="10">
        <f t="shared" si="17"/>
        <v>0.83196354784065696</v>
      </c>
    </row>
    <row r="443" spans="2:6">
      <c r="B443" s="2">
        <v>439</v>
      </c>
      <c r="C443" s="5">
        <v>0.01</v>
      </c>
      <c r="D443" s="2"/>
      <c r="E443" s="11">
        <f t="shared" si="16"/>
        <v>47.753999999999998</v>
      </c>
      <c r="F443" s="10">
        <f t="shared" si="17"/>
        <v>0.83346453099737206</v>
      </c>
    </row>
    <row r="444" spans="2:6">
      <c r="B444" s="2">
        <v>440</v>
      </c>
      <c r="C444" s="5">
        <v>5.0000000000000001E-3</v>
      </c>
      <c r="D444" s="2"/>
      <c r="E444" s="11">
        <f t="shared" si="16"/>
        <v>47.839999999999996</v>
      </c>
      <c r="F444" s="10">
        <f t="shared" si="17"/>
        <v>0.83496551415408704</v>
      </c>
    </row>
    <row r="445" spans="2:6">
      <c r="B445" s="2">
        <v>441</v>
      </c>
      <c r="C445" s="5">
        <v>5.0000000000000001E-3</v>
      </c>
      <c r="D445" s="2"/>
      <c r="E445" s="11">
        <f t="shared" si="16"/>
        <v>47.925999999999995</v>
      </c>
      <c r="F445" s="10">
        <f t="shared" si="17"/>
        <v>0.83646649731080236</v>
      </c>
    </row>
    <row r="446" spans="2:6">
      <c r="B446" s="2">
        <v>442</v>
      </c>
      <c r="C446" s="5">
        <v>0.01</v>
      </c>
      <c r="D446" s="2"/>
      <c r="E446" s="11">
        <f t="shared" si="16"/>
        <v>48.012</v>
      </c>
      <c r="F446" s="10">
        <f t="shared" si="17"/>
        <v>0.83796748046751746</v>
      </c>
    </row>
    <row r="447" spans="2:6">
      <c r="B447" s="2">
        <v>443</v>
      </c>
      <c r="C447" s="5">
        <v>0.01</v>
      </c>
      <c r="D447" s="2"/>
      <c r="E447" s="11">
        <f t="shared" si="16"/>
        <v>48.097999999999999</v>
      </c>
      <c r="F447" s="10">
        <f t="shared" si="17"/>
        <v>0.83946846362423255</v>
      </c>
    </row>
    <row r="448" spans="2:6">
      <c r="B448" s="2">
        <v>444</v>
      </c>
      <c r="C448" s="5">
        <v>0.01</v>
      </c>
      <c r="D448" s="2"/>
      <c r="E448" s="11">
        <f t="shared" si="16"/>
        <v>48.183999999999997</v>
      </c>
      <c r="F448" s="10">
        <f t="shared" si="17"/>
        <v>0.84096944678094765</v>
      </c>
    </row>
    <row r="449" spans="2:6">
      <c r="B449" s="2">
        <v>445</v>
      </c>
      <c r="C449" s="5">
        <v>0.01</v>
      </c>
      <c r="D449" s="2"/>
      <c r="E449" s="11">
        <f t="shared" si="16"/>
        <v>48.269999999999996</v>
      </c>
      <c r="F449" s="10">
        <f t="shared" si="17"/>
        <v>0.84247042993766286</v>
      </c>
    </row>
    <row r="450" spans="2:6">
      <c r="B450" s="2">
        <v>446</v>
      </c>
      <c r="C450" s="5">
        <v>0.01</v>
      </c>
      <c r="D450" s="2"/>
      <c r="E450" s="11">
        <f t="shared" si="16"/>
        <v>48.355999999999995</v>
      </c>
      <c r="F450" s="10">
        <f t="shared" si="17"/>
        <v>0.84397141309437795</v>
      </c>
    </row>
    <row r="451" spans="2:6">
      <c r="B451" s="2">
        <v>447</v>
      </c>
      <c r="C451" s="5">
        <v>0</v>
      </c>
      <c r="D451" s="2"/>
      <c r="E451" s="11">
        <f t="shared" si="16"/>
        <v>48.442</v>
      </c>
      <c r="F451" s="10">
        <f t="shared" si="17"/>
        <v>0.84547239625109305</v>
      </c>
    </row>
    <row r="452" spans="2:6">
      <c r="B452" s="2">
        <v>448</v>
      </c>
      <c r="C452" s="5">
        <v>5.0000000000000001E-3</v>
      </c>
      <c r="D452" s="2"/>
      <c r="E452" s="11">
        <f t="shared" si="16"/>
        <v>48.527999999999999</v>
      </c>
      <c r="F452" s="10">
        <f t="shared" si="17"/>
        <v>0.84697337940780815</v>
      </c>
    </row>
    <row r="453" spans="2:6">
      <c r="B453" s="2">
        <v>449</v>
      </c>
      <c r="C453" s="5">
        <v>0.01</v>
      </c>
      <c r="D453" s="2"/>
      <c r="E453" s="11">
        <f t="shared" si="16"/>
        <v>48.613999999999997</v>
      </c>
      <c r="F453" s="10">
        <f t="shared" si="17"/>
        <v>0.84847436256452335</v>
      </c>
    </row>
    <row r="454" spans="2:6">
      <c r="B454" s="2">
        <v>450</v>
      </c>
      <c r="C454" s="5">
        <v>0.01</v>
      </c>
      <c r="D454" s="2"/>
      <c r="E454" s="11">
        <f t="shared" ref="E454:E517" si="18">10+(0.172/2)*B454</f>
        <v>48.699999999999996</v>
      </c>
      <c r="F454" s="10">
        <f t="shared" ref="F454:F517" si="19">E454*PI()/180</f>
        <v>0.84997534572123845</v>
      </c>
    </row>
    <row r="455" spans="2:6">
      <c r="B455" s="2">
        <v>451</v>
      </c>
      <c r="C455" s="5">
        <v>5.0000000000000001E-3</v>
      </c>
      <c r="D455" s="2"/>
      <c r="E455" s="11">
        <f t="shared" si="18"/>
        <v>48.785999999999994</v>
      </c>
      <c r="F455" s="10">
        <f t="shared" si="19"/>
        <v>0.85147632887795355</v>
      </c>
    </row>
    <row r="456" spans="2:6">
      <c r="B456" s="2">
        <v>452</v>
      </c>
      <c r="C456" s="5">
        <v>0.01</v>
      </c>
      <c r="D456" s="2"/>
      <c r="E456" s="11">
        <f t="shared" si="18"/>
        <v>48.872</v>
      </c>
      <c r="F456" s="10">
        <f t="shared" si="19"/>
        <v>0.85297731203466864</v>
      </c>
    </row>
    <row r="457" spans="2:6">
      <c r="B457" s="2">
        <v>453</v>
      </c>
      <c r="C457" s="5">
        <v>5.0000000000000001E-3</v>
      </c>
      <c r="D457" s="2"/>
      <c r="E457" s="11">
        <f t="shared" si="18"/>
        <v>48.957999999999998</v>
      </c>
      <c r="F457" s="10">
        <f t="shared" si="19"/>
        <v>0.85447829519138385</v>
      </c>
    </row>
    <row r="458" spans="2:6">
      <c r="B458" s="2">
        <v>454</v>
      </c>
      <c r="C458" s="5">
        <v>5.0000000000000001E-3</v>
      </c>
      <c r="D458" s="2"/>
      <c r="E458" s="11">
        <f t="shared" si="18"/>
        <v>49.043999999999997</v>
      </c>
      <c r="F458" s="10">
        <f t="shared" si="19"/>
        <v>0.85597927834809895</v>
      </c>
    </row>
    <row r="459" spans="2:6">
      <c r="B459" s="2">
        <v>455</v>
      </c>
      <c r="C459" s="5">
        <v>0.01</v>
      </c>
      <c r="D459" s="2"/>
      <c r="E459" s="11">
        <f t="shared" si="18"/>
        <v>49.129999999999995</v>
      </c>
      <c r="F459" s="10">
        <f t="shared" si="19"/>
        <v>0.85748026150481405</v>
      </c>
    </row>
    <row r="460" spans="2:6">
      <c r="B460" s="2">
        <v>456</v>
      </c>
      <c r="C460" s="5">
        <v>0.01</v>
      </c>
      <c r="D460" s="2"/>
      <c r="E460" s="11">
        <f t="shared" si="18"/>
        <v>49.215999999999994</v>
      </c>
      <c r="F460" s="10">
        <f t="shared" si="19"/>
        <v>0.85898124466152914</v>
      </c>
    </row>
    <row r="461" spans="2:6">
      <c r="B461" s="2">
        <v>457</v>
      </c>
      <c r="C461" s="5">
        <v>0.01</v>
      </c>
      <c r="D461" s="2"/>
      <c r="E461" s="11">
        <f t="shared" si="18"/>
        <v>49.302</v>
      </c>
      <c r="F461" s="10">
        <f t="shared" si="19"/>
        <v>0.86048222781824435</v>
      </c>
    </row>
    <row r="462" spans="2:6">
      <c r="B462" s="2">
        <v>458</v>
      </c>
      <c r="C462" s="5">
        <v>0.01</v>
      </c>
      <c r="D462" s="2"/>
      <c r="E462" s="11">
        <f t="shared" si="18"/>
        <v>49.387999999999998</v>
      </c>
      <c r="F462" s="10">
        <f t="shared" si="19"/>
        <v>0.86198321097495945</v>
      </c>
    </row>
    <row r="463" spans="2:6">
      <c r="B463" s="2">
        <v>459</v>
      </c>
      <c r="C463" s="5">
        <v>1.4999999999999999E-2</v>
      </c>
      <c r="D463" s="2"/>
      <c r="E463" s="11">
        <f t="shared" si="18"/>
        <v>49.473999999999997</v>
      </c>
      <c r="F463" s="10">
        <f t="shared" si="19"/>
        <v>0.86348419413167454</v>
      </c>
    </row>
    <row r="464" spans="2:6">
      <c r="B464" s="2">
        <v>460</v>
      </c>
      <c r="C464" s="5">
        <v>0.01</v>
      </c>
      <c r="D464" s="2"/>
      <c r="E464" s="11">
        <f t="shared" si="18"/>
        <v>49.559999999999995</v>
      </c>
      <c r="F464" s="10">
        <f t="shared" si="19"/>
        <v>0.86498517728838964</v>
      </c>
    </row>
    <row r="465" spans="2:6">
      <c r="B465" s="2">
        <v>461</v>
      </c>
      <c r="C465" s="5">
        <v>0.01</v>
      </c>
      <c r="D465" s="2"/>
      <c r="E465" s="11">
        <f t="shared" si="18"/>
        <v>49.645999999999994</v>
      </c>
      <c r="F465" s="10">
        <f t="shared" si="19"/>
        <v>0.86648616044510474</v>
      </c>
    </row>
    <row r="466" spans="2:6">
      <c r="B466" s="2">
        <v>462</v>
      </c>
      <c r="C466" s="5">
        <v>0.01</v>
      </c>
      <c r="D466" s="2"/>
      <c r="E466" s="11">
        <f t="shared" si="18"/>
        <v>49.731999999999999</v>
      </c>
      <c r="F466" s="10">
        <f t="shared" si="19"/>
        <v>0.86798714360182005</v>
      </c>
    </row>
    <row r="467" spans="2:6">
      <c r="B467" s="2">
        <v>463</v>
      </c>
      <c r="C467" s="5">
        <v>0.01</v>
      </c>
      <c r="D467" s="2"/>
      <c r="E467" s="11">
        <f t="shared" si="18"/>
        <v>49.817999999999998</v>
      </c>
      <c r="F467" s="10">
        <f t="shared" si="19"/>
        <v>0.86948812675853504</v>
      </c>
    </row>
    <row r="468" spans="2:6">
      <c r="B468">
        <v>464</v>
      </c>
      <c r="C468" s="3">
        <v>0.01</v>
      </c>
      <c r="D468" s="2"/>
      <c r="E468" s="11">
        <f t="shared" si="18"/>
        <v>49.903999999999996</v>
      </c>
      <c r="F468" s="10">
        <f t="shared" si="19"/>
        <v>0.87098910991525014</v>
      </c>
    </row>
    <row r="469" spans="2:6">
      <c r="B469">
        <v>465</v>
      </c>
      <c r="C469" s="3">
        <v>0.01</v>
      </c>
      <c r="D469" s="2"/>
      <c r="E469" s="11">
        <f t="shared" si="18"/>
        <v>49.989999999999995</v>
      </c>
      <c r="F469" s="10">
        <f t="shared" si="19"/>
        <v>0.87249009307196523</v>
      </c>
    </row>
    <row r="470" spans="2:6">
      <c r="B470">
        <v>466</v>
      </c>
      <c r="C470" s="3">
        <v>0.01</v>
      </c>
      <c r="E470" s="11">
        <f t="shared" si="18"/>
        <v>50.075999999999993</v>
      </c>
      <c r="F470" s="10">
        <f t="shared" si="19"/>
        <v>0.87399107622868033</v>
      </c>
    </row>
    <row r="471" spans="2:6">
      <c r="B471">
        <v>467</v>
      </c>
      <c r="C471" s="3">
        <v>5.0000000000000001E-3</v>
      </c>
      <c r="E471" s="11">
        <f t="shared" si="18"/>
        <v>50.161999999999999</v>
      </c>
      <c r="F471" s="10">
        <f t="shared" si="19"/>
        <v>0.87549205938539565</v>
      </c>
    </row>
    <row r="472" spans="2:6">
      <c r="B472">
        <v>468</v>
      </c>
      <c r="C472" s="3">
        <v>5.0000000000000001E-3</v>
      </c>
      <c r="E472" s="11">
        <f t="shared" si="18"/>
        <v>50.247999999999998</v>
      </c>
      <c r="F472" s="10">
        <f t="shared" si="19"/>
        <v>0.87699304254211075</v>
      </c>
    </row>
    <row r="473" spans="2:6">
      <c r="B473">
        <v>469</v>
      </c>
      <c r="C473" s="3">
        <v>5.0000000000000001E-3</v>
      </c>
      <c r="E473" s="11">
        <f t="shared" si="18"/>
        <v>50.333999999999996</v>
      </c>
      <c r="F473" s="10">
        <f t="shared" si="19"/>
        <v>0.87849402569882584</v>
      </c>
    </row>
    <row r="474" spans="2:6">
      <c r="B474">
        <v>470</v>
      </c>
      <c r="C474" s="3">
        <v>5.0000000000000001E-3</v>
      </c>
      <c r="E474" s="11">
        <f t="shared" si="18"/>
        <v>50.419999999999995</v>
      </c>
      <c r="F474" s="10">
        <f t="shared" si="19"/>
        <v>0.87999500885554083</v>
      </c>
    </row>
    <row r="475" spans="2:6">
      <c r="B475">
        <v>471</v>
      </c>
      <c r="C475" s="3">
        <v>0</v>
      </c>
      <c r="E475" s="11">
        <f t="shared" si="18"/>
        <v>50.506</v>
      </c>
      <c r="F475" s="10">
        <f t="shared" si="19"/>
        <v>0.88149599201225615</v>
      </c>
    </row>
    <row r="476" spans="2:6">
      <c r="B476">
        <v>472</v>
      </c>
      <c r="C476" s="3">
        <v>5.0000000000000001E-3</v>
      </c>
      <c r="E476" s="11">
        <f t="shared" si="18"/>
        <v>50.591999999999999</v>
      </c>
      <c r="F476" s="10">
        <f t="shared" si="19"/>
        <v>0.88299697516897124</v>
      </c>
    </row>
    <row r="477" spans="2:6">
      <c r="B477">
        <v>473</v>
      </c>
      <c r="C477" s="3">
        <v>0.01</v>
      </c>
      <c r="E477" s="11">
        <f t="shared" si="18"/>
        <v>50.677999999999997</v>
      </c>
      <c r="F477" s="10">
        <f t="shared" si="19"/>
        <v>0.88449795832568634</v>
      </c>
    </row>
    <row r="478" spans="2:6">
      <c r="B478">
        <v>474</v>
      </c>
      <c r="C478" s="3">
        <v>5.0000000000000001E-3</v>
      </c>
      <c r="E478" s="11">
        <f t="shared" si="18"/>
        <v>50.763999999999996</v>
      </c>
      <c r="F478" s="10">
        <f t="shared" si="19"/>
        <v>0.88599894148240144</v>
      </c>
    </row>
    <row r="479" spans="2:6">
      <c r="B479">
        <v>475</v>
      </c>
      <c r="C479" s="3">
        <v>0.01</v>
      </c>
      <c r="E479" s="11">
        <f t="shared" si="18"/>
        <v>50.849999999999994</v>
      </c>
      <c r="F479" s="10">
        <f t="shared" si="19"/>
        <v>0.88749992463911653</v>
      </c>
    </row>
    <row r="480" spans="2:6">
      <c r="B480">
        <v>476</v>
      </c>
      <c r="C480" s="3">
        <v>0.01</v>
      </c>
      <c r="E480" s="11">
        <f t="shared" si="18"/>
        <v>50.936</v>
      </c>
      <c r="F480" s="10">
        <f t="shared" si="19"/>
        <v>0.88900090779583174</v>
      </c>
    </row>
    <row r="481" spans="2:6">
      <c r="B481">
        <v>477</v>
      </c>
      <c r="C481" s="3">
        <v>0.01</v>
      </c>
      <c r="E481" s="11">
        <f t="shared" si="18"/>
        <v>51.021999999999998</v>
      </c>
      <c r="F481" s="10">
        <f t="shared" si="19"/>
        <v>0.89050189095254684</v>
      </c>
    </row>
    <row r="482" spans="2:6">
      <c r="B482">
        <v>478</v>
      </c>
      <c r="C482" s="3">
        <v>5.0000000000000001E-3</v>
      </c>
      <c r="E482" s="11">
        <f t="shared" si="18"/>
        <v>51.107999999999997</v>
      </c>
      <c r="F482" s="10">
        <f t="shared" si="19"/>
        <v>0.89200287410926193</v>
      </c>
    </row>
    <row r="483" spans="2:6">
      <c r="B483">
        <v>479</v>
      </c>
      <c r="C483" s="3">
        <v>5.0000000000000001E-3</v>
      </c>
      <c r="E483" s="11">
        <f t="shared" si="18"/>
        <v>51.193999999999996</v>
      </c>
      <c r="F483" s="10">
        <f t="shared" si="19"/>
        <v>0.89350385726597703</v>
      </c>
    </row>
    <row r="484" spans="2:6">
      <c r="B484">
        <v>480</v>
      </c>
      <c r="C484" s="3">
        <v>5.0000000000000001E-3</v>
      </c>
      <c r="E484" s="11">
        <f t="shared" si="18"/>
        <v>51.279999999999994</v>
      </c>
      <c r="F484" s="10">
        <f t="shared" si="19"/>
        <v>0.89500484042269213</v>
      </c>
    </row>
    <row r="485" spans="2:6">
      <c r="B485">
        <v>481</v>
      </c>
      <c r="C485" s="3">
        <v>5.0000000000000001E-3</v>
      </c>
      <c r="E485" s="11">
        <f t="shared" si="18"/>
        <v>51.366</v>
      </c>
      <c r="F485" s="10">
        <f t="shared" si="19"/>
        <v>0.89650582357940733</v>
      </c>
    </row>
    <row r="486" spans="2:6">
      <c r="B486">
        <v>482</v>
      </c>
      <c r="C486" s="3">
        <v>0.01</v>
      </c>
      <c r="E486" s="11">
        <f t="shared" si="18"/>
        <v>51.451999999999998</v>
      </c>
      <c r="F486" s="10">
        <f t="shared" si="19"/>
        <v>0.89800680673612243</v>
      </c>
    </row>
    <row r="487" spans="2:6">
      <c r="B487">
        <v>483</v>
      </c>
      <c r="C487" s="3">
        <v>5.0000000000000001E-3</v>
      </c>
      <c r="E487" s="11">
        <f t="shared" si="18"/>
        <v>51.537999999999997</v>
      </c>
      <c r="F487" s="10">
        <f t="shared" si="19"/>
        <v>0.89950778989283753</v>
      </c>
    </row>
    <row r="488" spans="2:6">
      <c r="B488">
        <v>484</v>
      </c>
      <c r="C488" s="3">
        <v>5.0000000000000001E-3</v>
      </c>
      <c r="E488" s="11">
        <f t="shared" si="18"/>
        <v>51.623999999999995</v>
      </c>
      <c r="F488" s="10">
        <f t="shared" si="19"/>
        <v>0.90100877304955262</v>
      </c>
    </row>
    <row r="489" spans="2:6">
      <c r="B489">
        <v>485</v>
      </c>
      <c r="C489" s="3">
        <v>5.0000000000000001E-3</v>
      </c>
      <c r="E489" s="11">
        <f t="shared" si="18"/>
        <v>51.709999999999994</v>
      </c>
      <c r="F489" s="10">
        <f t="shared" si="19"/>
        <v>0.90250975620626772</v>
      </c>
    </row>
    <row r="490" spans="2:6">
      <c r="B490">
        <v>486</v>
      </c>
      <c r="C490" s="3">
        <v>5.0000000000000001E-3</v>
      </c>
      <c r="E490" s="11">
        <f t="shared" si="18"/>
        <v>51.795999999999999</v>
      </c>
      <c r="F490" s="10">
        <f t="shared" si="19"/>
        <v>0.90401073936298293</v>
      </c>
    </row>
    <row r="491" spans="2:6">
      <c r="B491">
        <v>487</v>
      </c>
      <c r="C491" s="3">
        <v>0.01</v>
      </c>
      <c r="E491" s="11">
        <f t="shared" si="18"/>
        <v>51.881999999999998</v>
      </c>
      <c r="F491" s="10">
        <f t="shared" si="19"/>
        <v>0.90551172251969803</v>
      </c>
    </row>
    <row r="492" spans="2:6">
      <c r="B492">
        <v>488</v>
      </c>
      <c r="C492" s="3">
        <v>0.01</v>
      </c>
      <c r="E492" s="11">
        <f t="shared" si="18"/>
        <v>51.967999999999996</v>
      </c>
      <c r="F492" s="10">
        <f t="shared" si="19"/>
        <v>0.90701270567641312</v>
      </c>
    </row>
    <row r="493" spans="2:6">
      <c r="B493">
        <v>489</v>
      </c>
      <c r="C493" s="3">
        <v>5.0000000000000001E-3</v>
      </c>
      <c r="E493" s="11">
        <f t="shared" si="18"/>
        <v>52.053999999999995</v>
      </c>
      <c r="F493" s="10">
        <f t="shared" si="19"/>
        <v>0.90851368883312822</v>
      </c>
    </row>
    <row r="494" spans="2:6">
      <c r="B494">
        <v>490</v>
      </c>
      <c r="C494" s="3">
        <v>0.01</v>
      </c>
      <c r="E494" s="11">
        <f t="shared" si="18"/>
        <v>52.139999999999993</v>
      </c>
      <c r="F494" s="10">
        <f t="shared" si="19"/>
        <v>0.91001467198984332</v>
      </c>
    </row>
    <row r="495" spans="2:6">
      <c r="B495">
        <v>491</v>
      </c>
      <c r="C495" s="3">
        <v>0.01</v>
      </c>
      <c r="E495" s="11">
        <f t="shared" si="18"/>
        <v>52.225999999999999</v>
      </c>
      <c r="F495" s="10">
        <f t="shared" si="19"/>
        <v>0.91151565514655852</v>
      </c>
    </row>
    <row r="496" spans="2:6">
      <c r="B496">
        <v>492</v>
      </c>
      <c r="C496" s="3">
        <v>5.0000000000000001E-3</v>
      </c>
      <c r="E496" s="11">
        <f t="shared" si="18"/>
        <v>52.311999999999998</v>
      </c>
      <c r="F496" s="10">
        <f t="shared" si="19"/>
        <v>0.91301663830327362</v>
      </c>
    </row>
    <row r="497" spans="2:6">
      <c r="B497">
        <v>493</v>
      </c>
      <c r="C497" s="3">
        <v>5.0000000000000001E-3</v>
      </c>
      <c r="E497" s="11">
        <f t="shared" si="18"/>
        <v>52.397999999999996</v>
      </c>
      <c r="F497" s="10">
        <f t="shared" si="19"/>
        <v>0.91451762145998872</v>
      </c>
    </row>
    <row r="498" spans="2:6">
      <c r="B498">
        <v>494</v>
      </c>
      <c r="C498" s="3">
        <v>0.01</v>
      </c>
      <c r="E498" s="11">
        <f t="shared" si="18"/>
        <v>52.483999999999995</v>
      </c>
      <c r="F498" s="10">
        <f t="shared" si="19"/>
        <v>0.91601860461670381</v>
      </c>
    </row>
    <row r="499" spans="2:6">
      <c r="B499">
        <v>495</v>
      </c>
      <c r="C499" s="3">
        <v>0.01</v>
      </c>
      <c r="E499" s="11">
        <f t="shared" si="18"/>
        <v>52.569999999999993</v>
      </c>
      <c r="F499" s="10">
        <f t="shared" si="19"/>
        <v>0.91751958777341891</v>
      </c>
    </row>
    <row r="500" spans="2:6">
      <c r="B500">
        <v>496</v>
      </c>
      <c r="C500" s="3">
        <v>5.0000000000000001E-3</v>
      </c>
      <c r="E500" s="11">
        <f t="shared" si="18"/>
        <v>52.655999999999999</v>
      </c>
      <c r="F500" s="10">
        <f t="shared" si="19"/>
        <v>0.91902057093013412</v>
      </c>
    </row>
    <row r="501" spans="2:6">
      <c r="B501">
        <v>497</v>
      </c>
      <c r="C501" s="3">
        <v>0.01</v>
      </c>
      <c r="E501" s="11">
        <f t="shared" si="18"/>
        <v>52.741999999999997</v>
      </c>
      <c r="F501" s="10">
        <f t="shared" si="19"/>
        <v>0.92052155408684921</v>
      </c>
    </row>
    <row r="502" spans="2:6">
      <c r="B502">
        <v>498</v>
      </c>
      <c r="C502" s="3">
        <v>0.01</v>
      </c>
      <c r="E502" s="11">
        <f t="shared" si="18"/>
        <v>52.827999999999996</v>
      </c>
      <c r="F502" s="10">
        <f t="shared" si="19"/>
        <v>0.92202253724356431</v>
      </c>
    </row>
    <row r="503" spans="2:6">
      <c r="B503">
        <v>499</v>
      </c>
      <c r="C503" s="3">
        <v>5.0000000000000001E-3</v>
      </c>
      <c r="E503" s="11">
        <f t="shared" si="18"/>
        <v>52.913999999999994</v>
      </c>
      <c r="F503" s="10">
        <f t="shared" si="19"/>
        <v>0.92352352040027941</v>
      </c>
    </row>
    <row r="504" spans="2:6">
      <c r="B504">
        <v>500</v>
      </c>
      <c r="C504" s="3">
        <v>0.01</v>
      </c>
      <c r="E504" s="11">
        <f t="shared" si="18"/>
        <v>53</v>
      </c>
      <c r="F504" s="10">
        <f t="shared" si="19"/>
        <v>0.92502450355699462</v>
      </c>
    </row>
    <row r="505" spans="2:6">
      <c r="B505">
        <v>501</v>
      </c>
      <c r="C505" s="3">
        <v>0.01</v>
      </c>
      <c r="E505" s="11">
        <f t="shared" si="18"/>
        <v>53.085999999999999</v>
      </c>
      <c r="F505" s="10">
        <f t="shared" si="19"/>
        <v>0.92652548671370971</v>
      </c>
    </row>
    <row r="506" spans="2:6">
      <c r="B506">
        <v>502</v>
      </c>
      <c r="C506" s="3">
        <v>0.01</v>
      </c>
      <c r="E506" s="11">
        <f t="shared" si="18"/>
        <v>53.171999999999997</v>
      </c>
      <c r="F506" s="10">
        <f t="shared" si="19"/>
        <v>0.92802646987042481</v>
      </c>
    </row>
    <row r="507" spans="2:6">
      <c r="B507">
        <v>503</v>
      </c>
      <c r="C507" s="3">
        <v>0.01</v>
      </c>
      <c r="E507" s="11">
        <f t="shared" si="18"/>
        <v>53.257999999999996</v>
      </c>
      <c r="F507" s="10">
        <f t="shared" si="19"/>
        <v>0.9295274530271399</v>
      </c>
    </row>
    <row r="508" spans="2:6">
      <c r="B508">
        <v>504</v>
      </c>
      <c r="C508" s="3">
        <v>0.01</v>
      </c>
      <c r="E508" s="11">
        <f t="shared" si="18"/>
        <v>53.343999999999994</v>
      </c>
      <c r="F508" s="10">
        <f t="shared" si="19"/>
        <v>0.931028436183855</v>
      </c>
    </row>
    <row r="509" spans="2:6">
      <c r="B509">
        <v>505</v>
      </c>
      <c r="C509" s="3">
        <v>0.01</v>
      </c>
      <c r="E509" s="11">
        <f t="shared" si="18"/>
        <v>53.43</v>
      </c>
      <c r="F509" s="10">
        <f t="shared" si="19"/>
        <v>0.93252941934057021</v>
      </c>
    </row>
    <row r="510" spans="2:6">
      <c r="B510">
        <v>506</v>
      </c>
      <c r="C510" s="3">
        <v>0.01</v>
      </c>
      <c r="E510" s="11">
        <f t="shared" si="18"/>
        <v>53.515999999999998</v>
      </c>
      <c r="F510" s="10">
        <f t="shared" si="19"/>
        <v>0.93403040249728531</v>
      </c>
    </row>
    <row r="511" spans="2:6">
      <c r="B511">
        <v>507</v>
      </c>
      <c r="C511" s="3">
        <v>5.0000000000000001E-3</v>
      </c>
      <c r="E511" s="11">
        <f t="shared" si="18"/>
        <v>53.601999999999997</v>
      </c>
      <c r="F511" s="10">
        <f t="shared" si="19"/>
        <v>0.9355313856540004</v>
      </c>
    </row>
    <row r="512" spans="2:6">
      <c r="B512">
        <v>508</v>
      </c>
      <c r="C512" s="3">
        <v>0.01</v>
      </c>
      <c r="E512" s="11">
        <f t="shared" si="18"/>
        <v>53.687999999999995</v>
      </c>
      <c r="F512" s="10">
        <f t="shared" si="19"/>
        <v>0.9370323688107155</v>
      </c>
    </row>
    <row r="513" spans="2:6">
      <c r="B513">
        <v>509</v>
      </c>
      <c r="C513" s="3">
        <v>0.01</v>
      </c>
      <c r="E513" s="11">
        <f t="shared" si="18"/>
        <v>53.773999999999994</v>
      </c>
      <c r="F513" s="10">
        <f t="shared" si="19"/>
        <v>0.9385333519674306</v>
      </c>
    </row>
    <row r="514" spans="2:6">
      <c r="B514">
        <v>510</v>
      </c>
      <c r="C514" s="3">
        <v>0.01</v>
      </c>
      <c r="E514" s="11">
        <f t="shared" si="18"/>
        <v>53.86</v>
      </c>
      <c r="F514" s="10">
        <f t="shared" si="19"/>
        <v>0.94003433512414591</v>
      </c>
    </row>
    <row r="515" spans="2:6">
      <c r="B515">
        <v>511</v>
      </c>
      <c r="C515" s="3">
        <v>5.0000000000000001E-3</v>
      </c>
      <c r="E515" s="11">
        <f t="shared" si="18"/>
        <v>53.945999999999998</v>
      </c>
      <c r="F515" s="10">
        <f t="shared" si="19"/>
        <v>0.94153531828086101</v>
      </c>
    </row>
    <row r="516" spans="2:6">
      <c r="B516">
        <v>512</v>
      </c>
      <c r="C516" s="3">
        <v>0.01</v>
      </c>
      <c r="E516" s="11">
        <f t="shared" si="18"/>
        <v>54.031999999999996</v>
      </c>
      <c r="F516" s="10">
        <f t="shared" si="19"/>
        <v>0.943036301437576</v>
      </c>
    </row>
    <row r="517" spans="2:6">
      <c r="B517">
        <v>513</v>
      </c>
      <c r="C517" s="3">
        <v>0.01</v>
      </c>
      <c r="E517" s="11">
        <f t="shared" si="18"/>
        <v>54.117999999999995</v>
      </c>
      <c r="F517" s="10">
        <f t="shared" si="19"/>
        <v>0.94453728459429109</v>
      </c>
    </row>
    <row r="518" spans="2:6">
      <c r="B518">
        <v>514</v>
      </c>
      <c r="C518" s="3">
        <v>0.01</v>
      </c>
      <c r="E518" s="11">
        <f t="shared" ref="E518:E528" si="20">10+(0.172/2)*B518</f>
        <v>54.203999999999994</v>
      </c>
      <c r="F518" s="10">
        <f t="shared" ref="F518:F528" si="21">E518*PI()/180</f>
        <v>0.94603826775100619</v>
      </c>
    </row>
    <row r="519" spans="2:6">
      <c r="B519">
        <v>515</v>
      </c>
      <c r="C519" s="3">
        <v>0.01</v>
      </c>
      <c r="E519" s="11">
        <f t="shared" si="20"/>
        <v>54.29</v>
      </c>
      <c r="F519" s="10">
        <f t="shared" si="21"/>
        <v>0.94753925090772151</v>
      </c>
    </row>
    <row r="520" spans="2:6">
      <c r="B520">
        <v>516</v>
      </c>
      <c r="C520" s="3">
        <v>0.01</v>
      </c>
      <c r="E520" s="11">
        <f t="shared" si="20"/>
        <v>54.375999999999998</v>
      </c>
      <c r="F520" s="10">
        <f t="shared" si="21"/>
        <v>0.94904023406443661</v>
      </c>
    </row>
    <row r="521" spans="2:6">
      <c r="B521">
        <v>517</v>
      </c>
      <c r="C521" s="3">
        <v>0.01</v>
      </c>
      <c r="E521" s="11">
        <f t="shared" si="20"/>
        <v>54.461999999999996</v>
      </c>
      <c r="F521" s="10">
        <f t="shared" si="21"/>
        <v>0.9505412172211517</v>
      </c>
    </row>
    <row r="522" spans="2:6">
      <c r="B522">
        <v>518</v>
      </c>
      <c r="C522" s="3">
        <v>5.0000000000000001E-3</v>
      </c>
      <c r="E522" s="11">
        <f t="shared" si="20"/>
        <v>54.547999999999995</v>
      </c>
      <c r="F522" s="10">
        <f t="shared" si="21"/>
        <v>0.95204220037786669</v>
      </c>
    </row>
    <row r="523" spans="2:6">
      <c r="B523">
        <v>519</v>
      </c>
      <c r="C523" s="3">
        <v>1.4999999999999999E-2</v>
      </c>
      <c r="E523" s="11">
        <f t="shared" si="20"/>
        <v>54.633999999999993</v>
      </c>
      <c r="F523" s="10">
        <f t="shared" si="21"/>
        <v>0.95354318353458178</v>
      </c>
    </row>
    <row r="524" spans="2:6">
      <c r="B524">
        <v>520</v>
      </c>
      <c r="C524" s="3">
        <v>5.0000000000000001E-3</v>
      </c>
      <c r="E524" s="11">
        <f t="shared" si="20"/>
        <v>54.72</v>
      </c>
      <c r="F524" s="10">
        <f t="shared" si="21"/>
        <v>0.9550441666912971</v>
      </c>
    </row>
    <row r="525" spans="2:6">
      <c r="B525">
        <v>521</v>
      </c>
      <c r="C525" s="3">
        <v>5.0000000000000001E-3</v>
      </c>
      <c r="E525" s="11">
        <f t="shared" si="20"/>
        <v>54.805999999999997</v>
      </c>
      <c r="F525" s="10">
        <f t="shared" si="21"/>
        <v>0.9565451498480122</v>
      </c>
    </row>
    <row r="526" spans="2:6">
      <c r="B526">
        <v>522</v>
      </c>
      <c r="C526" s="3">
        <v>5.0000000000000001E-3</v>
      </c>
      <c r="E526" s="11">
        <f t="shared" si="20"/>
        <v>54.891999999999996</v>
      </c>
      <c r="F526" s="10">
        <f t="shared" si="21"/>
        <v>0.9580461330047273</v>
      </c>
    </row>
    <row r="527" spans="2:6">
      <c r="B527">
        <v>523</v>
      </c>
      <c r="C527" s="3">
        <v>0.01</v>
      </c>
      <c r="E527" s="11">
        <f t="shared" si="20"/>
        <v>54.977999999999994</v>
      </c>
      <c r="F527" s="10">
        <f t="shared" si="21"/>
        <v>0.95954711616144239</v>
      </c>
    </row>
    <row r="528" spans="2:6">
      <c r="B528">
        <v>524</v>
      </c>
      <c r="C528" s="3">
        <v>5.0000000000000001E-3</v>
      </c>
      <c r="E528" s="11">
        <f t="shared" si="20"/>
        <v>55.063999999999993</v>
      </c>
      <c r="F528" s="10">
        <f t="shared" si="21"/>
        <v>0.96104809931815738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Potasio</vt:lpstr>
      <vt:lpstr>Rubidio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2020-10-26T17:03:07Z</dcterms:created>
  <dcterms:modified xsi:type="dcterms:W3CDTF">2020-10-26T19:18:12Z</dcterms:modified>
</cp:coreProperties>
</file>