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10" windowWidth="19815" windowHeight="7365"/>
  </bookViews>
  <sheets>
    <sheet name="Hoja 1" sheetId="1" r:id="rId1"/>
    <sheet name="Hoja 2" sheetId="2" r:id="rId2"/>
  </sheets>
  <externalReferences>
    <externalReference r:id="rId3"/>
  </externalReferences>
  <calcPr calcId="125725"/>
</workbook>
</file>

<file path=xl/calcChain.xml><?xml version="1.0" encoding="utf-8"?>
<calcChain xmlns="http://schemas.openxmlformats.org/spreadsheetml/2006/main">
  <c r="O22" i="1"/>
  <c r="N22"/>
  <c r="O18"/>
  <c r="N18"/>
  <c r="N10" a="1"/>
  <c r="N10" s="1"/>
  <c r="P7"/>
  <c r="P6"/>
  <c r="P5"/>
  <c r="P4"/>
  <c r="O14" l="1"/>
  <c r="O13"/>
  <c r="O12"/>
  <c r="O11"/>
  <c r="O10"/>
  <c r="N14"/>
  <c r="N13"/>
  <c r="N12"/>
  <c r="N11"/>
  <c r="O7" l="1"/>
  <c r="O6"/>
  <c r="O5"/>
  <c r="O4"/>
</calcChain>
</file>

<file path=xl/sharedStrings.xml><?xml version="1.0" encoding="utf-8"?>
<sst xmlns="http://schemas.openxmlformats.org/spreadsheetml/2006/main" count="112" uniqueCount="65">
  <si>
    <t>MEDIDA DE B(I)</t>
  </si>
  <si>
    <t>Intensidad  0.01 [A]</t>
  </si>
  <si>
    <t xml:space="preserve">Intensidad </t>
  </si>
  <si>
    <t>1.99</t>
  </si>
  <si>
    <t>distancia [cm] +- 0.1</t>
  </si>
  <si>
    <t>B error 0.1 [mT]</t>
  </si>
  <si>
    <t>B [mT]</t>
  </si>
  <si>
    <t>77.5</t>
  </si>
  <si>
    <t>35.8</t>
  </si>
  <si>
    <t>39.7</t>
  </si>
  <si>
    <t>78.0</t>
  </si>
  <si>
    <t>46.2</t>
  </si>
  <si>
    <t>89.2</t>
  </si>
  <si>
    <t>117.1</t>
  </si>
  <si>
    <t>135.3</t>
  </si>
  <si>
    <t>78.5</t>
  </si>
  <si>
    <t>62.0</t>
  </si>
  <si>
    <t>120.0</t>
  </si>
  <si>
    <t>157.9</t>
  </si>
  <si>
    <t>179.0</t>
  </si>
  <si>
    <t>62.5</t>
  </si>
  <si>
    <t>121.0</t>
  </si>
  <si>
    <t>159.5</t>
  </si>
  <si>
    <t>180.7</t>
  </si>
  <si>
    <t>79.5</t>
  </si>
  <si>
    <t>59.5</t>
  </si>
  <si>
    <t>113.8</t>
  </si>
  <si>
    <t>151.7</t>
  </si>
  <si>
    <t>169.6</t>
  </si>
  <si>
    <t>79.7</t>
  </si>
  <si>
    <t>48.8</t>
  </si>
  <si>
    <t>94.6</t>
  </si>
  <si>
    <t>131.8</t>
  </si>
  <si>
    <t>149.4</t>
  </si>
  <si>
    <t>40.8</t>
  </si>
  <si>
    <t>62.1</t>
  </si>
  <si>
    <t>81.5</t>
  </si>
  <si>
    <t>89.5</t>
  </si>
  <si>
    <t>80.5</t>
  </si>
  <si>
    <t>12.0</t>
  </si>
  <si>
    <t>Fuente</t>
  </si>
  <si>
    <t>vidrio</t>
  </si>
  <si>
    <t>Polarizador</t>
  </si>
  <si>
    <t>tocho izquierda</t>
  </si>
  <si>
    <t>tocho derecha</t>
  </si>
  <si>
    <t>polarizador 1</t>
  </si>
  <si>
    <t>lente</t>
  </si>
  <si>
    <t>observacion</t>
  </si>
  <si>
    <t>39.1</t>
  </si>
  <si>
    <t>56.9</t>
  </si>
  <si>
    <t>71.1</t>
  </si>
  <si>
    <t>96.0</t>
  </si>
  <si>
    <t>Posicion fija +- 1</t>
  </si>
  <si>
    <t>Conmutador Izquierda</t>
  </si>
  <si>
    <t>Conmutador Derecha</t>
  </si>
  <si>
    <t>Polarizador 1 [grados]</t>
  </si>
  <si>
    <t>Intensidad +- 0.01 [A]</t>
  </si>
  <si>
    <t>Distancia +- 0.1 [cm]</t>
  </si>
  <si>
    <t>B +- 0.1 [mT]</t>
  </si>
  <si>
    <t>Error B_media [mT]</t>
  </si>
  <si>
    <t>B_media [mT]</t>
  </si>
  <si>
    <t>a [mT/A]</t>
  </si>
  <si>
    <t>Error a [mT/A]</t>
  </si>
  <si>
    <t>b [mT]</t>
  </si>
  <si>
    <t>Error b [mT]</t>
  </si>
</sst>
</file>

<file path=xl/styles.xml><?xml version="1.0" encoding="utf-8"?>
<styleSheet xmlns="http://schemas.openxmlformats.org/spreadsheetml/2006/main">
  <numFmts count="4">
    <numFmt numFmtId="164" formatCode="dd\.mm"/>
    <numFmt numFmtId="165" formatCode="d\.m"/>
    <numFmt numFmtId="167" formatCode="#,##0.0"/>
    <numFmt numFmtId="169" formatCode="0.0"/>
  </numFmts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" fontId="1" fillId="0" borderId="0" xfId="0" applyNumberFormat="1" applyFont="1" applyAlignment="1"/>
    <xf numFmtId="4" fontId="2" fillId="0" borderId="0" xfId="0" applyNumberFormat="1" applyFont="1"/>
    <xf numFmtId="4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2" fontId="0" fillId="0" borderId="0" xfId="0" applyNumberFormat="1" applyFont="1" applyAlignment="1"/>
    <xf numFmtId="4" fontId="3" fillId="0" borderId="0" xfId="0" applyNumberFormat="1" applyFont="1"/>
    <xf numFmtId="4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/>
    <xf numFmtId="4" fontId="2" fillId="0" borderId="2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2" fontId="0" fillId="0" borderId="1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9" fontId="0" fillId="0" borderId="0" xfId="0" applyNumberFormat="1" applyFont="1" applyAlignment="1"/>
    <xf numFmtId="0" fontId="4" fillId="0" borderId="1" xfId="0" applyFont="1" applyBorder="1" applyAlignment="1">
      <alignment horizontal="center"/>
    </xf>
    <xf numFmtId="16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5025310978253548"/>
          <c:y val="8.4389136822466404E-2"/>
          <c:w val="0.75423541066749122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</c:trendline>
          <c:errBars>
            <c:errDir val="x"/>
            <c:errBarType val="both"/>
            <c:errValType val="fixedVal"/>
            <c:val val="1.0000000000000002E-2"/>
          </c:errBars>
          <c:errBars>
            <c:errDir val="y"/>
            <c:errBarType val="both"/>
            <c:errValType val="cust"/>
            <c:plus>
              <c:numRef>
                <c:f>'Hoja 1'!$P$4:$P$7</c:f>
                <c:numCache>
                  <c:formatCode>General</c:formatCode>
                  <c:ptCount val="4"/>
                  <c:pt idx="0">
                    <c:v>3.3333333333333333E-2</c:v>
                  </c:pt>
                  <c:pt idx="1">
                    <c:v>3.3333333333333333E-2</c:v>
                  </c:pt>
                  <c:pt idx="2">
                    <c:v>3.3333333333333333E-2</c:v>
                  </c:pt>
                  <c:pt idx="3">
                    <c:v>3.3333333333333333E-2</c:v>
                  </c:pt>
                </c:numCache>
              </c:numRef>
            </c:plus>
            <c:minus>
              <c:numRef>
                <c:f>'Hoja 1'!$P$4:$P$7</c:f>
                <c:numCache>
                  <c:formatCode>General</c:formatCode>
                  <c:ptCount val="4"/>
                  <c:pt idx="0">
                    <c:v>3.3333333333333333E-2</c:v>
                  </c:pt>
                  <c:pt idx="1">
                    <c:v>3.3333333333333333E-2</c:v>
                  </c:pt>
                  <c:pt idx="2">
                    <c:v>3.3333333333333333E-2</c:v>
                  </c:pt>
                  <c:pt idx="3">
                    <c:v>3.3333333333333333E-2</c:v>
                  </c:pt>
                </c:numCache>
              </c:numRef>
            </c:minus>
          </c:errBars>
          <c:xVal>
            <c:numRef>
              <c:f>'Hoja 1'!$N$4:$N$7</c:f>
              <c:numCache>
                <c:formatCode>0.00</c:formatCode>
                <c:ptCount val="4"/>
                <c:pt idx="0">
                  <c:v>1</c:v>
                </c:pt>
                <c:pt idx="1">
                  <c:v>1.99</c:v>
                </c:pt>
                <c:pt idx="2">
                  <c:v>3.04</c:v>
                </c:pt>
                <c:pt idx="3">
                  <c:v>3.6</c:v>
                </c:pt>
              </c:numCache>
            </c:numRef>
          </c:xVal>
          <c:yVal>
            <c:numRef>
              <c:f>'Hoja 1'!$O$4:$O$7</c:f>
              <c:numCache>
                <c:formatCode>0.00</c:formatCode>
                <c:ptCount val="4"/>
                <c:pt idx="0">
                  <c:v>31.295636618646107</c:v>
                </c:pt>
                <c:pt idx="1">
                  <c:v>45.813116089800729</c:v>
                </c:pt>
                <c:pt idx="2">
                  <c:v>62.25462089219873</c:v>
                </c:pt>
                <c:pt idx="3">
                  <c:v>70.018231356345893</c:v>
                </c:pt>
              </c:numCache>
            </c:numRef>
          </c:yVal>
        </c:ser>
        <c:axId val="77984128"/>
        <c:axId val="77986048"/>
      </c:scatterChart>
      <c:valAx>
        <c:axId val="77984128"/>
        <c:scaling>
          <c:orientation val="minMax"/>
          <c:max val="4.5"/>
          <c:min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+mj-lt"/>
                  </a:rPr>
                  <a:t>I </a:t>
                </a:r>
                <a:r>
                  <a:rPr lang="es-ES">
                    <a:latin typeface="+mj-lt"/>
                    <a:cs typeface="Times New Roman"/>
                  </a:rPr>
                  <a:t>[A]</a:t>
                </a:r>
                <a:endParaRPr lang="es-ES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0.49512112648320344"/>
              <c:y val="0.89659736356186015"/>
            </c:manualLayout>
          </c:layout>
        </c:title>
        <c:numFmt formatCode="#,##0.0" sourceLinked="0"/>
        <c:minorTickMark val="out"/>
        <c:tickLblPos val="nextTo"/>
        <c:crossAx val="77986048"/>
        <c:crosses val="autoZero"/>
        <c:crossBetween val="midCat"/>
        <c:majorUnit val="1"/>
        <c:minorUnit val="0.25"/>
      </c:valAx>
      <c:valAx>
        <c:axId val="77986048"/>
        <c:scaling>
          <c:orientation val="minMax"/>
          <c:max val="75"/>
          <c:min val="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>
                    <a:latin typeface="+mj-lt"/>
                    <a:cs typeface="Times New Roman"/>
                  </a:rPr>
                  <a:t>B</a:t>
                </a:r>
                <a:r>
                  <a:rPr lang="es-ES" sz="1000" b="1" i="0" u="none" strike="noStrike" baseline="-25000"/>
                  <a:t>medio</a:t>
                </a:r>
                <a:r>
                  <a:rPr lang="es-ES">
                    <a:latin typeface="+mj-lt"/>
                    <a:cs typeface="Times New Roman"/>
                  </a:rPr>
                  <a:t> [mT]</a:t>
                </a:r>
                <a:endParaRPr lang="es-ES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3.5676344232759082E-2"/>
              <c:y val="0.3283315025188806"/>
            </c:manualLayout>
          </c:layout>
        </c:title>
        <c:numFmt formatCode="#,##0" sourceLinked="0"/>
        <c:minorTickMark val="out"/>
        <c:tickLblPos val="nextTo"/>
        <c:crossAx val="77984128"/>
        <c:crosses val="autoZero"/>
        <c:crossBetween val="midCat"/>
        <c:majorUnit val="10"/>
        <c:minorUnit val="5"/>
      </c:valAx>
    </c:plotArea>
    <c:plotVisOnly val="1"/>
  </c:chart>
  <c:printSettings>
    <c:headerFooter/>
    <c:pageMargins b="0.75000000000001055" l="0.70000000000000062" r="0.70000000000000062" t="0.7500000000000105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</xdr:colOff>
      <xdr:row>14</xdr:row>
      <xdr:rowOff>181486</xdr:rowOff>
    </xdr:from>
    <xdr:to>
      <xdr:col>11</xdr:col>
      <xdr:colOff>482287</xdr:colOff>
      <xdr:row>30</xdr:row>
      <xdr:rowOff>62444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o/Documents/FISICA/Practica2/RECURSOS/Practica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ulio"/>
      <sheetName val="Arturo"/>
      <sheetName val="Resultado"/>
      <sheetName val="Hoja4"/>
    </sheetNames>
    <sheetDataSet>
      <sheetData sheetId="0">
        <row r="10">
          <cell r="I10">
            <v>2.3433570855511082E-3</v>
          </cell>
        </row>
        <row r="11">
          <cell r="I11">
            <v>2.3397004849149083E-3</v>
          </cell>
        </row>
        <row r="12">
          <cell r="I12">
            <v>2.3257449424008716E-3</v>
          </cell>
        </row>
        <row r="13">
          <cell r="I13">
            <v>2.2532443331066557E-3</v>
          </cell>
        </row>
      </sheetData>
      <sheetData sheetId="1">
        <row r="10">
          <cell r="C10">
            <v>467.8</v>
          </cell>
          <cell r="H10">
            <v>0.28329798398546457</v>
          </cell>
        </row>
        <row r="11">
          <cell r="C11">
            <v>480</v>
          </cell>
          <cell r="H11">
            <v>0.28831555713141349</v>
          </cell>
        </row>
        <row r="12">
          <cell r="C12">
            <v>508.6</v>
          </cell>
          <cell r="H12">
            <v>0.30664465573125849</v>
          </cell>
        </row>
        <row r="13">
          <cell r="C13">
            <v>643.79999999999995</v>
          </cell>
          <cell r="H13">
            <v>0.38843471378918987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9"/>
  <sheetViews>
    <sheetView tabSelected="1" zoomScale="70" zoomScaleNormal="70" workbookViewId="0">
      <selection activeCell="M12" sqref="M12"/>
    </sheetView>
  </sheetViews>
  <sheetFormatPr baseColWidth="10" defaultColWidth="12.5703125" defaultRowHeight="15.75" customHeight="1"/>
  <cols>
    <col min="1" max="1" width="14.7109375" bestFit="1" customWidth="1"/>
    <col min="2" max="2" width="18.28515625" bestFit="1" customWidth="1"/>
    <col min="3" max="3" width="17.28515625" bestFit="1" customWidth="1"/>
    <col min="4" max="6" width="10" bestFit="1" customWidth="1"/>
    <col min="8" max="8" width="18.5703125" bestFit="1" customWidth="1"/>
    <col min="9" max="9" width="19" bestFit="1" customWidth="1"/>
    <col min="14" max="14" width="19" bestFit="1" customWidth="1"/>
    <col min="16" max="16" width="17.28515625" bestFit="1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>
      <c r="A2" s="2"/>
      <c r="C2" s="3" t="s">
        <v>1</v>
      </c>
      <c r="D2" s="3" t="s">
        <v>2</v>
      </c>
      <c r="E2" s="3" t="s">
        <v>2</v>
      </c>
      <c r="F2" s="3" t="s">
        <v>2</v>
      </c>
      <c r="G2" s="3"/>
      <c r="H2" s="2"/>
      <c r="I2" s="9" t="s">
        <v>56</v>
      </c>
      <c r="J2" s="9"/>
      <c r="K2" s="9"/>
      <c r="L2" s="9"/>
    </row>
    <row r="3" spans="1:16">
      <c r="A3" s="2"/>
      <c r="C3" s="3">
        <v>1</v>
      </c>
      <c r="D3" s="3" t="s">
        <v>3</v>
      </c>
      <c r="E3" s="4">
        <v>44654</v>
      </c>
      <c r="F3" s="5">
        <v>44715</v>
      </c>
      <c r="G3" s="2"/>
      <c r="H3" s="2"/>
      <c r="I3" s="11">
        <v>1</v>
      </c>
      <c r="J3" s="11">
        <v>1.99</v>
      </c>
      <c r="K3" s="11">
        <v>3.04</v>
      </c>
      <c r="L3" s="11">
        <v>3.6</v>
      </c>
      <c r="N3" s="13" t="s">
        <v>56</v>
      </c>
      <c r="O3" s="13" t="s">
        <v>60</v>
      </c>
      <c r="P3" s="13" t="s">
        <v>59</v>
      </c>
    </row>
    <row r="4" spans="1:16">
      <c r="A4" s="2"/>
      <c r="B4" s="2"/>
      <c r="C4" s="2"/>
      <c r="D4" s="2"/>
      <c r="E4" s="2"/>
      <c r="F4" s="2"/>
      <c r="G4" s="2"/>
      <c r="H4" s="10" t="s">
        <v>57</v>
      </c>
      <c r="I4" s="9" t="s">
        <v>58</v>
      </c>
      <c r="J4" s="9"/>
      <c r="K4" s="9"/>
      <c r="L4" s="9"/>
      <c r="N4" s="14">
        <v>1</v>
      </c>
      <c r="O4" s="14">
        <f>GEOMEAN(I5:I13)</f>
        <v>31.295636618646107</v>
      </c>
      <c r="P4" s="14">
        <f>SQRT(1/COUNT(I5:I13))*0.1</f>
        <v>3.3333333333333333E-2</v>
      </c>
    </row>
    <row r="5" spans="1:16">
      <c r="A5" s="2"/>
      <c r="B5" s="3" t="s">
        <v>4</v>
      </c>
      <c r="C5" s="3" t="s">
        <v>5</v>
      </c>
      <c r="D5" s="3" t="s">
        <v>6</v>
      </c>
      <c r="E5" s="3" t="s">
        <v>6</v>
      </c>
      <c r="F5" s="3" t="s">
        <v>6</v>
      </c>
      <c r="G5" s="2"/>
      <c r="H5" s="12">
        <v>77</v>
      </c>
      <c r="I5" s="12">
        <v>12.8</v>
      </c>
      <c r="J5" s="12">
        <v>3.1</v>
      </c>
      <c r="K5" s="12">
        <v>5.2</v>
      </c>
      <c r="L5" s="12">
        <v>5.8</v>
      </c>
      <c r="N5" s="15">
        <v>1.99</v>
      </c>
      <c r="O5" s="14">
        <f>GEOMEAN(J5:J13)</f>
        <v>45.813116089800729</v>
      </c>
      <c r="P5" s="14">
        <f>SQRT(1/COUNT(J5:J13))*0.1</f>
        <v>3.3333333333333333E-2</v>
      </c>
    </row>
    <row r="6" spans="1:16">
      <c r="A6" s="2"/>
      <c r="B6" s="6">
        <v>77</v>
      </c>
      <c r="C6" s="5">
        <v>44785</v>
      </c>
      <c r="D6" s="5">
        <v>44564</v>
      </c>
      <c r="E6" s="5">
        <v>44597</v>
      </c>
      <c r="F6" s="5">
        <v>44778</v>
      </c>
      <c r="G6" s="2"/>
      <c r="H6" s="12">
        <v>77.5</v>
      </c>
      <c r="I6" s="12">
        <v>15.6</v>
      </c>
      <c r="J6" s="12">
        <v>27.6</v>
      </c>
      <c r="K6" s="12">
        <v>35.799999999999997</v>
      </c>
      <c r="L6" s="12">
        <v>39.700000000000003</v>
      </c>
      <c r="N6" s="15">
        <v>3.04</v>
      </c>
      <c r="O6" s="14">
        <f>GEOMEAN(K5:K13)</f>
        <v>62.25462089219873</v>
      </c>
      <c r="P6" s="14">
        <f>SQRT(1/COUNT(K5:K13))*0.1</f>
        <v>3.3333333333333333E-2</v>
      </c>
    </row>
    <row r="7" spans="1:16">
      <c r="A7" s="2"/>
      <c r="B7" s="6" t="s">
        <v>7</v>
      </c>
      <c r="C7" s="5">
        <v>44727</v>
      </c>
      <c r="D7" s="5">
        <v>44739</v>
      </c>
      <c r="E7" s="6" t="s">
        <v>8</v>
      </c>
      <c r="F7" s="6" t="s">
        <v>9</v>
      </c>
      <c r="G7" s="2"/>
      <c r="H7" s="12">
        <v>78</v>
      </c>
      <c r="I7" s="12">
        <v>46.2</v>
      </c>
      <c r="J7" s="12">
        <v>89.2</v>
      </c>
      <c r="K7" s="12">
        <v>117.1</v>
      </c>
      <c r="L7" s="12">
        <v>135.30000000000001</v>
      </c>
      <c r="N7" s="15">
        <v>3.6</v>
      </c>
      <c r="O7" s="14">
        <f>GEOMEAN(L5:L13)</f>
        <v>70.018231356345893</v>
      </c>
      <c r="P7" s="14">
        <f>SQRT(1/COUNT(L5:L13))*0.1</f>
        <v>3.3333333333333333E-2</v>
      </c>
    </row>
    <row r="8" spans="1:16">
      <c r="A8" s="2"/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2"/>
      <c r="H8" s="12">
        <v>78.5</v>
      </c>
      <c r="I8" s="12">
        <v>62</v>
      </c>
      <c r="J8" s="12">
        <v>120</v>
      </c>
      <c r="K8" s="12">
        <v>157.9</v>
      </c>
      <c r="L8" s="12">
        <v>179</v>
      </c>
    </row>
    <row r="9" spans="1:16">
      <c r="A9" s="2"/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2"/>
      <c r="H9" s="12">
        <v>79</v>
      </c>
      <c r="I9" s="12">
        <v>62.5</v>
      </c>
      <c r="J9" s="12">
        <v>121</v>
      </c>
      <c r="K9" s="12">
        <v>159.5</v>
      </c>
      <c r="L9" s="12">
        <v>180.7</v>
      </c>
    </row>
    <row r="10" spans="1:16">
      <c r="A10" s="2"/>
      <c r="B10" s="3">
        <v>79</v>
      </c>
      <c r="C10" s="3" t="s">
        <v>20</v>
      </c>
      <c r="D10" s="3" t="s">
        <v>21</v>
      </c>
      <c r="E10" s="3" t="s">
        <v>22</v>
      </c>
      <c r="F10" s="3" t="s">
        <v>23</v>
      </c>
      <c r="G10" s="2"/>
      <c r="H10" s="12">
        <v>79.5</v>
      </c>
      <c r="I10" s="12">
        <v>59.5</v>
      </c>
      <c r="J10" s="12">
        <v>113.8</v>
      </c>
      <c r="K10" s="12">
        <v>151.69999999999999</v>
      </c>
      <c r="L10" s="12">
        <v>169.6</v>
      </c>
      <c r="N10" s="7">
        <f t="array" ref="N10:O14">LINEST(O4:O7,N4:N7,1,1)</f>
        <v>15.008819439096907</v>
      </c>
      <c r="O10" s="16">
        <v>16.211668439622059</v>
      </c>
    </row>
    <row r="11" spans="1:16">
      <c r="A11" s="2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2"/>
      <c r="H11" s="12">
        <v>79.7</v>
      </c>
      <c r="I11" s="12">
        <v>48.8</v>
      </c>
      <c r="J11" s="12">
        <v>94.6</v>
      </c>
      <c r="K11" s="12">
        <v>131.80000000000001</v>
      </c>
      <c r="L11" s="12">
        <v>149.4</v>
      </c>
      <c r="N11" s="7">
        <v>0.19430706186743657</v>
      </c>
      <c r="O11" s="16">
        <v>0.50633396766782102</v>
      </c>
    </row>
    <row r="12" spans="1:16">
      <c r="A12" s="2"/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2"/>
      <c r="H12" s="12">
        <v>80</v>
      </c>
      <c r="I12" s="12">
        <v>40.799999999999997</v>
      </c>
      <c r="J12" s="12">
        <v>62.1</v>
      </c>
      <c r="K12" s="12">
        <v>81.5</v>
      </c>
      <c r="L12" s="12">
        <v>89.5</v>
      </c>
      <c r="N12">
        <v>0.99966490453918655</v>
      </c>
      <c r="O12">
        <v>0.38751838732349975</v>
      </c>
    </row>
    <row r="13" spans="1:16">
      <c r="A13" s="2"/>
      <c r="B13" s="3">
        <v>80</v>
      </c>
      <c r="C13" s="3" t="s">
        <v>34</v>
      </c>
      <c r="D13" s="3" t="s">
        <v>35</v>
      </c>
      <c r="E13" s="3" t="s">
        <v>36</v>
      </c>
      <c r="F13" s="3" t="s">
        <v>37</v>
      </c>
      <c r="G13" s="2"/>
      <c r="H13" s="12">
        <v>80.5</v>
      </c>
      <c r="I13" s="12">
        <v>6.8</v>
      </c>
      <c r="J13" s="12">
        <v>12</v>
      </c>
      <c r="K13" s="12">
        <v>15.7</v>
      </c>
      <c r="L13" s="12">
        <v>17.7</v>
      </c>
      <c r="N13">
        <v>5966.4484986600919</v>
      </c>
      <c r="O13">
        <v>2</v>
      </c>
    </row>
    <row r="14" spans="1:16">
      <c r="A14" s="2"/>
      <c r="B14" s="3" t="s">
        <v>38</v>
      </c>
      <c r="C14" s="5">
        <v>44779</v>
      </c>
      <c r="D14" s="3" t="s">
        <v>39</v>
      </c>
      <c r="E14" s="5">
        <v>44757</v>
      </c>
      <c r="F14" s="5">
        <v>44759</v>
      </c>
      <c r="G14" s="2"/>
      <c r="H14" s="2"/>
      <c r="I14" s="8"/>
      <c r="J14" s="2"/>
      <c r="K14" s="2"/>
      <c r="L14" s="2"/>
      <c r="N14">
        <v>895.98455733363221</v>
      </c>
      <c r="O14">
        <v>0.30034100102761196</v>
      </c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N17" s="17" t="s">
        <v>61</v>
      </c>
      <c r="O17" s="17" t="s">
        <v>62</v>
      </c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14">
        <f>N10</f>
        <v>15.008819439096907</v>
      </c>
      <c r="O18" s="14">
        <f>N11</f>
        <v>0.19430706186743657</v>
      </c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N21" s="17" t="s">
        <v>63</v>
      </c>
      <c r="O21" s="17" t="s">
        <v>64</v>
      </c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N22" s="18">
        <f>O10</f>
        <v>16.211668439622059</v>
      </c>
      <c r="O22" s="18">
        <f>O11</f>
        <v>0.50633396766782102</v>
      </c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mergeCells count="2">
    <mergeCell ref="I2:L2"/>
    <mergeCell ref="I4:L4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T20"/>
  <sheetViews>
    <sheetView workbookViewId="0"/>
  </sheetViews>
  <sheetFormatPr baseColWidth="10" defaultColWidth="12.5703125" defaultRowHeight="15.75" customHeight="1"/>
  <cols>
    <col min="3" max="3" width="17.140625" customWidth="1"/>
    <col min="4" max="4" width="16.42578125" customWidth="1"/>
    <col min="7" max="7" width="17.140625" customWidth="1"/>
    <col min="8" max="8" width="16.85546875" customWidth="1"/>
    <col min="11" max="11" width="17.140625" customWidth="1"/>
    <col min="12" max="12" width="16.85546875" customWidth="1"/>
  </cols>
  <sheetData>
    <row r="2" spans="2:20"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</row>
    <row r="3" spans="2:20">
      <c r="B3" s="6">
        <v>5</v>
      </c>
      <c r="C3" s="5">
        <v>44613</v>
      </c>
      <c r="D3" s="5">
        <v>44833</v>
      </c>
      <c r="E3" s="6" t="s">
        <v>48</v>
      </c>
      <c r="F3" s="6" t="s">
        <v>49</v>
      </c>
      <c r="G3" s="6" t="s">
        <v>50</v>
      </c>
      <c r="H3" s="6">
        <v>81</v>
      </c>
      <c r="I3" s="6" t="s">
        <v>51</v>
      </c>
    </row>
    <row r="5" spans="2:20">
      <c r="D5" s="6" t="s">
        <v>52</v>
      </c>
    </row>
    <row r="6" spans="2:20">
      <c r="D6" s="6">
        <v>44</v>
      </c>
    </row>
    <row r="8" spans="2:20">
      <c r="C8" s="6" t="s">
        <v>2</v>
      </c>
      <c r="D8" s="6">
        <v>1.01</v>
      </c>
      <c r="G8" s="6" t="s">
        <v>2</v>
      </c>
      <c r="H8" s="6">
        <v>1.02</v>
      </c>
      <c r="K8" s="6" t="s">
        <v>2</v>
      </c>
      <c r="L8" s="6">
        <v>1</v>
      </c>
      <c r="O8" s="6" t="s">
        <v>2</v>
      </c>
      <c r="P8" s="6">
        <v>1.01</v>
      </c>
      <c r="S8" s="6" t="s">
        <v>2</v>
      </c>
      <c r="T8" s="6">
        <v>1.01</v>
      </c>
    </row>
    <row r="9" spans="2:20">
      <c r="C9" s="6" t="s">
        <v>53</v>
      </c>
      <c r="D9" s="6" t="s">
        <v>54</v>
      </c>
      <c r="G9" s="6" t="s">
        <v>53</v>
      </c>
      <c r="H9" s="6" t="s">
        <v>54</v>
      </c>
      <c r="K9" s="6" t="s">
        <v>53</v>
      </c>
      <c r="L9" s="6" t="s">
        <v>54</v>
      </c>
      <c r="O9" s="6" t="s">
        <v>53</v>
      </c>
      <c r="P9" s="6" t="s">
        <v>54</v>
      </c>
      <c r="S9" s="6" t="s">
        <v>53</v>
      </c>
      <c r="T9" s="6" t="s">
        <v>54</v>
      </c>
    </row>
    <row r="10" spans="2:20">
      <c r="B10" s="6" t="s">
        <v>41</v>
      </c>
      <c r="C10" s="6" t="s">
        <v>55</v>
      </c>
      <c r="D10" s="6" t="s">
        <v>55</v>
      </c>
      <c r="F10" s="6" t="s">
        <v>41</v>
      </c>
      <c r="G10" s="6" t="s">
        <v>55</v>
      </c>
      <c r="H10" s="6" t="s">
        <v>55</v>
      </c>
      <c r="J10" s="6" t="s">
        <v>41</v>
      </c>
      <c r="K10" s="6" t="s">
        <v>55</v>
      </c>
      <c r="L10" s="6" t="s">
        <v>55</v>
      </c>
      <c r="N10" s="6" t="s">
        <v>41</v>
      </c>
      <c r="O10" s="6" t="s">
        <v>55</v>
      </c>
      <c r="P10" s="6" t="s">
        <v>55</v>
      </c>
      <c r="R10" s="6" t="s">
        <v>41</v>
      </c>
      <c r="S10" s="6" t="s">
        <v>55</v>
      </c>
      <c r="T10" s="6" t="s">
        <v>55</v>
      </c>
    </row>
    <row r="11" spans="2:20">
      <c r="B11" s="6">
        <v>1</v>
      </c>
      <c r="C11" s="6">
        <v>41</v>
      </c>
      <c r="D11" s="6">
        <v>45</v>
      </c>
      <c r="F11" s="6">
        <v>2</v>
      </c>
      <c r="G11" s="6">
        <v>41</v>
      </c>
      <c r="H11" s="6">
        <v>44</v>
      </c>
      <c r="J11" s="6">
        <v>3</v>
      </c>
      <c r="K11" s="6">
        <v>41</v>
      </c>
      <c r="L11" s="6">
        <v>46</v>
      </c>
      <c r="N11" s="6">
        <v>4</v>
      </c>
      <c r="O11" s="6">
        <v>40</v>
      </c>
      <c r="P11" s="6">
        <v>46</v>
      </c>
      <c r="R11" s="6">
        <v>5</v>
      </c>
      <c r="S11" s="6">
        <v>40</v>
      </c>
      <c r="T11" s="6">
        <v>45</v>
      </c>
    </row>
    <row r="13" spans="2:20">
      <c r="C13" s="6" t="s">
        <v>2</v>
      </c>
      <c r="D13" s="6">
        <v>2.02</v>
      </c>
      <c r="G13" s="6" t="s">
        <v>2</v>
      </c>
      <c r="H13" s="6">
        <v>2</v>
      </c>
      <c r="K13" s="6" t="s">
        <v>2</v>
      </c>
      <c r="L13" s="6">
        <v>2</v>
      </c>
      <c r="O13" s="6" t="s">
        <v>2</v>
      </c>
      <c r="P13" s="6">
        <v>2</v>
      </c>
      <c r="S13" s="6" t="s">
        <v>2</v>
      </c>
      <c r="T13" s="6">
        <v>2.0299999999999998</v>
      </c>
    </row>
    <row r="14" spans="2:20">
      <c r="C14" s="6">
        <v>40</v>
      </c>
      <c r="D14" s="6">
        <v>48</v>
      </c>
      <c r="G14" s="6">
        <v>35</v>
      </c>
      <c r="H14" s="6">
        <v>51</v>
      </c>
      <c r="K14" s="6">
        <v>39</v>
      </c>
      <c r="L14" s="6">
        <v>43</v>
      </c>
      <c r="O14" s="6">
        <v>40</v>
      </c>
      <c r="P14" s="6">
        <v>47</v>
      </c>
      <c r="S14" s="6">
        <v>40</v>
      </c>
      <c r="T14" s="6">
        <v>48</v>
      </c>
    </row>
    <row r="16" spans="2:20">
      <c r="C16" s="6" t="s">
        <v>2</v>
      </c>
      <c r="D16" s="6">
        <v>3.04</v>
      </c>
      <c r="G16" s="6" t="s">
        <v>2</v>
      </c>
      <c r="H16" s="6">
        <v>3.01</v>
      </c>
      <c r="K16" s="6" t="s">
        <v>2</v>
      </c>
      <c r="L16" s="6">
        <v>3</v>
      </c>
      <c r="O16" s="6" t="s">
        <v>2</v>
      </c>
      <c r="P16" s="6">
        <v>2.99</v>
      </c>
      <c r="S16" s="6" t="s">
        <v>2</v>
      </c>
      <c r="T16" s="6">
        <v>2.99</v>
      </c>
    </row>
    <row r="17" spans="3:20">
      <c r="C17" s="6">
        <v>39</v>
      </c>
      <c r="D17" s="6">
        <v>42</v>
      </c>
      <c r="G17" s="6">
        <v>33</v>
      </c>
      <c r="H17" s="6">
        <v>50</v>
      </c>
      <c r="K17" s="6">
        <v>35</v>
      </c>
      <c r="L17" s="6">
        <v>48</v>
      </c>
      <c r="O17" s="6">
        <v>37</v>
      </c>
      <c r="P17" s="6">
        <v>47</v>
      </c>
      <c r="S17" s="6">
        <v>34</v>
      </c>
      <c r="T17" s="6">
        <v>50</v>
      </c>
    </row>
    <row r="19" spans="3:20">
      <c r="C19" s="6" t="s">
        <v>2</v>
      </c>
      <c r="D19" s="6">
        <v>3.6</v>
      </c>
      <c r="G19" s="6" t="s">
        <v>2</v>
      </c>
      <c r="H19" s="6">
        <v>3.6</v>
      </c>
      <c r="K19" s="6" t="s">
        <v>2</v>
      </c>
      <c r="L19" s="6">
        <v>3.53</v>
      </c>
      <c r="O19" s="6" t="s">
        <v>2</v>
      </c>
      <c r="P19" s="6">
        <v>3.53</v>
      </c>
      <c r="S19" s="6" t="s">
        <v>2</v>
      </c>
      <c r="T19" s="6">
        <v>3.5</v>
      </c>
    </row>
    <row r="20" spans="3:20">
      <c r="C20" s="6">
        <v>38</v>
      </c>
      <c r="D20" s="6">
        <v>49</v>
      </c>
      <c r="G20" s="6">
        <v>34</v>
      </c>
      <c r="H20" s="6">
        <v>54</v>
      </c>
      <c r="K20" s="6">
        <v>37</v>
      </c>
      <c r="L20" s="6">
        <v>49</v>
      </c>
      <c r="O20" s="6">
        <v>38</v>
      </c>
      <c r="P20" s="6">
        <v>50</v>
      </c>
      <c r="S20" s="6">
        <v>35</v>
      </c>
      <c r="T20" s="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2022-04-01T15:18:00Z</dcterms:modified>
</cp:coreProperties>
</file>