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2940" yWindow="0" windowWidth="13660" windowHeight="15540" tabRatio="500" firstSheet="1" activeTab="1"/>
  </bookViews>
  <sheets>
    <sheet name="dbyfrecuencias.csv" sheetId="1" r:id="rId1"/>
    <sheet name="regresion por medic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8" i="2" l="1"/>
  <c r="P66" i="2"/>
  <c r="P38" i="2"/>
  <c r="P36" i="2"/>
  <c r="B38" i="2"/>
  <c r="B36" i="2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4" i="1"/>
  <c r="AB3" i="1"/>
</calcChain>
</file>

<file path=xl/sharedStrings.xml><?xml version="1.0" encoding="utf-8"?>
<sst xmlns="http://schemas.openxmlformats.org/spreadsheetml/2006/main" count="233" uniqueCount="219">
  <si>
    <t>Frecuencia</t>
  </si>
  <si>
    <t>dB 17</t>
  </si>
  <si>
    <t>dB 19</t>
  </si>
  <si>
    <t>dB 21</t>
  </si>
  <si>
    <t>dB23</t>
  </si>
  <si>
    <t>dB 25</t>
  </si>
  <si>
    <t>dB 27</t>
  </si>
  <si>
    <t>dB 28</t>
  </si>
  <si>
    <t>dB 29</t>
  </si>
  <si>
    <t>dB 30</t>
  </si>
  <si>
    <t>dB 31</t>
  </si>
  <si>
    <t>Leq perfil 1</t>
  </si>
  <si>
    <t>Leq perfil 2</t>
  </si>
  <si>
    <t>La peak perfil 1</t>
  </si>
  <si>
    <t>L peak Perfil 2</t>
  </si>
  <si>
    <t>SPl perfil 2</t>
  </si>
  <si>
    <t>Promedio por frecuencia</t>
  </si>
  <si>
    <t>distancia en m</t>
  </si>
  <si>
    <t>por frecuencia</t>
  </si>
  <si>
    <t>m</t>
  </si>
  <si>
    <t>leq a</t>
  </si>
  <si>
    <t>leq b</t>
  </si>
  <si>
    <t>spl perfil 2</t>
  </si>
  <si>
    <t>frec</t>
  </si>
  <si>
    <t>dB</t>
  </si>
  <si>
    <t>c. De correlacion</t>
  </si>
  <si>
    <t>x</t>
  </si>
  <si>
    <t>pendiente</t>
  </si>
  <si>
    <t>Ecuacion:</t>
  </si>
  <si>
    <t>y = -0,0009x + 85,452</t>
  </si>
  <si>
    <t>Residuos</t>
  </si>
  <si>
    <t>Observación</t>
  </si>
  <si>
    <t>Y Predicha</t>
  </si>
  <si>
    <t>Residuo</t>
  </si>
  <si>
    <t>Estándar</t>
  </si>
  <si>
    <t>Studentized</t>
  </si>
  <si>
    <t>Deleted t</t>
  </si>
  <si>
    <t>Leverage</t>
  </si>
  <si>
    <t>Cook's D</t>
  </si>
  <si>
    <t>DFIT</t>
  </si>
  <si>
    <t>PRESS</t>
  </si>
  <si>
    <t>0.04672</t>
  </si>
  <si>
    <t>0.10112</t>
  </si>
  <si>
    <t>-0.47824</t>
  </si>
  <si>
    <t>0.04667</t>
  </si>
  <si>
    <t>0.11179</t>
  </si>
  <si>
    <t>-0.50754</t>
  </si>
  <si>
    <t>0.04660</t>
  </si>
  <si>
    <t>0.12287</t>
  </si>
  <si>
    <t>-0.53743</t>
  </si>
  <si>
    <t>0.04652</t>
  </si>
  <si>
    <t>0.09013</t>
  </si>
  <si>
    <t>-0.44748</t>
  </si>
  <si>
    <t>-0.94130</t>
  </si>
  <si>
    <t>-0.96394</t>
  </si>
  <si>
    <t>-0.96267</t>
  </si>
  <si>
    <t>0.04641</t>
  </si>
  <si>
    <t>0.02261</t>
  </si>
  <si>
    <t>-0.21237</t>
  </si>
  <si>
    <t>-0.62817</t>
  </si>
  <si>
    <t>-0.64322</t>
  </si>
  <si>
    <t>-0.63635</t>
  </si>
  <si>
    <t>0.04627</t>
  </si>
  <si>
    <t>0.01004</t>
  </si>
  <si>
    <t>-0.14016</t>
  </si>
  <si>
    <t>-0.21091</t>
  </si>
  <si>
    <t>-0.21595</t>
  </si>
  <si>
    <t>-0.21223</t>
  </si>
  <si>
    <t>0.04610</t>
  </si>
  <si>
    <t>0.00113</t>
  </si>
  <si>
    <t>-0.04666</t>
  </si>
  <si>
    <t>0.31066</t>
  </si>
  <si>
    <t>0.31804</t>
  </si>
  <si>
    <t>0.31288</t>
  </si>
  <si>
    <t>0.04590</t>
  </si>
  <si>
    <t>0.00243</t>
  </si>
  <si>
    <t>0.06863</t>
  </si>
  <si>
    <t>0.83321</t>
  </si>
  <si>
    <t>0.85289</t>
  </si>
  <si>
    <t>0.84862</t>
  </si>
  <si>
    <t>0.04562</t>
  </si>
  <si>
    <t>0.01739</t>
  </si>
  <si>
    <t>0.18554</t>
  </si>
  <si>
    <t>0.04530</t>
  </si>
  <si>
    <t>0.02713</t>
  </si>
  <si>
    <t>0.23355</t>
  </si>
  <si>
    <t>0.73822</t>
  </si>
  <si>
    <t>0.75538</t>
  </si>
  <si>
    <t>0.74944</t>
  </si>
  <si>
    <t>0.04491</t>
  </si>
  <si>
    <t>0.01342</t>
  </si>
  <si>
    <t>0.16252</t>
  </si>
  <si>
    <t>0.95224</t>
  </si>
  <si>
    <t>0.97412</t>
  </si>
  <si>
    <t>0.97320</t>
  </si>
  <si>
    <t>0.04441</t>
  </si>
  <si>
    <t>0.02205</t>
  </si>
  <si>
    <t>0.20981</t>
  </si>
  <si>
    <t>0.85677</t>
  </si>
  <si>
    <t>0.87616</t>
  </si>
  <si>
    <t>0.87241</t>
  </si>
  <si>
    <t>0.04378</t>
  </si>
  <si>
    <t>0.01757</t>
  </si>
  <si>
    <t>0.18667</t>
  </si>
  <si>
    <t>0.76276</t>
  </si>
  <si>
    <t>0.77973</t>
  </si>
  <si>
    <t>0.77413</t>
  </si>
  <si>
    <t>0.04305</t>
  </si>
  <si>
    <t>0.01368</t>
  </si>
  <si>
    <t>0.16420</t>
  </si>
  <si>
    <t>0.67170</t>
  </si>
  <si>
    <t>0.68632</t>
  </si>
  <si>
    <t>0.67969</t>
  </si>
  <si>
    <t>0.04215</t>
  </si>
  <si>
    <t>0.01036</t>
  </si>
  <si>
    <t>0.14259</t>
  </si>
  <si>
    <t>0.48074</t>
  </si>
  <si>
    <t>0.49092</t>
  </si>
  <si>
    <t>0.48416</t>
  </si>
  <si>
    <t>0.04104</t>
  </si>
  <si>
    <t>0.00516</t>
  </si>
  <si>
    <t>0.10016</t>
  </si>
  <si>
    <t>0.39655</t>
  </si>
  <si>
    <t>0.40469</t>
  </si>
  <si>
    <t>0.39857</t>
  </si>
  <si>
    <t>0.03983</t>
  </si>
  <si>
    <t>0.00340</t>
  </si>
  <si>
    <t>0.08117</t>
  </si>
  <si>
    <t>0.10962</t>
  </si>
  <si>
    <t>0.11180</t>
  </si>
  <si>
    <t>0.10981</t>
  </si>
  <si>
    <t>0.03845</t>
  </si>
  <si>
    <t>0.00025</t>
  </si>
  <si>
    <t>0.02196</t>
  </si>
  <si>
    <t>0.24781</t>
  </si>
  <si>
    <t>0.25250</t>
  </si>
  <si>
    <t>0.24823</t>
  </si>
  <si>
    <t>0.03681</t>
  </si>
  <si>
    <t>0.00122</t>
  </si>
  <si>
    <t>0.04853</t>
  </si>
  <si>
    <t>0.49472</t>
  </si>
  <si>
    <t>0.50369</t>
  </si>
  <si>
    <t>0.49687</t>
  </si>
  <si>
    <t>0.03532</t>
  </si>
  <si>
    <t>0.00464</t>
  </si>
  <si>
    <t>0.09507</t>
  </si>
  <si>
    <t>0.54380</t>
  </si>
  <si>
    <t>0.55330</t>
  </si>
  <si>
    <t>0.54632</t>
  </si>
  <si>
    <t>0.03404</t>
  </si>
  <si>
    <t>0.00539</t>
  </si>
  <si>
    <t>0.10255</t>
  </si>
  <si>
    <t>0.85237</t>
  </si>
  <si>
    <t>0.08850</t>
  </si>
  <si>
    <t>0.09001</t>
  </si>
  <si>
    <t>0.08840</t>
  </si>
  <si>
    <t>0.03334</t>
  </si>
  <si>
    <t>0.00014</t>
  </si>
  <si>
    <t>0.01642</t>
  </si>
  <si>
    <t>0.88177</t>
  </si>
  <si>
    <t>0.27576</t>
  </si>
  <si>
    <t>0.28058</t>
  </si>
  <si>
    <t>0.27592</t>
  </si>
  <si>
    <t>0.03409</t>
  </si>
  <si>
    <t>0.00139</t>
  </si>
  <si>
    <t>0.05184</t>
  </si>
  <si>
    <t>0.16628</t>
  </si>
  <si>
    <t>0.16948</t>
  </si>
  <si>
    <t>0.16651</t>
  </si>
  <si>
    <t>0.03738</t>
  </si>
  <si>
    <t>0.00056</t>
  </si>
  <si>
    <t>0.03281</t>
  </si>
  <si>
    <t>0.50154</t>
  </si>
  <si>
    <t>0.51336</t>
  </si>
  <si>
    <t>0.50650</t>
  </si>
  <si>
    <t>0.04553</t>
  </si>
  <si>
    <t>0.00629</t>
  </si>
  <si>
    <t>0.11062</t>
  </si>
  <si>
    <t>0.56460</t>
  </si>
  <si>
    <t>0.58322</t>
  </si>
  <si>
    <t>0.57622</t>
  </si>
  <si>
    <t>0.06282</t>
  </si>
  <si>
    <t>0.01140</t>
  </si>
  <si>
    <t>0.14918</t>
  </si>
  <si>
    <t>0.86476</t>
  </si>
  <si>
    <t>0.90789</t>
  </si>
  <si>
    <t>0.90495</t>
  </si>
  <si>
    <t>0.09277</t>
  </si>
  <si>
    <t>0.04214</t>
  </si>
  <si>
    <t>0.28938</t>
  </si>
  <si>
    <t>0.59106</t>
  </si>
  <si>
    <t>0.63915</t>
  </si>
  <si>
    <t>0.63226</t>
  </si>
  <si>
    <t>0.14482</t>
  </si>
  <si>
    <t>0.03459</t>
  </si>
  <si>
    <t>0.26018</t>
  </si>
  <si>
    <t>-0.99774</t>
  </si>
  <si>
    <t>-0.10359</t>
  </si>
  <si>
    <t>-0.11921</t>
  </si>
  <si>
    <t>-0.11710</t>
  </si>
  <si>
    <t>0.24496</t>
  </si>
  <si>
    <t>0.00231</t>
  </si>
  <si>
    <t>-0.06670</t>
  </si>
  <si>
    <t>0.39839</t>
  </si>
  <si>
    <t>Mínimo</t>
  </si>
  <si>
    <t>Máximo</t>
  </si>
  <si>
    <t>Media</t>
  </si>
  <si>
    <t>0.00000</t>
  </si>
  <si>
    <t>-0.01218</t>
  </si>
  <si>
    <t>-0.03749</t>
  </si>
  <si>
    <t>0.06667</t>
  </si>
  <si>
    <t>0.06338</t>
  </si>
  <si>
    <t>-0.04509</t>
  </si>
  <si>
    <t>-0.27331</t>
  </si>
  <si>
    <t xml:space="preserve"> -0,0013x + 76,894</t>
  </si>
  <si>
    <t>Leq de ponderacion Lineal</t>
  </si>
  <si>
    <t>Ponderacion A</t>
  </si>
  <si>
    <t>y = -1,8218x + 101,08</t>
  </si>
  <si>
    <t>R² = 0,87993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</si>
</sst>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3" fontId="0" fillId="0" borderId="0" xfId="0" applyNumberFormat="1"/>
    <xf numFmtId="2" fontId="3" fillId="0" borderId="0" xfId="0" applyNumberFormat="1" applyFont="1"/>
    <xf numFmtId="0" fontId="4" fillId="0" borderId="0" xfId="0" applyFont="1" applyAlignment="1">
      <alignment horizontal="center" vertical="center"/>
    </xf>
  </cellXfs>
  <cellStyles count="1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Primer Medición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'regresion por medicion'!$D$3</c:f>
              <c:strCache>
                <c:ptCount val="1"/>
                <c:pt idx="0">
                  <c:v>dB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ymbol val="none"/>
          </c:marker>
          <c:trendline>
            <c:spPr>
              <a:ln w="25400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8662510936133"/>
                  <c:y val="-0.203093467483231"/>
                </c:manualLayout>
              </c:layout>
              <c:numFmt formatCode="General" sourceLinked="0"/>
            </c:trendlineLbl>
          </c:trendline>
          <c:trendline>
            <c:trendlineType val="exp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10.0"/>
          </c:errBars>
          <c:xVal>
            <c:numRef>
              <c:f>'regresion por medicion'!$C$4:$C$33</c:f>
              <c:numCache>
                <c:formatCode>General</c:formatCode>
                <c:ptCount val="30"/>
                <c:pt idx="0">
                  <c:v>25.0</c:v>
                </c:pt>
                <c:pt idx="1">
                  <c:v>31.5</c:v>
                </c:pt>
                <c:pt idx="2">
                  <c:v>40.0</c:v>
                </c:pt>
                <c:pt idx="3">
                  <c:v>50.0</c:v>
                </c:pt>
                <c:pt idx="4">
                  <c:v>63.0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160.0</c:v>
                </c:pt>
                <c:pt idx="9">
                  <c:v>200.0</c:v>
                </c:pt>
                <c:pt idx="10">
                  <c:v>250.0</c:v>
                </c:pt>
                <c:pt idx="11">
                  <c:v>315.0</c:v>
                </c:pt>
                <c:pt idx="12">
                  <c:v>400.0</c:v>
                </c:pt>
                <c:pt idx="13">
                  <c:v>500.0</c:v>
                </c:pt>
                <c:pt idx="14">
                  <c:v>630.0</c:v>
                </c:pt>
                <c:pt idx="15">
                  <c:v>800.0</c:v>
                </c:pt>
                <c:pt idx="16">
                  <c:v>1000.0</c:v>
                </c:pt>
                <c:pt idx="17">
                  <c:v>1250.0</c:v>
                </c:pt>
                <c:pt idx="18">
                  <c:v>1600.0</c:v>
                </c:pt>
                <c:pt idx="19">
                  <c:v>2000.0</c:v>
                </c:pt>
                <c:pt idx="20">
                  <c:v>2500.0</c:v>
                </c:pt>
                <c:pt idx="21">
                  <c:v>3150.0</c:v>
                </c:pt>
                <c:pt idx="22">
                  <c:v>4000.0</c:v>
                </c:pt>
                <c:pt idx="23">
                  <c:v>5000.0</c:v>
                </c:pt>
                <c:pt idx="24">
                  <c:v>6300.0</c:v>
                </c:pt>
                <c:pt idx="25">
                  <c:v>8000.0</c:v>
                </c:pt>
                <c:pt idx="26">
                  <c:v>10000.0</c:v>
                </c:pt>
                <c:pt idx="27">
                  <c:v>12500.0</c:v>
                </c:pt>
                <c:pt idx="28">
                  <c:v>16000.0</c:v>
                </c:pt>
                <c:pt idx="29">
                  <c:v>20000.0</c:v>
                </c:pt>
              </c:numCache>
            </c:numRef>
          </c:xVal>
          <c:yVal>
            <c:numRef>
              <c:f>'regresion por medicion'!$D$4:$D$33</c:f>
              <c:numCache>
                <c:formatCode>General</c:formatCode>
                <c:ptCount val="30"/>
                <c:pt idx="0" formatCode="0.00">
                  <c:v>66.4</c:v>
                </c:pt>
                <c:pt idx="1">
                  <c:v>65.1</c:v>
                </c:pt>
                <c:pt idx="2">
                  <c:v>64.0</c:v>
                </c:pt>
                <c:pt idx="3">
                  <c:v>67.1</c:v>
                </c:pt>
                <c:pt idx="4">
                  <c:v>76.0</c:v>
                </c:pt>
                <c:pt idx="5" formatCode="0">
                  <c:v>79.2</c:v>
                </c:pt>
                <c:pt idx="6" formatCode="0">
                  <c:v>82.6</c:v>
                </c:pt>
                <c:pt idx="7" formatCode="0">
                  <c:v>88.3</c:v>
                </c:pt>
                <c:pt idx="8" formatCode="0">
                  <c:v>93.2</c:v>
                </c:pt>
                <c:pt idx="9">
                  <c:v>95.3</c:v>
                </c:pt>
                <c:pt idx="10">
                  <c:v>92.5</c:v>
                </c:pt>
                <c:pt idx="11">
                  <c:v>94.4</c:v>
                </c:pt>
                <c:pt idx="12">
                  <c:v>93.9</c:v>
                </c:pt>
                <c:pt idx="13">
                  <c:v>92.5</c:v>
                </c:pt>
                <c:pt idx="14">
                  <c:v>91.0</c:v>
                </c:pt>
                <c:pt idx="15">
                  <c:v>89.5</c:v>
                </c:pt>
                <c:pt idx="16">
                  <c:v>88.0</c:v>
                </c:pt>
                <c:pt idx="17">
                  <c:v>85.9</c:v>
                </c:pt>
                <c:pt idx="18">
                  <c:v>86.8</c:v>
                </c:pt>
                <c:pt idx="19">
                  <c:v>88.4</c:v>
                </c:pt>
                <c:pt idx="20">
                  <c:v>88.6</c:v>
                </c:pt>
                <c:pt idx="21">
                  <c:v>83.8</c:v>
                </c:pt>
                <c:pt idx="22">
                  <c:v>84.7</c:v>
                </c:pt>
                <c:pt idx="23">
                  <c:v>82.6</c:v>
                </c:pt>
                <c:pt idx="24">
                  <c:v>84.7</c:v>
                </c:pt>
                <c:pt idx="25">
                  <c:v>83.9</c:v>
                </c:pt>
                <c:pt idx="26">
                  <c:v>84.3</c:v>
                </c:pt>
                <c:pt idx="27">
                  <c:v>79.8</c:v>
                </c:pt>
                <c:pt idx="28">
                  <c:v>69.8</c:v>
                </c:pt>
                <c:pt idx="29">
                  <c:v>52.9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07752"/>
        <c:axId val="2110410664"/>
      </c:scatterChart>
      <c:valAx>
        <c:axId val="21104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10664"/>
        <c:crosses val="autoZero"/>
        <c:crossBetween val="midCat"/>
      </c:valAx>
      <c:valAx>
        <c:axId val="2110410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040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dB</a:t>
            </a:r>
            <a:r>
              <a:rPr lang="es-ES" baseline="0"/>
              <a:t> promedio por frecuencia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'regresion por medicion'!$R$1</c:f>
              <c:strCache>
                <c:ptCount val="1"/>
                <c:pt idx="0">
                  <c:v>dB</c:v>
                </c:pt>
              </c:strCache>
            </c:strRef>
          </c:tx>
          <c:marker>
            <c:symbol val="none"/>
          </c:marker>
          <c:trendline>
            <c:spPr>
              <a:ln w="25400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76634514435696"/>
                  <c:y val="-0.196833624963546"/>
                </c:manualLayout>
              </c:layout>
              <c:numFmt formatCode="General" sourceLinked="0"/>
            </c:trendlineLbl>
          </c:trendline>
          <c:xVal>
            <c:numRef>
              <c:f>'regresion por medicion'!$Q$2:$Q$31</c:f>
              <c:numCache>
                <c:formatCode>General</c:formatCode>
                <c:ptCount val="30"/>
                <c:pt idx="0">
                  <c:v>25.0</c:v>
                </c:pt>
                <c:pt idx="1">
                  <c:v>31.5</c:v>
                </c:pt>
                <c:pt idx="2">
                  <c:v>40.0</c:v>
                </c:pt>
                <c:pt idx="3">
                  <c:v>50.0</c:v>
                </c:pt>
                <c:pt idx="4">
                  <c:v>63.0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160.0</c:v>
                </c:pt>
                <c:pt idx="9">
                  <c:v>200.0</c:v>
                </c:pt>
                <c:pt idx="10">
                  <c:v>250.0</c:v>
                </c:pt>
                <c:pt idx="11">
                  <c:v>315.0</c:v>
                </c:pt>
                <c:pt idx="12">
                  <c:v>400.0</c:v>
                </c:pt>
                <c:pt idx="13">
                  <c:v>500.0</c:v>
                </c:pt>
                <c:pt idx="14">
                  <c:v>630.0</c:v>
                </c:pt>
                <c:pt idx="15">
                  <c:v>800.0</c:v>
                </c:pt>
                <c:pt idx="16">
                  <c:v>1000.0</c:v>
                </c:pt>
                <c:pt idx="17">
                  <c:v>1250.0</c:v>
                </c:pt>
                <c:pt idx="18">
                  <c:v>1600.0</c:v>
                </c:pt>
                <c:pt idx="19">
                  <c:v>2000.0</c:v>
                </c:pt>
                <c:pt idx="20">
                  <c:v>2500.0</c:v>
                </c:pt>
                <c:pt idx="21">
                  <c:v>3150.0</c:v>
                </c:pt>
                <c:pt idx="22">
                  <c:v>4000.0</c:v>
                </c:pt>
                <c:pt idx="23">
                  <c:v>5000.0</c:v>
                </c:pt>
                <c:pt idx="24">
                  <c:v>6300.0</c:v>
                </c:pt>
                <c:pt idx="25">
                  <c:v>8000.0</c:v>
                </c:pt>
                <c:pt idx="26">
                  <c:v>10000.0</c:v>
                </c:pt>
                <c:pt idx="27">
                  <c:v>12500.0</c:v>
                </c:pt>
                <c:pt idx="28">
                  <c:v>16000.0</c:v>
                </c:pt>
                <c:pt idx="29">
                  <c:v>20000.0</c:v>
                </c:pt>
              </c:numCache>
            </c:numRef>
          </c:xVal>
          <c:yVal>
            <c:numRef>
              <c:f>'regresion por medicion'!$R$2:$R$31</c:f>
              <c:numCache>
                <c:formatCode>0.00</c:formatCode>
                <c:ptCount val="30"/>
                <c:pt idx="0">
                  <c:v>72.0</c:v>
                </c:pt>
                <c:pt idx="1">
                  <c:v>71.43</c:v>
                </c:pt>
                <c:pt idx="2">
                  <c:v>70.58</c:v>
                </c:pt>
                <c:pt idx="3">
                  <c:v>70.48</c:v>
                </c:pt>
                <c:pt idx="4">
                  <c:v>72.91</c:v>
                </c:pt>
                <c:pt idx="5">
                  <c:v>74.53</c:v>
                </c:pt>
                <c:pt idx="6">
                  <c:v>75.92</c:v>
                </c:pt>
                <c:pt idx="7">
                  <c:v>77.38</c:v>
                </c:pt>
                <c:pt idx="8">
                  <c:v>78.66</c:v>
                </c:pt>
                <c:pt idx="9">
                  <c:v>78.98</c:v>
                </c:pt>
                <c:pt idx="10">
                  <c:v>77.91</c:v>
                </c:pt>
                <c:pt idx="11">
                  <c:v>78.48</c:v>
                </c:pt>
                <c:pt idx="12">
                  <c:v>79.3</c:v>
                </c:pt>
                <c:pt idx="13">
                  <c:v>81.11</c:v>
                </c:pt>
                <c:pt idx="14">
                  <c:v>80.04</c:v>
                </c:pt>
                <c:pt idx="15">
                  <c:v>76.98</c:v>
                </c:pt>
                <c:pt idx="16">
                  <c:v>74.52</c:v>
                </c:pt>
                <c:pt idx="17">
                  <c:v>73.78</c:v>
                </c:pt>
                <c:pt idx="18">
                  <c:v>74.77</c:v>
                </c:pt>
                <c:pt idx="19">
                  <c:v>75.98</c:v>
                </c:pt>
                <c:pt idx="20">
                  <c:v>76.77</c:v>
                </c:pt>
                <c:pt idx="21">
                  <c:v>71.24</c:v>
                </c:pt>
                <c:pt idx="22">
                  <c:v>71.5</c:v>
                </c:pt>
                <c:pt idx="23">
                  <c:v>68.08</c:v>
                </c:pt>
                <c:pt idx="24">
                  <c:v>69.99</c:v>
                </c:pt>
                <c:pt idx="25">
                  <c:v>70.21</c:v>
                </c:pt>
                <c:pt idx="26">
                  <c:v>71.23</c:v>
                </c:pt>
                <c:pt idx="27">
                  <c:v>66.2</c:v>
                </c:pt>
                <c:pt idx="28">
                  <c:v>55.08</c:v>
                </c:pt>
                <c:pt idx="29">
                  <c:v>40.42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44568"/>
        <c:axId val="2110447576"/>
      </c:scatterChart>
      <c:valAx>
        <c:axId val="21104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47576"/>
        <c:crosses val="autoZero"/>
        <c:crossBetween val="midCat"/>
      </c:valAx>
      <c:valAx>
        <c:axId val="2110447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044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'regresion por medicion'!$P$48</c:f>
              <c:strCache>
                <c:ptCount val="1"/>
                <c:pt idx="0">
                  <c:v>dB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22111111111111"/>
                  <c:y val="-0.226813939924176"/>
                </c:manualLayout>
              </c:layout>
              <c:numFmt formatCode="General" sourceLinked="0"/>
            </c:trendlineLbl>
          </c:trendline>
          <c:xVal>
            <c:numRef>
              <c:f>'regresion por medicion'!$O$49:$O$58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'regresion por medicion'!$P$49:$P$58</c:f>
              <c:numCache>
                <c:formatCode>General</c:formatCode>
                <c:ptCount val="10"/>
                <c:pt idx="0">
                  <c:v>103.1</c:v>
                </c:pt>
                <c:pt idx="1">
                  <c:v>98.1</c:v>
                </c:pt>
                <c:pt idx="2">
                  <c:v>94.3</c:v>
                </c:pt>
                <c:pt idx="3">
                  <c:v>91.6</c:v>
                </c:pt>
                <c:pt idx="4">
                  <c:v>89.3</c:v>
                </c:pt>
                <c:pt idx="5">
                  <c:v>88.4</c:v>
                </c:pt>
                <c:pt idx="6">
                  <c:v>88.9</c:v>
                </c:pt>
                <c:pt idx="7">
                  <c:v>86.2</c:v>
                </c:pt>
                <c:pt idx="8">
                  <c:v>86.4</c:v>
                </c:pt>
                <c:pt idx="9">
                  <c:v>84.3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45832"/>
        <c:axId val="-2144645416"/>
      </c:scatterChart>
      <c:valAx>
        <c:axId val="-21446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45416"/>
        <c:crosses val="autoZero"/>
        <c:crossBetween val="midCat"/>
      </c:valAx>
      <c:valAx>
        <c:axId val="-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45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31750</xdr:rowOff>
    </xdr:from>
    <xdr:to>
      <xdr:col>11</xdr:col>
      <xdr:colOff>508000</xdr:colOff>
      <xdr:row>18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115</xdr:row>
      <xdr:rowOff>0</xdr:rowOff>
    </xdr:from>
    <xdr:to>
      <xdr:col>12</xdr:col>
      <xdr:colOff>25400</xdr:colOff>
      <xdr:row>144</xdr:row>
      <xdr:rowOff>177800</xdr:rowOff>
    </xdr:to>
    <xdr:pic>
      <xdr:nvPicPr>
        <xdr:cNvPr id="6" name="Imagen 5" descr="Captura de pantalla 2016-11-10 a las 11.28.20 p.m.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32900"/>
          <a:ext cx="10883900" cy="5702300"/>
        </a:xfrm>
        <a:prstGeom prst="rect">
          <a:avLst/>
        </a:prstGeom>
      </xdr:spPr>
    </xdr:pic>
    <xdr:clientData/>
  </xdr:twoCellAnchor>
  <xdr:twoCellAnchor>
    <xdr:from>
      <xdr:col>19</xdr:col>
      <xdr:colOff>139700</xdr:colOff>
      <xdr:row>2</xdr:row>
      <xdr:rowOff>184150</xdr:rowOff>
    </xdr:from>
    <xdr:to>
      <xdr:col>24</xdr:col>
      <xdr:colOff>584200</xdr:colOff>
      <xdr:row>17</xdr:row>
      <xdr:rowOff>82550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46</xdr:row>
      <xdr:rowOff>19050</xdr:rowOff>
    </xdr:from>
    <xdr:to>
      <xdr:col>22</xdr:col>
      <xdr:colOff>457200</xdr:colOff>
      <xdr:row>60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opLeftCell="A9" workbookViewId="0">
      <selection activeCell="E35" sqref="E35:W35"/>
    </sheetView>
  </sheetViews>
  <sheetFormatPr baseColWidth="10" defaultRowHeight="15" x14ac:dyDescent="0"/>
  <cols>
    <col min="28" max="28" width="11.5" bestFit="1" customWidth="1"/>
  </cols>
  <sheetData>
    <row r="1" spans="2:28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Z1" t="s">
        <v>16</v>
      </c>
    </row>
    <row r="3" spans="2:28">
      <c r="C3">
        <v>25</v>
      </c>
      <c r="E3" s="1">
        <v>66.400000000000006</v>
      </c>
      <c r="G3">
        <v>67.2</v>
      </c>
      <c r="I3">
        <v>66.7</v>
      </c>
      <c r="K3">
        <v>73.599999999999994</v>
      </c>
      <c r="M3">
        <v>71.400000000000006</v>
      </c>
      <c r="O3">
        <v>76.3</v>
      </c>
      <c r="Q3">
        <v>78.8</v>
      </c>
      <c r="S3">
        <v>71.900000000000006</v>
      </c>
      <c r="U3">
        <v>76.5</v>
      </c>
      <c r="W3">
        <v>71.2</v>
      </c>
      <c r="AB3" s="1">
        <f>AVERAGE(E3,G3,I3,K3,M3,O3,Q3,S3,U3,W3)</f>
        <v>72</v>
      </c>
    </row>
    <row r="4" spans="2:28">
      <c r="C4">
        <v>31.5</v>
      </c>
      <c r="E4">
        <v>65.099999999999994</v>
      </c>
      <c r="G4">
        <v>67</v>
      </c>
      <c r="I4">
        <v>65.900000000000006</v>
      </c>
      <c r="K4">
        <v>73.8</v>
      </c>
      <c r="M4">
        <v>70.099999999999994</v>
      </c>
      <c r="O4">
        <v>75.8</v>
      </c>
      <c r="Q4">
        <v>78.8</v>
      </c>
      <c r="S4">
        <v>71.7</v>
      </c>
      <c r="U4">
        <v>76</v>
      </c>
      <c r="W4">
        <v>70.099999999999994</v>
      </c>
      <c r="AB4" s="1">
        <f>AVERAGE(E4,G4,I4,K4,M4,O4,Q4,S4,U4,W4)</f>
        <v>71.430000000000007</v>
      </c>
    </row>
    <row r="5" spans="2:28">
      <c r="C5">
        <v>40</v>
      </c>
      <c r="E5">
        <v>64</v>
      </c>
      <c r="G5">
        <v>66.900000000000006</v>
      </c>
      <c r="I5">
        <v>64.400000000000006</v>
      </c>
      <c r="K5">
        <v>72.599999999999994</v>
      </c>
      <c r="M5">
        <v>69.599999999999994</v>
      </c>
      <c r="O5">
        <v>75</v>
      </c>
      <c r="Q5">
        <v>78</v>
      </c>
      <c r="S5">
        <v>70.7</v>
      </c>
      <c r="U5">
        <v>75.099999999999994</v>
      </c>
      <c r="W5">
        <v>69.5</v>
      </c>
      <c r="AB5" s="1">
        <f t="shared" ref="AB5:AB32" si="0">AVERAGE(E5,G5,I5,K5,M5,O5,Q5,S5,U5,W5)</f>
        <v>70.580000000000013</v>
      </c>
    </row>
    <row r="6" spans="2:28">
      <c r="C6">
        <v>50</v>
      </c>
      <c r="E6">
        <v>67.099999999999994</v>
      </c>
      <c r="G6">
        <v>67.3</v>
      </c>
      <c r="I6">
        <v>64.7</v>
      </c>
      <c r="K6">
        <v>73.099999999999994</v>
      </c>
      <c r="M6">
        <v>68.8</v>
      </c>
      <c r="O6">
        <v>74.099999999999994</v>
      </c>
      <c r="Q6">
        <v>77.3</v>
      </c>
      <c r="S6">
        <v>69.900000000000006</v>
      </c>
      <c r="U6">
        <v>74</v>
      </c>
      <c r="W6">
        <v>68.5</v>
      </c>
      <c r="AB6" s="1">
        <f t="shared" si="0"/>
        <v>70.47999999999999</v>
      </c>
    </row>
    <row r="7" spans="2:28">
      <c r="C7">
        <v>63</v>
      </c>
      <c r="E7">
        <v>76</v>
      </c>
      <c r="G7">
        <v>73.400000000000006</v>
      </c>
      <c r="I7">
        <v>71.7</v>
      </c>
      <c r="K7">
        <v>73.599999999999994</v>
      </c>
      <c r="M7">
        <v>70.900000000000006</v>
      </c>
      <c r="O7">
        <v>73.8</v>
      </c>
      <c r="Q7">
        <v>76.599999999999994</v>
      </c>
      <c r="S7">
        <v>70.3</v>
      </c>
      <c r="U7">
        <v>73.900000000000006</v>
      </c>
      <c r="W7">
        <v>68.900000000000006</v>
      </c>
      <c r="AB7" s="1">
        <f t="shared" si="0"/>
        <v>72.91</v>
      </c>
    </row>
    <row r="8" spans="2:28">
      <c r="C8">
        <v>80</v>
      </c>
      <c r="E8" s="3">
        <v>79.2</v>
      </c>
      <c r="G8">
        <v>76</v>
      </c>
      <c r="I8">
        <v>75</v>
      </c>
      <c r="K8">
        <v>75.3</v>
      </c>
      <c r="M8">
        <v>73.5</v>
      </c>
      <c r="O8">
        <v>74.2</v>
      </c>
      <c r="Q8">
        <v>76.099999999999994</v>
      </c>
      <c r="S8">
        <v>71.7</v>
      </c>
      <c r="U8">
        <v>73.900000000000006</v>
      </c>
      <c r="W8">
        <v>70.400000000000006</v>
      </c>
      <c r="AB8" s="1">
        <f t="shared" si="0"/>
        <v>74.53</v>
      </c>
    </row>
    <row r="9" spans="2:28">
      <c r="C9">
        <v>100</v>
      </c>
      <c r="E9" s="3">
        <v>82.6</v>
      </c>
      <c r="G9">
        <v>76.099999999999994</v>
      </c>
      <c r="I9">
        <v>76.599999999999994</v>
      </c>
      <c r="K9">
        <v>76.8</v>
      </c>
      <c r="M9">
        <v>75.599999999999994</v>
      </c>
      <c r="O9">
        <v>75.5</v>
      </c>
      <c r="Q9">
        <v>76.400000000000006</v>
      </c>
      <c r="S9">
        <v>73.5</v>
      </c>
      <c r="U9">
        <v>74.2</v>
      </c>
      <c r="W9">
        <v>71.900000000000006</v>
      </c>
      <c r="AB9" s="1">
        <f t="shared" si="0"/>
        <v>75.919999999999987</v>
      </c>
    </row>
    <row r="10" spans="2:28">
      <c r="C10">
        <v>125</v>
      </c>
      <c r="E10" s="3">
        <v>88.3</v>
      </c>
      <c r="G10">
        <v>76.7</v>
      </c>
      <c r="I10">
        <v>76.400000000000006</v>
      </c>
      <c r="K10">
        <v>77.7</v>
      </c>
      <c r="M10">
        <v>77</v>
      </c>
      <c r="O10">
        <v>76.599999999999994</v>
      </c>
      <c r="Q10">
        <v>77.099999999999994</v>
      </c>
      <c r="S10">
        <v>75</v>
      </c>
      <c r="U10">
        <v>75.2</v>
      </c>
      <c r="W10">
        <v>73.8</v>
      </c>
      <c r="AB10" s="1">
        <f t="shared" si="0"/>
        <v>77.38000000000001</v>
      </c>
    </row>
    <row r="11" spans="2:28">
      <c r="C11">
        <v>160</v>
      </c>
      <c r="E11" s="3">
        <v>93.2</v>
      </c>
      <c r="G11">
        <v>82.9</v>
      </c>
      <c r="I11">
        <v>73.400000000000006</v>
      </c>
      <c r="K11">
        <v>77.3</v>
      </c>
      <c r="M11">
        <v>77.3</v>
      </c>
      <c r="O11">
        <v>77.400000000000006</v>
      </c>
      <c r="Q11">
        <v>78</v>
      </c>
      <c r="S11">
        <v>76</v>
      </c>
      <c r="U11">
        <v>76.099999999999994</v>
      </c>
      <c r="W11">
        <v>75</v>
      </c>
      <c r="AB11" s="1">
        <f t="shared" si="0"/>
        <v>78.66</v>
      </c>
    </row>
    <row r="12" spans="2:28">
      <c r="C12">
        <v>200</v>
      </c>
      <c r="E12" s="2">
        <v>95.3</v>
      </c>
      <c r="G12">
        <v>89.6</v>
      </c>
      <c r="I12">
        <v>79.7</v>
      </c>
      <c r="K12">
        <v>72.099999999999994</v>
      </c>
      <c r="M12">
        <v>74.2</v>
      </c>
      <c r="O12">
        <v>75.2</v>
      </c>
      <c r="Q12">
        <v>76.7</v>
      </c>
      <c r="S12">
        <v>75.900000000000006</v>
      </c>
      <c r="U12">
        <v>76</v>
      </c>
      <c r="W12">
        <v>75.099999999999994</v>
      </c>
      <c r="AB12" s="1">
        <f t="shared" si="0"/>
        <v>78.97999999999999</v>
      </c>
    </row>
    <row r="13" spans="2:28">
      <c r="C13">
        <v>250</v>
      </c>
      <c r="E13">
        <v>92.5</v>
      </c>
      <c r="G13">
        <v>92.1</v>
      </c>
      <c r="I13">
        <v>86.3</v>
      </c>
      <c r="K13">
        <v>78.400000000000006</v>
      </c>
      <c r="M13">
        <v>70.400000000000006</v>
      </c>
      <c r="O13">
        <v>70.5</v>
      </c>
      <c r="Q13">
        <v>72.099999999999994</v>
      </c>
      <c r="S13">
        <v>72.599999999999994</v>
      </c>
      <c r="U13">
        <v>72.599999999999994</v>
      </c>
      <c r="W13">
        <v>71.599999999999994</v>
      </c>
      <c r="AB13" s="1">
        <f t="shared" si="0"/>
        <v>77.91</v>
      </c>
    </row>
    <row r="14" spans="2:28">
      <c r="C14">
        <v>315</v>
      </c>
      <c r="E14">
        <v>94.4</v>
      </c>
      <c r="G14">
        <v>89.8</v>
      </c>
      <c r="I14">
        <v>88.9</v>
      </c>
      <c r="K14">
        <v>84</v>
      </c>
      <c r="M14">
        <v>77.7</v>
      </c>
      <c r="O14">
        <v>73.400000000000006</v>
      </c>
      <c r="Q14">
        <v>71.7</v>
      </c>
      <c r="S14">
        <v>68</v>
      </c>
      <c r="U14">
        <v>68.8</v>
      </c>
      <c r="W14">
        <v>68.099999999999994</v>
      </c>
      <c r="AB14" s="1">
        <f t="shared" si="0"/>
        <v>78.48</v>
      </c>
    </row>
    <row r="15" spans="2:28">
      <c r="C15">
        <v>400</v>
      </c>
      <c r="E15">
        <v>93.9</v>
      </c>
      <c r="G15">
        <v>84.2</v>
      </c>
      <c r="I15">
        <v>86.1</v>
      </c>
      <c r="K15">
        <v>84.9</v>
      </c>
      <c r="M15">
        <v>81.099999999999994</v>
      </c>
      <c r="O15">
        <v>78.2</v>
      </c>
      <c r="Q15">
        <v>76</v>
      </c>
      <c r="S15">
        <v>72</v>
      </c>
      <c r="U15">
        <v>69.400000000000006</v>
      </c>
      <c r="W15">
        <v>67.2</v>
      </c>
      <c r="AB15" s="1">
        <f t="shared" si="0"/>
        <v>79.300000000000011</v>
      </c>
    </row>
    <row r="16" spans="2:28">
      <c r="C16">
        <v>500</v>
      </c>
      <c r="E16">
        <v>92.5</v>
      </c>
      <c r="G16">
        <v>89.6</v>
      </c>
      <c r="I16">
        <v>79.3</v>
      </c>
      <c r="K16">
        <v>83.2</v>
      </c>
      <c r="M16">
        <v>82.5</v>
      </c>
      <c r="O16">
        <v>80.5</v>
      </c>
      <c r="Q16">
        <v>79.599999999999994</v>
      </c>
      <c r="S16">
        <v>77.099999999999994</v>
      </c>
      <c r="U16">
        <v>74.400000000000006</v>
      </c>
      <c r="W16">
        <v>72.400000000000006</v>
      </c>
      <c r="AB16" s="1">
        <f t="shared" si="0"/>
        <v>81.109999999999985</v>
      </c>
    </row>
    <row r="17" spans="3:28">
      <c r="C17">
        <v>630</v>
      </c>
      <c r="E17">
        <v>91</v>
      </c>
      <c r="G17">
        <v>84.3</v>
      </c>
      <c r="I17">
        <v>83.7</v>
      </c>
      <c r="K17">
        <v>75</v>
      </c>
      <c r="M17">
        <v>79.3</v>
      </c>
      <c r="O17">
        <v>79.2</v>
      </c>
      <c r="Q17">
        <v>79.2</v>
      </c>
      <c r="S17">
        <v>77.900000000000006</v>
      </c>
      <c r="U17">
        <v>76.3</v>
      </c>
      <c r="W17">
        <v>74.5</v>
      </c>
      <c r="AB17" s="1">
        <f t="shared" si="0"/>
        <v>80.039999999999992</v>
      </c>
    </row>
    <row r="18" spans="3:28">
      <c r="C18">
        <v>800</v>
      </c>
      <c r="E18">
        <v>89.5</v>
      </c>
      <c r="G18">
        <v>84.5</v>
      </c>
      <c r="I18">
        <v>80</v>
      </c>
      <c r="K18">
        <v>79</v>
      </c>
      <c r="M18">
        <v>71.400000000000006</v>
      </c>
      <c r="O18">
        <v>71.3</v>
      </c>
      <c r="Q18">
        <v>73.3</v>
      </c>
      <c r="S18">
        <v>74</v>
      </c>
      <c r="U18">
        <v>73.8</v>
      </c>
      <c r="W18">
        <v>73</v>
      </c>
      <c r="AB18" s="1">
        <f t="shared" si="0"/>
        <v>76.97999999999999</v>
      </c>
    </row>
    <row r="19" spans="3:28">
      <c r="C19">
        <v>1000</v>
      </c>
      <c r="E19">
        <v>88</v>
      </c>
      <c r="G19">
        <v>82</v>
      </c>
      <c r="I19">
        <v>79.8</v>
      </c>
      <c r="K19">
        <v>75.599999999999994</v>
      </c>
      <c r="M19">
        <v>76</v>
      </c>
      <c r="O19">
        <v>72.5</v>
      </c>
      <c r="Q19">
        <v>69.8</v>
      </c>
      <c r="S19">
        <v>66.2</v>
      </c>
      <c r="U19">
        <v>67.2</v>
      </c>
      <c r="W19">
        <v>68.099999999999994</v>
      </c>
      <c r="AB19" s="1">
        <f t="shared" si="0"/>
        <v>74.52000000000001</v>
      </c>
    </row>
    <row r="20" spans="3:28">
      <c r="C20">
        <v>1250</v>
      </c>
      <c r="E20">
        <v>85.9</v>
      </c>
      <c r="G20">
        <v>80.3</v>
      </c>
      <c r="I20">
        <v>77</v>
      </c>
      <c r="K20">
        <v>76</v>
      </c>
      <c r="M20">
        <v>71</v>
      </c>
      <c r="O20">
        <v>72.2</v>
      </c>
      <c r="Q20">
        <v>72.5</v>
      </c>
      <c r="S20">
        <v>70.900000000000006</v>
      </c>
      <c r="U20">
        <v>67.8</v>
      </c>
      <c r="W20">
        <v>64.2</v>
      </c>
      <c r="AB20" s="1">
        <f t="shared" si="0"/>
        <v>73.78</v>
      </c>
    </row>
    <row r="21" spans="3:28">
      <c r="C21">
        <v>1600</v>
      </c>
      <c r="E21">
        <v>86.8</v>
      </c>
      <c r="G21">
        <v>82</v>
      </c>
      <c r="I21">
        <v>78.099999999999994</v>
      </c>
      <c r="K21">
        <v>75</v>
      </c>
      <c r="M21">
        <v>74.400000000000006</v>
      </c>
      <c r="O21">
        <v>72.099999999999994</v>
      </c>
      <c r="Q21">
        <v>70.2</v>
      </c>
      <c r="S21">
        <v>69.400000000000006</v>
      </c>
      <c r="U21">
        <v>70.099999999999994</v>
      </c>
      <c r="W21">
        <v>69.599999999999994</v>
      </c>
      <c r="AB21" s="1">
        <f t="shared" si="0"/>
        <v>74.77000000000001</v>
      </c>
    </row>
    <row r="22" spans="3:28">
      <c r="C22">
        <v>2000</v>
      </c>
      <c r="E22">
        <v>88.4</v>
      </c>
      <c r="G22">
        <v>83.7</v>
      </c>
      <c r="I22">
        <v>79.7</v>
      </c>
      <c r="K22">
        <v>77.2</v>
      </c>
      <c r="M22">
        <v>75.3</v>
      </c>
      <c r="O22">
        <v>72.7</v>
      </c>
      <c r="Q22">
        <v>73.400000000000006</v>
      </c>
      <c r="S22">
        <v>72</v>
      </c>
      <c r="U22">
        <v>69.099999999999994</v>
      </c>
      <c r="W22">
        <v>68.3</v>
      </c>
      <c r="AB22" s="1">
        <f t="shared" si="0"/>
        <v>75.97999999999999</v>
      </c>
    </row>
    <row r="23" spans="3:28">
      <c r="C23">
        <v>2500</v>
      </c>
      <c r="E23">
        <v>88.6</v>
      </c>
      <c r="G23">
        <v>83.6</v>
      </c>
      <c r="I23">
        <v>79.900000000000006</v>
      </c>
      <c r="K23">
        <v>77.7</v>
      </c>
      <c r="M23">
        <v>75.2</v>
      </c>
      <c r="O23">
        <v>74.5</v>
      </c>
      <c r="Q23">
        <v>73.2</v>
      </c>
      <c r="S23">
        <v>72.2</v>
      </c>
      <c r="U23">
        <v>72.599999999999994</v>
      </c>
      <c r="W23">
        <v>70.2</v>
      </c>
      <c r="AB23" s="1">
        <f t="shared" si="0"/>
        <v>76.77000000000001</v>
      </c>
    </row>
    <row r="24" spans="3:28">
      <c r="C24">
        <v>3150</v>
      </c>
      <c r="E24">
        <v>83.8</v>
      </c>
      <c r="G24">
        <v>77.900000000000006</v>
      </c>
      <c r="I24">
        <v>74.2</v>
      </c>
      <c r="K24">
        <v>71.7</v>
      </c>
      <c r="M24">
        <v>70.7</v>
      </c>
      <c r="O24">
        <v>68.2</v>
      </c>
      <c r="Q24">
        <v>68.099999999999994</v>
      </c>
      <c r="S24">
        <v>66.599999999999994</v>
      </c>
      <c r="U24">
        <v>65.599999999999994</v>
      </c>
      <c r="W24">
        <v>65.599999999999994</v>
      </c>
      <c r="AB24" s="1">
        <f t="shared" si="0"/>
        <v>71.239999999999995</v>
      </c>
    </row>
    <row r="25" spans="3:28">
      <c r="C25">
        <v>4000</v>
      </c>
      <c r="E25">
        <v>84.7</v>
      </c>
      <c r="G25">
        <v>78.599999999999994</v>
      </c>
      <c r="I25">
        <v>74.900000000000006</v>
      </c>
      <c r="K25">
        <v>72</v>
      </c>
      <c r="M25">
        <v>70.2</v>
      </c>
      <c r="O25">
        <v>68.8</v>
      </c>
      <c r="Q25">
        <v>68.3</v>
      </c>
      <c r="S25">
        <v>66.7</v>
      </c>
      <c r="U25">
        <v>65.900000000000006</v>
      </c>
      <c r="W25">
        <v>64.900000000000006</v>
      </c>
      <c r="AB25" s="1">
        <f t="shared" si="0"/>
        <v>71.5</v>
      </c>
    </row>
    <row r="26" spans="3:28">
      <c r="C26">
        <v>5000</v>
      </c>
      <c r="E26">
        <v>82.6</v>
      </c>
      <c r="G26">
        <v>75.7</v>
      </c>
      <c r="I26">
        <v>71.8</v>
      </c>
      <c r="K26">
        <v>68.900000000000006</v>
      </c>
      <c r="M26">
        <v>66.599999999999994</v>
      </c>
      <c r="O26">
        <v>65.2</v>
      </c>
      <c r="Q26">
        <v>64.400000000000006</v>
      </c>
      <c r="S26">
        <v>62.9</v>
      </c>
      <c r="U26">
        <v>62</v>
      </c>
      <c r="W26">
        <v>60.7</v>
      </c>
      <c r="AB26" s="1">
        <f t="shared" si="0"/>
        <v>68.080000000000013</v>
      </c>
    </row>
    <row r="27" spans="3:28">
      <c r="C27">
        <v>6300</v>
      </c>
      <c r="E27">
        <v>84.7</v>
      </c>
      <c r="G27">
        <v>78.2</v>
      </c>
      <c r="I27">
        <v>73.7</v>
      </c>
      <c r="K27">
        <v>70.5</v>
      </c>
      <c r="M27">
        <v>68.400000000000006</v>
      </c>
      <c r="O27">
        <v>66.8</v>
      </c>
      <c r="Q27">
        <v>66.3</v>
      </c>
      <c r="S27">
        <v>64.900000000000006</v>
      </c>
      <c r="U27">
        <v>63.8</v>
      </c>
      <c r="W27">
        <v>62.6</v>
      </c>
      <c r="AB27" s="1">
        <f t="shared" si="0"/>
        <v>69.989999999999995</v>
      </c>
    </row>
    <row r="28" spans="3:28">
      <c r="C28">
        <v>8000</v>
      </c>
      <c r="E28">
        <v>83.9</v>
      </c>
      <c r="G28">
        <v>77.8</v>
      </c>
      <c r="I28">
        <v>74.2</v>
      </c>
      <c r="K28">
        <v>71</v>
      </c>
      <c r="M28">
        <v>68.8</v>
      </c>
      <c r="O28">
        <v>67.2</v>
      </c>
      <c r="Q28">
        <v>66.7</v>
      </c>
      <c r="S28">
        <v>65.2</v>
      </c>
      <c r="U28">
        <v>64.099999999999994</v>
      </c>
      <c r="W28">
        <v>63.2</v>
      </c>
      <c r="AB28" s="1">
        <f t="shared" si="0"/>
        <v>70.210000000000008</v>
      </c>
    </row>
    <row r="29" spans="3:28">
      <c r="C29">
        <v>10000</v>
      </c>
      <c r="E29">
        <v>84.3</v>
      </c>
      <c r="G29">
        <v>78.400000000000006</v>
      </c>
      <c r="I29">
        <v>74.599999999999994</v>
      </c>
      <c r="K29">
        <v>72.2</v>
      </c>
      <c r="M29">
        <v>70</v>
      </c>
      <c r="O29">
        <v>68.599999999999994</v>
      </c>
      <c r="Q29">
        <v>67.8</v>
      </c>
      <c r="S29">
        <v>66.599999999999994</v>
      </c>
      <c r="U29">
        <v>65.3</v>
      </c>
      <c r="W29">
        <v>64.5</v>
      </c>
      <c r="AB29" s="1">
        <f t="shared" si="0"/>
        <v>71.22999999999999</v>
      </c>
    </row>
    <row r="30" spans="3:28">
      <c r="C30">
        <v>12500</v>
      </c>
      <c r="E30">
        <v>79.8</v>
      </c>
      <c r="G30">
        <v>73.8</v>
      </c>
      <c r="I30">
        <v>69.8</v>
      </c>
      <c r="K30">
        <v>67</v>
      </c>
      <c r="M30">
        <v>64.900000000000006</v>
      </c>
      <c r="O30">
        <v>63.4</v>
      </c>
      <c r="Q30">
        <v>62.9</v>
      </c>
      <c r="S30">
        <v>61.5</v>
      </c>
      <c r="U30">
        <v>60.1</v>
      </c>
      <c r="W30">
        <v>58.8</v>
      </c>
      <c r="AB30" s="1">
        <f t="shared" si="0"/>
        <v>66.199999999999989</v>
      </c>
    </row>
    <row r="31" spans="3:28">
      <c r="C31">
        <v>16000</v>
      </c>
      <c r="E31">
        <v>69.8</v>
      </c>
      <c r="G31">
        <v>63.5</v>
      </c>
      <c r="I31">
        <v>59.2</v>
      </c>
      <c r="K31">
        <v>55.8</v>
      </c>
      <c r="M31">
        <v>53.5</v>
      </c>
      <c r="O31">
        <v>52.2</v>
      </c>
      <c r="Q31">
        <v>51.5</v>
      </c>
      <c r="S31">
        <v>49.8</v>
      </c>
      <c r="U31">
        <v>48.4</v>
      </c>
      <c r="W31">
        <v>47.1</v>
      </c>
      <c r="AB31" s="1">
        <f t="shared" si="0"/>
        <v>55.08</v>
      </c>
    </row>
    <row r="32" spans="3:28">
      <c r="C32">
        <v>20000</v>
      </c>
      <c r="E32">
        <v>52.9</v>
      </c>
      <c r="G32">
        <v>46.1</v>
      </c>
      <c r="I32">
        <v>42.3</v>
      </c>
      <c r="K32">
        <v>40.200000000000003</v>
      </c>
      <c r="M32">
        <v>38.700000000000003</v>
      </c>
      <c r="O32">
        <v>38</v>
      </c>
      <c r="Q32">
        <v>37.9</v>
      </c>
      <c r="S32">
        <v>36.5</v>
      </c>
      <c r="U32">
        <v>35.9</v>
      </c>
      <c r="W32">
        <v>35.700000000000003</v>
      </c>
      <c r="AB32" s="1">
        <f t="shared" si="0"/>
        <v>40.419999999999995</v>
      </c>
    </row>
    <row r="33" spans="1:38">
      <c r="A33" t="s">
        <v>17</v>
      </c>
      <c r="E33">
        <v>1</v>
      </c>
      <c r="G33">
        <v>2</v>
      </c>
      <c r="I33">
        <v>3</v>
      </c>
      <c r="K33">
        <v>4</v>
      </c>
      <c r="M33">
        <v>5</v>
      </c>
      <c r="O33">
        <v>6</v>
      </c>
      <c r="Q33">
        <v>7</v>
      </c>
      <c r="S33">
        <v>8</v>
      </c>
      <c r="U33">
        <v>9</v>
      </c>
      <c r="W33">
        <v>10</v>
      </c>
      <c r="AB33" s="1"/>
    </row>
    <row r="35" spans="1:38">
      <c r="A35" t="s">
        <v>11</v>
      </c>
      <c r="E35">
        <v>99.6</v>
      </c>
      <c r="G35">
        <v>94.5</v>
      </c>
      <c r="I35">
        <v>90.9</v>
      </c>
      <c r="K35">
        <v>88.3</v>
      </c>
      <c r="M35">
        <v>86.3</v>
      </c>
      <c r="O35">
        <v>84.7</v>
      </c>
      <c r="Q35">
        <v>84.2</v>
      </c>
      <c r="S35">
        <v>82.8</v>
      </c>
      <c r="U35">
        <v>81.7</v>
      </c>
      <c r="W35">
        <v>80.400000000000006</v>
      </c>
    </row>
    <row r="36" spans="1:38">
      <c r="A36" t="s">
        <v>12</v>
      </c>
      <c r="E36">
        <v>103.1</v>
      </c>
      <c r="G36">
        <v>98.1</v>
      </c>
      <c r="I36">
        <v>94.3</v>
      </c>
      <c r="K36">
        <v>91.6</v>
      </c>
      <c r="M36">
        <v>89.3</v>
      </c>
      <c r="O36">
        <v>88.4</v>
      </c>
      <c r="Q36">
        <v>88.9</v>
      </c>
      <c r="S36">
        <v>86.2</v>
      </c>
      <c r="U36">
        <v>86.4</v>
      </c>
      <c r="W36">
        <v>84.3</v>
      </c>
    </row>
    <row r="37" spans="1:38">
      <c r="A37" t="s">
        <v>13</v>
      </c>
      <c r="E37">
        <v>112.5</v>
      </c>
      <c r="G37">
        <v>107.6</v>
      </c>
      <c r="I37">
        <v>104.1</v>
      </c>
      <c r="K37">
        <v>113</v>
      </c>
      <c r="M37">
        <v>102</v>
      </c>
      <c r="O37">
        <v>98.2</v>
      </c>
      <c r="Q37">
        <v>106.4</v>
      </c>
      <c r="S37">
        <v>96.7</v>
      </c>
      <c r="U37">
        <v>102.2</v>
      </c>
      <c r="W37">
        <v>94.8</v>
      </c>
    </row>
    <row r="38" spans="1:38">
      <c r="A38" t="s">
        <v>14</v>
      </c>
      <c r="E38">
        <v>115.8</v>
      </c>
      <c r="G38">
        <v>111.3</v>
      </c>
      <c r="I38">
        <v>107.8</v>
      </c>
      <c r="K38">
        <v>118.4</v>
      </c>
      <c r="M38">
        <v>113.1</v>
      </c>
      <c r="O38">
        <v>111.2</v>
      </c>
      <c r="Q38">
        <v>117</v>
      </c>
      <c r="S38">
        <v>112</v>
      </c>
      <c r="U38">
        <v>111.8</v>
      </c>
      <c r="W38">
        <v>106.1</v>
      </c>
    </row>
    <row r="39" spans="1:38">
      <c r="A39" t="s">
        <v>15</v>
      </c>
      <c r="E39">
        <v>103.5</v>
      </c>
      <c r="G39">
        <v>98.4</v>
      </c>
      <c r="I39">
        <v>94.5</v>
      </c>
      <c r="K39">
        <v>97.2</v>
      </c>
      <c r="M39">
        <v>89.4</v>
      </c>
      <c r="O39">
        <v>90.2</v>
      </c>
      <c r="Q39">
        <v>89.4</v>
      </c>
      <c r="S39">
        <v>87.6</v>
      </c>
      <c r="U39">
        <v>86.4</v>
      </c>
      <c r="W39">
        <v>91.4</v>
      </c>
    </row>
    <row r="42" spans="1:3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t="s">
        <v>18</v>
      </c>
    </row>
    <row r="44" spans="1:38">
      <c r="A44" t="s">
        <v>19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</row>
    <row r="45" spans="1:38">
      <c r="B45" s="1">
        <v>66.400000000000006</v>
      </c>
      <c r="C45">
        <v>67.2</v>
      </c>
      <c r="D45">
        <v>66.7</v>
      </c>
      <c r="E45">
        <v>73.599999999999994</v>
      </c>
      <c r="F45">
        <v>71.400000000000006</v>
      </c>
      <c r="G45">
        <v>76.3</v>
      </c>
      <c r="H45">
        <v>78.8</v>
      </c>
      <c r="I45">
        <v>71.900000000000006</v>
      </c>
      <c r="J45">
        <v>76.5</v>
      </c>
      <c r="K45">
        <v>71.2</v>
      </c>
    </row>
    <row r="50" spans="1:11">
      <c r="A50" t="s">
        <v>20</v>
      </c>
      <c r="B50">
        <v>99.6</v>
      </c>
      <c r="C50">
        <v>94.5</v>
      </c>
      <c r="D50">
        <v>90.9</v>
      </c>
      <c r="E50">
        <v>88.3</v>
      </c>
      <c r="F50">
        <v>86.3</v>
      </c>
      <c r="G50">
        <v>84.7</v>
      </c>
      <c r="H50">
        <v>84.2</v>
      </c>
      <c r="I50">
        <v>82.8</v>
      </c>
      <c r="J50">
        <v>81.7</v>
      </c>
      <c r="K50">
        <v>80.400000000000006</v>
      </c>
    </row>
    <row r="51" spans="1:11">
      <c r="A51" t="s">
        <v>21</v>
      </c>
      <c r="B51">
        <v>103.1</v>
      </c>
      <c r="C51">
        <v>98.1</v>
      </c>
      <c r="D51">
        <v>94.3</v>
      </c>
      <c r="E51">
        <v>91.6</v>
      </c>
      <c r="F51">
        <v>89.3</v>
      </c>
      <c r="G51">
        <v>88.4</v>
      </c>
      <c r="H51">
        <v>88.9</v>
      </c>
      <c r="I51">
        <v>86.2</v>
      </c>
      <c r="J51">
        <v>86.4</v>
      </c>
      <c r="K51">
        <v>84.3</v>
      </c>
    </row>
    <row r="52" spans="1:11">
      <c r="A52" t="s">
        <v>22</v>
      </c>
      <c r="B52">
        <v>103.5</v>
      </c>
      <c r="C52">
        <v>98.4</v>
      </c>
      <c r="D52">
        <v>94.5</v>
      </c>
      <c r="E52">
        <v>97.2</v>
      </c>
      <c r="F52">
        <v>89.4</v>
      </c>
      <c r="G52">
        <v>90.2</v>
      </c>
      <c r="H52">
        <v>89.4</v>
      </c>
      <c r="I52">
        <v>87.6</v>
      </c>
      <c r="J52">
        <v>86.4</v>
      </c>
      <c r="K52">
        <v>91.4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abSelected="1" topLeftCell="L50" workbookViewId="0">
      <selection activeCell="P70" sqref="P70"/>
    </sheetView>
  </sheetViews>
  <sheetFormatPr baseColWidth="10" defaultRowHeight="15" x14ac:dyDescent="0"/>
  <cols>
    <col min="1" max="1" width="14" customWidth="1"/>
    <col min="2" max="2" width="20.1640625" customWidth="1"/>
    <col min="15" max="15" width="16.33203125" customWidth="1"/>
    <col min="16" max="16" width="15.5" customWidth="1"/>
  </cols>
  <sheetData>
    <row r="1" spans="3:26">
      <c r="M1" s="5"/>
      <c r="Q1" s="5" t="s">
        <v>23</v>
      </c>
      <c r="R1" s="5" t="s">
        <v>24</v>
      </c>
      <c r="Z1" s="5"/>
    </row>
    <row r="2" spans="3:26">
      <c r="C2" t="s">
        <v>26</v>
      </c>
      <c r="M2" s="5"/>
      <c r="Q2">
        <v>25</v>
      </c>
      <c r="R2" s="17">
        <v>72</v>
      </c>
      <c r="Z2" s="5"/>
    </row>
    <row r="3" spans="3:26">
      <c r="C3" s="5" t="s">
        <v>23</v>
      </c>
      <c r="D3" s="5" t="s">
        <v>24</v>
      </c>
      <c r="M3" s="5"/>
      <c r="Q3">
        <v>31.5</v>
      </c>
      <c r="R3" s="17">
        <v>71.430000000000007</v>
      </c>
      <c r="Z3" s="5"/>
    </row>
    <row r="4" spans="3:26">
      <c r="C4">
        <v>25</v>
      </c>
      <c r="D4" s="1">
        <v>66.400000000000006</v>
      </c>
      <c r="M4" s="5"/>
      <c r="Q4">
        <v>40</v>
      </c>
      <c r="R4" s="17">
        <v>70.58</v>
      </c>
      <c r="Z4" s="5"/>
    </row>
    <row r="5" spans="3:26">
      <c r="C5">
        <v>31.5</v>
      </c>
      <c r="D5">
        <v>65.099999999999994</v>
      </c>
      <c r="M5" s="5"/>
      <c r="Q5">
        <v>50</v>
      </c>
      <c r="R5" s="17">
        <v>70.48</v>
      </c>
      <c r="Z5" s="5"/>
    </row>
    <row r="6" spans="3:26">
      <c r="C6">
        <v>40</v>
      </c>
      <c r="D6">
        <v>64</v>
      </c>
      <c r="M6" s="5"/>
      <c r="Q6">
        <v>63</v>
      </c>
      <c r="R6" s="17">
        <v>72.91</v>
      </c>
      <c r="Z6" s="5"/>
    </row>
    <row r="7" spans="3:26">
      <c r="C7">
        <v>50</v>
      </c>
      <c r="D7">
        <v>67.099999999999994</v>
      </c>
      <c r="M7" s="5"/>
      <c r="Q7">
        <v>80</v>
      </c>
      <c r="R7" s="17">
        <v>74.53</v>
      </c>
      <c r="Z7" s="5"/>
    </row>
    <row r="8" spans="3:26">
      <c r="C8">
        <v>63</v>
      </c>
      <c r="D8">
        <v>76</v>
      </c>
      <c r="M8" s="5"/>
      <c r="Q8">
        <v>100</v>
      </c>
      <c r="R8" s="17">
        <v>75.92</v>
      </c>
      <c r="Z8" s="5"/>
    </row>
    <row r="9" spans="3:26">
      <c r="C9">
        <v>80</v>
      </c>
      <c r="D9" s="3">
        <v>79.2</v>
      </c>
      <c r="M9" s="5"/>
      <c r="Q9">
        <v>125</v>
      </c>
      <c r="R9" s="17">
        <v>77.38</v>
      </c>
      <c r="Z9" s="5"/>
    </row>
    <row r="10" spans="3:26">
      <c r="C10">
        <v>100</v>
      </c>
      <c r="D10" s="3">
        <v>82.6</v>
      </c>
      <c r="M10" s="5"/>
      <c r="Q10">
        <v>160</v>
      </c>
      <c r="R10" s="17">
        <v>78.66</v>
      </c>
      <c r="Z10" s="5"/>
    </row>
    <row r="11" spans="3:26">
      <c r="C11">
        <v>125</v>
      </c>
      <c r="D11" s="3">
        <v>88.3</v>
      </c>
      <c r="M11" s="5"/>
      <c r="Q11">
        <v>200</v>
      </c>
      <c r="R11" s="17">
        <v>78.98</v>
      </c>
      <c r="Z11" s="5"/>
    </row>
    <row r="12" spans="3:26">
      <c r="C12">
        <v>160</v>
      </c>
      <c r="D12" s="3">
        <v>93.2</v>
      </c>
      <c r="M12" s="5"/>
      <c r="Q12">
        <v>250</v>
      </c>
      <c r="R12" s="17">
        <v>77.91</v>
      </c>
      <c r="Z12" s="5"/>
    </row>
    <row r="13" spans="3:26">
      <c r="C13">
        <v>200</v>
      </c>
      <c r="D13" s="2">
        <v>95.3</v>
      </c>
      <c r="M13" s="5"/>
      <c r="Q13">
        <v>315</v>
      </c>
      <c r="R13" s="17">
        <v>78.48</v>
      </c>
      <c r="Z13" s="5"/>
    </row>
    <row r="14" spans="3:26">
      <c r="C14">
        <v>250</v>
      </c>
      <c r="D14">
        <v>92.5</v>
      </c>
      <c r="M14" s="5"/>
      <c r="Q14">
        <v>400</v>
      </c>
      <c r="R14" s="17">
        <v>79.3</v>
      </c>
      <c r="Z14" s="5"/>
    </row>
    <row r="15" spans="3:26">
      <c r="C15">
        <v>315</v>
      </c>
      <c r="D15">
        <v>94.4</v>
      </c>
      <c r="M15" s="5"/>
      <c r="Q15">
        <v>500</v>
      </c>
      <c r="R15" s="17">
        <v>81.11</v>
      </c>
      <c r="Z15" s="5"/>
    </row>
    <row r="16" spans="3:26">
      <c r="C16">
        <v>400</v>
      </c>
      <c r="D16">
        <v>93.9</v>
      </c>
      <c r="M16" s="5"/>
      <c r="Q16">
        <v>630</v>
      </c>
      <c r="R16" s="17">
        <v>80.040000000000006</v>
      </c>
      <c r="Z16" s="5"/>
    </row>
    <row r="17" spans="1:26" ht="14" customHeight="1">
      <c r="A17" s="6"/>
      <c r="B17" s="6"/>
      <c r="C17">
        <v>500</v>
      </c>
      <c r="D17">
        <v>92.5</v>
      </c>
      <c r="M17" s="5"/>
      <c r="Q17">
        <v>800</v>
      </c>
      <c r="R17" s="17">
        <v>76.98</v>
      </c>
      <c r="Z17" s="5"/>
    </row>
    <row r="18" spans="1:26" ht="14" customHeight="1">
      <c r="A18" s="7"/>
      <c r="B18" s="6"/>
      <c r="C18">
        <v>630</v>
      </c>
      <c r="D18">
        <v>91</v>
      </c>
      <c r="M18" s="5"/>
      <c r="Q18">
        <v>1000</v>
      </c>
      <c r="R18" s="17">
        <v>74.52</v>
      </c>
      <c r="Z18" s="5"/>
    </row>
    <row r="19" spans="1:26">
      <c r="C19">
        <v>800</v>
      </c>
      <c r="D19">
        <v>89.5</v>
      </c>
      <c r="M19" s="5"/>
      <c r="Q19">
        <v>1250</v>
      </c>
      <c r="R19" s="17">
        <v>73.78</v>
      </c>
      <c r="Z19" s="5"/>
    </row>
    <row r="20" spans="1:26">
      <c r="C20">
        <v>1000</v>
      </c>
      <c r="D20">
        <v>88</v>
      </c>
      <c r="M20" s="5"/>
      <c r="Q20">
        <v>1600</v>
      </c>
      <c r="R20" s="17">
        <v>74.77</v>
      </c>
      <c r="Z20" s="5"/>
    </row>
    <row r="21" spans="1:26">
      <c r="C21">
        <v>1250</v>
      </c>
      <c r="D21">
        <v>85.9</v>
      </c>
      <c r="M21" s="5"/>
      <c r="Q21">
        <v>2000</v>
      </c>
      <c r="R21" s="17">
        <v>75.98</v>
      </c>
      <c r="Z21" s="5"/>
    </row>
    <row r="22" spans="1:26">
      <c r="C22">
        <v>1600</v>
      </c>
      <c r="D22">
        <v>86.8</v>
      </c>
      <c r="M22" s="5"/>
      <c r="Q22">
        <v>2500</v>
      </c>
      <c r="R22" s="17">
        <v>76.77</v>
      </c>
      <c r="Z22" s="5"/>
    </row>
    <row r="23" spans="1:26">
      <c r="C23">
        <v>2000</v>
      </c>
      <c r="D23">
        <v>88.4</v>
      </c>
      <c r="M23" s="5"/>
      <c r="Q23">
        <v>3150</v>
      </c>
      <c r="R23" s="17">
        <v>71.239999999999995</v>
      </c>
      <c r="Z23" s="5"/>
    </row>
    <row r="24" spans="1:26">
      <c r="C24">
        <v>2500</v>
      </c>
      <c r="D24">
        <v>88.6</v>
      </c>
      <c r="M24" s="5"/>
      <c r="Q24">
        <v>4000</v>
      </c>
      <c r="R24" s="17">
        <v>71.5</v>
      </c>
      <c r="Z24" s="5"/>
    </row>
    <row r="25" spans="1:26">
      <c r="C25">
        <v>3150</v>
      </c>
      <c r="D25">
        <v>83.8</v>
      </c>
      <c r="M25" s="5"/>
      <c r="Q25">
        <v>5000</v>
      </c>
      <c r="R25" s="17">
        <v>68.08</v>
      </c>
      <c r="Z25" s="5"/>
    </row>
    <row r="26" spans="1:26">
      <c r="C26">
        <v>4000</v>
      </c>
      <c r="D26">
        <v>84.7</v>
      </c>
      <c r="M26" s="5"/>
      <c r="Q26">
        <v>6300</v>
      </c>
      <c r="R26" s="17">
        <v>69.989999999999995</v>
      </c>
      <c r="Z26" s="5"/>
    </row>
    <row r="27" spans="1:26">
      <c r="C27">
        <v>5000</v>
      </c>
      <c r="D27">
        <v>82.6</v>
      </c>
      <c r="M27" s="5"/>
      <c r="Q27">
        <v>8000</v>
      </c>
      <c r="R27" s="17">
        <v>70.209999999999994</v>
      </c>
      <c r="Z27" s="5"/>
    </row>
    <row r="28" spans="1:26">
      <c r="C28">
        <v>6300</v>
      </c>
      <c r="D28">
        <v>84.7</v>
      </c>
      <c r="M28" s="5"/>
      <c r="Q28">
        <v>10000</v>
      </c>
      <c r="R28" s="17">
        <v>71.23</v>
      </c>
      <c r="Z28" s="5"/>
    </row>
    <row r="29" spans="1:26">
      <c r="C29">
        <v>8000</v>
      </c>
      <c r="D29">
        <v>83.9</v>
      </c>
      <c r="M29" s="5"/>
      <c r="Q29">
        <v>12500</v>
      </c>
      <c r="R29" s="17">
        <v>66.2</v>
      </c>
      <c r="Z29" s="5"/>
    </row>
    <row r="30" spans="1:26">
      <c r="C30">
        <v>10000</v>
      </c>
      <c r="D30">
        <v>84.3</v>
      </c>
      <c r="M30" s="5"/>
      <c r="Q30">
        <v>16000</v>
      </c>
      <c r="R30" s="17">
        <v>55.08</v>
      </c>
      <c r="Z30" s="5"/>
    </row>
    <row r="31" spans="1:26">
      <c r="C31">
        <v>12500</v>
      </c>
      <c r="D31">
        <v>79.8</v>
      </c>
      <c r="M31" s="5"/>
      <c r="Q31">
        <v>20000</v>
      </c>
      <c r="R31" s="17">
        <v>40.42</v>
      </c>
      <c r="Z31" s="5"/>
    </row>
    <row r="32" spans="1:26">
      <c r="C32">
        <v>16000</v>
      </c>
      <c r="D32">
        <v>69.8</v>
      </c>
      <c r="M32" s="5"/>
      <c r="Z32" s="5"/>
    </row>
    <row r="33" spans="1:27">
      <c r="C33">
        <v>20000</v>
      </c>
      <c r="D33">
        <v>52.9</v>
      </c>
      <c r="M33" s="5"/>
      <c r="Z33" s="5"/>
    </row>
    <row r="34" spans="1:27" ht="16" thickBot="1">
      <c r="M34" s="5"/>
      <c r="Z34" s="5"/>
    </row>
    <row r="35" spans="1:27" ht="16" thickTop="1">
      <c r="A35" s="8"/>
      <c r="B35" s="9"/>
      <c r="M35" s="5"/>
      <c r="O35" s="8"/>
      <c r="P35" s="9"/>
      <c r="Z35" s="5"/>
    </row>
    <row r="36" spans="1:27">
      <c r="A36" s="10" t="s">
        <v>25</v>
      </c>
      <c r="B36" s="11">
        <f>CORREL(C4:C33,D4:D33)</f>
        <v>-0.44015816425812754</v>
      </c>
      <c r="M36" s="5"/>
      <c r="O36" s="10" t="s">
        <v>25</v>
      </c>
      <c r="P36" s="11">
        <f>CORREL(Q2:Q31,R2:R31)</f>
        <v>-0.86880001682551922</v>
      </c>
      <c r="Z36" s="5"/>
    </row>
    <row r="37" spans="1:27">
      <c r="A37" s="12"/>
      <c r="B37" s="13"/>
      <c r="M37" s="5"/>
      <c r="O37" s="12"/>
      <c r="P37" s="13"/>
      <c r="Z37" s="5"/>
    </row>
    <row r="38" spans="1:27">
      <c r="A38" s="10" t="s">
        <v>27</v>
      </c>
      <c r="B38" s="11">
        <f>SLOPE(D4:D33,C4:C33)</f>
        <v>-9.1031933031897891E-4</v>
      </c>
      <c r="M38" s="5"/>
      <c r="O38" s="10" t="s">
        <v>27</v>
      </c>
      <c r="P38" s="11">
        <f>SLOPE(R2:R31,Q2:Q31)</f>
        <v>-1.3431079256221187E-3</v>
      </c>
      <c r="Z38" s="5"/>
    </row>
    <row r="39" spans="1:27">
      <c r="A39" s="12"/>
      <c r="B39" s="13"/>
      <c r="M39" s="5"/>
      <c r="O39" s="12"/>
      <c r="P39" s="13"/>
      <c r="Z39" s="5"/>
    </row>
    <row r="40" spans="1:27">
      <c r="A40" s="10" t="s">
        <v>28</v>
      </c>
      <c r="B40" s="11" t="s">
        <v>29</v>
      </c>
      <c r="M40" s="5"/>
      <c r="O40" s="10" t="s">
        <v>28</v>
      </c>
      <c r="P40" s="11" t="s">
        <v>214</v>
      </c>
      <c r="Z40" s="5"/>
    </row>
    <row r="41" spans="1:27" ht="16" thickBot="1">
      <c r="A41" s="14"/>
      <c r="B41" s="15"/>
      <c r="M41" s="5"/>
      <c r="O41" s="14"/>
      <c r="P41" s="15"/>
      <c r="Z41" s="5"/>
    </row>
    <row r="42" spans="1:27" ht="16" thickTop="1">
      <c r="M42" s="5"/>
      <c r="Z42" s="5"/>
    </row>
    <row r="43" spans="1:27">
      <c r="M43" s="5"/>
      <c r="Z43" s="5"/>
    </row>
    <row r="44" spans="1:27">
      <c r="A44" t="s">
        <v>30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7">
      <c r="M45" s="5"/>
      <c r="Z45" s="5"/>
    </row>
    <row r="46" spans="1:27">
      <c r="A46" t="s">
        <v>31</v>
      </c>
      <c r="B46" t="s">
        <v>24</v>
      </c>
      <c r="C46" t="s">
        <v>32</v>
      </c>
      <c r="D46" t="s">
        <v>33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39</v>
      </c>
      <c r="K46" t="s">
        <v>40</v>
      </c>
      <c r="M46" s="5"/>
      <c r="O46" t="s">
        <v>215</v>
      </c>
      <c r="Z46" s="5"/>
      <c r="AA46" t="s">
        <v>216</v>
      </c>
    </row>
    <row r="47" spans="1:27">
      <c r="M47" s="5"/>
      <c r="Z47" s="5"/>
    </row>
    <row r="48" spans="1:27">
      <c r="A48">
        <v>1</v>
      </c>
      <c r="B48">
        <v>66</v>
      </c>
      <c r="C48" s="16">
        <v>8510237</v>
      </c>
      <c r="D48" s="16">
        <v>-1910237</v>
      </c>
      <c r="E48" s="16">
        <v>-198326</v>
      </c>
      <c r="F48" s="16">
        <v>-203128</v>
      </c>
      <c r="G48" s="16">
        <v>-216019</v>
      </c>
      <c r="H48" t="s">
        <v>41</v>
      </c>
      <c r="I48" t="s">
        <v>42</v>
      </c>
      <c r="J48" t="s">
        <v>43</v>
      </c>
      <c r="K48" s="16">
        <v>-2003864</v>
      </c>
      <c r="M48" s="5"/>
      <c r="P48" t="s">
        <v>24</v>
      </c>
      <c r="Z48" s="5"/>
    </row>
    <row r="49" spans="1:26">
      <c r="M49" s="5"/>
      <c r="O49">
        <v>1</v>
      </c>
      <c r="P49">
        <v>103.1</v>
      </c>
      <c r="Z49" s="5"/>
    </row>
    <row r="50" spans="1:26">
      <c r="A50">
        <v>2</v>
      </c>
      <c r="B50">
        <v>65</v>
      </c>
      <c r="C50" s="16">
        <v>8509670</v>
      </c>
      <c r="D50" s="16">
        <v>-2009670</v>
      </c>
      <c r="E50" s="16">
        <v>-208650</v>
      </c>
      <c r="F50" s="16">
        <v>-213696</v>
      </c>
      <c r="G50" s="16">
        <v>-229383</v>
      </c>
      <c r="H50" t="s">
        <v>44</v>
      </c>
      <c r="I50" t="s">
        <v>45</v>
      </c>
      <c r="J50" t="s">
        <v>46</v>
      </c>
      <c r="K50" s="16">
        <v>-2108059</v>
      </c>
      <c r="M50" s="5"/>
      <c r="O50">
        <v>2</v>
      </c>
      <c r="P50">
        <v>98.1</v>
      </c>
      <c r="Z50" s="5"/>
    </row>
    <row r="51" spans="1:26">
      <c r="M51" s="5"/>
      <c r="O51">
        <v>3</v>
      </c>
      <c r="P51">
        <v>94.3</v>
      </c>
      <c r="Z51" s="5"/>
    </row>
    <row r="52" spans="1:26">
      <c r="A52">
        <v>3</v>
      </c>
      <c r="B52">
        <v>64</v>
      </c>
      <c r="C52" s="16">
        <v>8508819</v>
      </c>
      <c r="D52" s="16">
        <v>-2108819</v>
      </c>
      <c r="E52" s="16">
        <v>-218944</v>
      </c>
      <c r="F52" s="16">
        <v>-224230</v>
      </c>
      <c r="G52" s="16">
        <v>-243095</v>
      </c>
      <c r="H52" t="s">
        <v>47</v>
      </c>
      <c r="I52" t="s">
        <v>48</v>
      </c>
      <c r="J52" t="s">
        <v>49</v>
      </c>
      <c r="K52" s="16">
        <v>-2211889</v>
      </c>
      <c r="M52" s="5"/>
      <c r="O52">
        <v>4</v>
      </c>
      <c r="P52">
        <v>91.6</v>
      </c>
      <c r="Z52" s="5"/>
    </row>
    <row r="53" spans="1:26">
      <c r="M53" s="5"/>
      <c r="O53">
        <v>5</v>
      </c>
      <c r="P53">
        <v>89.3</v>
      </c>
      <c r="Z53" s="5"/>
    </row>
    <row r="54" spans="1:26">
      <c r="A54">
        <v>4</v>
      </c>
      <c r="B54">
        <v>67</v>
      </c>
      <c r="C54" s="16">
        <v>8507874</v>
      </c>
      <c r="D54" s="16">
        <v>-1807874</v>
      </c>
      <c r="E54" s="16">
        <v>-187699</v>
      </c>
      <c r="F54" s="16">
        <v>-192222</v>
      </c>
      <c r="G54" s="16">
        <v>-202599</v>
      </c>
      <c r="H54" t="s">
        <v>50</v>
      </c>
      <c r="I54" t="s">
        <v>51</v>
      </c>
      <c r="J54" t="s">
        <v>52</v>
      </c>
      <c r="K54" s="16">
        <v>-1896070</v>
      </c>
      <c r="M54" s="5"/>
      <c r="O54">
        <v>6</v>
      </c>
      <c r="P54">
        <v>88.4</v>
      </c>
      <c r="Z54" s="5"/>
    </row>
    <row r="55" spans="1:26">
      <c r="M55" s="5"/>
      <c r="O55">
        <v>7</v>
      </c>
      <c r="P55">
        <v>88.9</v>
      </c>
      <c r="Z55" s="5"/>
    </row>
    <row r="56" spans="1:26">
      <c r="A56">
        <v>5</v>
      </c>
      <c r="B56">
        <v>76</v>
      </c>
      <c r="C56" s="16">
        <v>8506645</v>
      </c>
      <c r="D56" s="16">
        <v>-906645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s="16">
        <v>-950767</v>
      </c>
      <c r="M56" s="5"/>
      <c r="O56">
        <v>8</v>
      </c>
      <c r="P56">
        <v>86.2</v>
      </c>
      <c r="Z56" s="5"/>
    </row>
    <row r="57" spans="1:26">
      <c r="M57" s="5"/>
      <c r="O57">
        <v>9</v>
      </c>
      <c r="P57">
        <v>86.4</v>
      </c>
      <c r="Z57" s="5"/>
    </row>
    <row r="58" spans="1:26">
      <c r="A58">
        <v>6</v>
      </c>
      <c r="B58">
        <v>79</v>
      </c>
      <c r="C58" s="16">
        <v>8505037</v>
      </c>
      <c r="D58" s="16">
        <v>-605037</v>
      </c>
      <c r="E58" t="s">
        <v>59</v>
      </c>
      <c r="F58" t="s">
        <v>60</v>
      </c>
      <c r="G58" t="s">
        <v>61</v>
      </c>
      <c r="H58" t="s">
        <v>62</v>
      </c>
      <c r="I58" t="s">
        <v>63</v>
      </c>
      <c r="J58" t="s">
        <v>64</v>
      </c>
      <c r="K58" s="16">
        <v>-634389</v>
      </c>
      <c r="M58" s="5"/>
      <c r="O58">
        <v>10</v>
      </c>
      <c r="P58">
        <v>84.3</v>
      </c>
      <c r="Z58" s="5"/>
    </row>
    <row r="59" spans="1:26">
      <c r="M59" s="5"/>
      <c r="Z59" s="5"/>
    </row>
    <row r="60" spans="1:26">
      <c r="A60">
        <v>7</v>
      </c>
      <c r="B60">
        <v>83</v>
      </c>
      <c r="C60" s="16">
        <v>8503146</v>
      </c>
      <c r="D60" s="16">
        <v>-203146</v>
      </c>
      <c r="E60" t="s">
        <v>65</v>
      </c>
      <c r="F60" t="s">
        <v>66</v>
      </c>
      <c r="G60" t="s">
        <v>67</v>
      </c>
      <c r="H60" t="s">
        <v>68</v>
      </c>
      <c r="I60" t="s">
        <v>69</v>
      </c>
      <c r="J60" t="s">
        <v>70</v>
      </c>
      <c r="K60" s="16">
        <v>-212965</v>
      </c>
      <c r="M60" s="5"/>
      <c r="Z60" s="5"/>
    </row>
    <row r="61" spans="1:26">
      <c r="M61" s="5"/>
      <c r="Z61" s="5"/>
    </row>
    <row r="62" spans="1:26">
      <c r="A62">
        <v>8</v>
      </c>
      <c r="B62">
        <v>88</v>
      </c>
      <c r="C62" s="16">
        <v>8500782</v>
      </c>
      <c r="D62" s="16">
        <v>299218</v>
      </c>
      <c r="E62" t="s">
        <v>71</v>
      </c>
      <c r="F62" t="s">
        <v>72</v>
      </c>
      <c r="G62" t="s">
        <v>73</v>
      </c>
      <c r="H62" t="s">
        <v>74</v>
      </c>
      <c r="I62" t="s">
        <v>75</v>
      </c>
      <c r="J62" t="s">
        <v>76</v>
      </c>
      <c r="K62" s="16">
        <v>313613</v>
      </c>
      <c r="M62" s="5"/>
      <c r="Z62" s="5"/>
    </row>
    <row r="63" spans="1:26">
      <c r="M63" s="5"/>
      <c r="Z63" s="5"/>
    </row>
    <row r="64" spans="1:26" ht="16" thickBot="1">
      <c r="A64">
        <v>9</v>
      </c>
      <c r="B64">
        <v>93</v>
      </c>
      <c r="C64" s="16">
        <v>8497473</v>
      </c>
      <c r="D64" s="16">
        <v>802527</v>
      </c>
      <c r="E64" t="s">
        <v>77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s="16">
        <v>840889</v>
      </c>
      <c r="M64" s="5"/>
      <c r="Z64" s="5"/>
    </row>
    <row r="65" spans="1:16" ht="16" thickTop="1">
      <c r="M65" s="5"/>
      <c r="O65" s="8"/>
      <c r="P65" s="9"/>
    </row>
    <row r="66" spans="1:16">
      <c r="A66">
        <v>10</v>
      </c>
      <c r="B66">
        <v>95</v>
      </c>
      <c r="C66" s="16">
        <v>8493691</v>
      </c>
      <c r="D66" s="16">
        <v>1006309</v>
      </c>
      <c r="E66" s="16">
        <v>104478</v>
      </c>
      <c r="F66" s="16">
        <v>106928</v>
      </c>
      <c r="G66" s="16">
        <v>107213</v>
      </c>
      <c r="H66" t="s">
        <v>83</v>
      </c>
      <c r="I66" t="s">
        <v>84</v>
      </c>
      <c r="J66" t="s">
        <v>85</v>
      </c>
      <c r="K66" s="16">
        <v>1054061</v>
      </c>
      <c r="M66" s="5"/>
      <c r="O66" s="10" t="s">
        <v>25</v>
      </c>
      <c r="P66" s="11">
        <f>CORREL(O49:O58,P49:P58)</f>
        <v>-0.93804436048920059</v>
      </c>
    </row>
    <row r="67" spans="1:16">
      <c r="M67" s="5"/>
      <c r="O67" s="12"/>
      <c r="P67" s="13"/>
    </row>
    <row r="68" spans="1:16">
      <c r="A68">
        <v>11</v>
      </c>
      <c r="B68">
        <v>92</v>
      </c>
      <c r="C68" s="16">
        <v>8488963</v>
      </c>
      <c r="D68" s="16">
        <v>711037</v>
      </c>
      <c r="E68" t="s">
        <v>86</v>
      </c>
      <c r="F68" t="s">
        <v>87</v>
      </c>
      <c r="G68" t="s">
        <v>88</v>
      </c>
      <c r="H68" t="s">
        <v>89</v>
      </c>
      <c r="I68" t="s">
        <v>90</v>
      </c>
      <c r="J68" t="s">
        <v>91</v>
      </c>
      <c r="K68" s="16">
        <v>744472</v>
      </c>
      <c r="M68" s="5"/>
      <c r="O68" s="10" t="s">
        <v>27</v>
      </c>
      <c r="P68" s="11">
        <f>SLOPE(O49:O58,P49:P58)</f>
        <v>-0.4829939842665435</v>
      </c>
    </row>
    <row r="69" spans="1:16">
      <c r="M69" s="5"/>
      <c r="O69" s="12"/>
      <c r="P69" s="13"/>
    </row>
    <row r="70" spans="1:16">
      <c r="A70">
        <v>12</v>
      </c>
      <c r="B70">
        <v>94</v>
      </c>
      <c r="C70" s="16">
        <v>8482817</v>
      </c>
      <c r="D70" s="16">
        <v>917183</v>
      </c>
      <c r="E70" t="s">
        <v>92</v>
      </c>
      <c r="F70" t="s">
        <v>93</v>
      </c>
      <c r="G70" t="s">
        <v>94</v>
      </c>
      <c r="H70" t="s">
        <v>95</v>
      </c>
      <c r="I70" t="s">
        <v>96</v>
      </c>
      <c r="J70" t="s">
        <v>97</v>
      </c>
      <c r="K70" s="16">
        <v>959811</v>
      </c>
      <c r="M70" s="5"/>
      <c r="O70" s="10" t="s">
        <v>28</v>
      </c>
      <c r="P70" s="18" t="s">
        <v>217</v>
      </c>
    </row>
    <row r="71" spans="1:16" ht="16" thickBot="1">
      <c r="M71" s="5"/>
      <c r="O71" s="14"/>
      <c r="P71" s="18" t="s">
        <v>218</v>
      </c>
    </row>
    <row r="72" spans="1:16" ht="16" thickTop="1">
      <c r="A72">
        <v>13</v>
      </c>
      <c r="B72">
        <v>93</v>
      </c>
      <c r="C72" s="16">
        <v>8474781</v>
      </c>
      <c r="D72" s="16">
        <v>825219</v>
      </c>
      <c r="E72" t="s">
        <v>98</v>
      </c>
      <c r="F72" t="s">
        <v>99</v>
      </c>
      <c r="G72" t="s">
        <v>100</v>
      </c>
      <c r="H72" t="s">
        <v>101</v>
      </c>
      <c r="I72" t="s">
        <v>102</v>
      </c>
      <c r="J72" t="s">
        <v>103</v>
      </c>
      <c r="K72" s="16">
        <v>863000</v>
      </c>
      <c r="M72" s="5"/>
    </row>
    <row r="73" spans="1:16">
      <c r="M73" s="5"/>
    </row>
    <row r="74" spans="1:16">
      <c r="A74">
        <v>14</v>
      </c>
      <c r="B74">
        <v>92</v>
      </c>
      <c r="C74" s="16">
        <v>8465325</v>
      </c>
      <c r="D74" s="16">
        <v>734675</v>
      </c>
      <c r="E74" t="s">
        <v>104</v>
      </c>
      <c r="F74" t="s">
        <v>105</v>
      </c>
      <c r="G74" t="s">
        <v>106</v>
      </c>
      <c r="H74" t="s">
        <v>107</v>
      </c>
      <c r="I74" t="s">
        <v>108</v>
      </c>
      <c r="J74" t="s">
        <v>109</v>
      </c>
      <c r="K74" s="16">
        <v>767728</v>
      </c>
      <c r="M74" s="5"/>
    </row>
    <row r="75" spans="1:16">
      <c r="M75" s="5"/>
    </row>
    <row r="76" spans="1:16">
      <c r="A76">
        <v>15</v>
      </c>
      <c r="B76">
        <v>91</v>
      </c>
      <c r="C76" s="16">
        <v>8453034</v>
      </c>
      <c r="D76" s="16">
        <v>646966</v>
      </c>
      <c r="E76" t="s">
        <v>110</v>
      </c>
      <c r="F76" t="s">
        <v>111</v>
      </c>
      <c r="G76" t="s">
        <v>112</v>
      </c>
      <c r="H76" t="s">
        <v>113</v>
      </c>
      <c r="I76" t="s">
        <v>114</v>
      </c>
      <c r="J76" t="s">
        <v>115</v>
      </c>
      <c r="K76" s="16">
        <v>675437</v>
      </c>
      <c r="M76" s="5"/>
    </row>
    <row r="77" spans="1:16">
      <c r="M77" s="5"/>
    </row>
    <row r="78" spans="1:16">
      <c r="A78">
        <v>16</v>
      </c>
      <c r="B78">
        <v>89</v>
      </c>
      <c r="C78" s="16">
        <v>8436960</v>
      </c>
      <c r="D78" s="16">
        <v>463040</v>
      </c>
      <c r="E78" t="s">
        <v>116</v>
      </c>
      <c r="F78" t="s">
        <v>117</v>
      </c>
      <c r="G78" t="s">
        <v>118</v>
      </c>
      <c r="H78" t="s">
        <v>119</v>
      </c>
      <c r="I78" t="s">
        <v>120</v>
      </c>
      <c r="J78" t="s">
        <v>121</v>
      </c>
      <c r="K78" s="16">
        <v>482856</v>
      </c>
      <c r="M78" s="5"/>
    </row>
    <row r="79" spans="1:16">
      <c r="M79" s="5"/>
    </row>
    <row r="80" spans="1:16">
      <c r="A80">
        <v>17</v>
      </c>
      <c r="B80">
        <v>88</v>
      </c>
      <c r="C80" s="16">
        <v>8418050</v>
      </c>
      <c r="D80" s="16">
        <v>381950</v>
      </c>
      <c r="E80" t="s">
        <v>122</v>
      </c>
      <c r="F80" t="s">
        <v>123</v>
      </c>
      <c r="G80" t="s">
        <v>124</v>
      </c>
      <c r="H80" t="s">
        <v>125</v>
      </c>
      <c r="I80" t="s">
        <v>126</v>
      </c>
      <c r="J80" t="s">
        <v>127</v>
      </c>
      <c r="K80" s="16">
        <v>397793</v>
      </c>
      <c r="M80" s="5"/>
    </row>
    <row r="81" spans="1:13">
      <c r="M81" s="5"/>
    </row>
    <row r="82" spans="1:13">
      <c r="A82">
        <v>18</v>
      </c>
      <c r="B82">
        <v>85</v>
      </c>
      <c r="C82" s="16">
        <v>8394412</v>
      </c>
      <c r="D82" s="16">
        <v>105588</v>
      </c>
      <c r="E82" t="s">
        <v>128</v>
      </c>
      <c r="F82" t="s">
        <v>129</v>
      </c>
      <c r="G82" t="s">
        <v>130</v>
      </c>
      <c r="H82" t="s">
        <v>131</v>
      </c>
      <c r="I82" t="s">
        <v>132</v>
      </c>
      <c r="J82" t="s">
        <v>133</v>
      </c>
      <c r="K82" s="16">
        <v>109811</v>
      </c>
      <c r="M82" s="5"/>
    </row>
    <row r="83" spans="1:13">
      <c r="M83" s="5"/>
    </row>
    <row r="84" spans="1:13">
      <c r="A84">
        <v>19</v>
      </c>
      <c r="B84">
        <v>86</v>
      </c>
      <c r="C84" s="16">
        <v>8361319</v>
      </c>
      <c r="D84" s="16">
        <v>238681</v>
      </c>
      <c r="E84" t="s">
        <v>134</v>
      </c>
      <c r="F84" t="s">
        <v>135</v>
      </c>
      <c r="G84" t="s">
        <v>136</v>
      </c>
      <c r="H84" t="s">
        <v>137</v>
      </c>
      <c r="I84" t="s">
        <v>138</v>
      </c>
      <c r="J84" t="s">
        <v>139</v>
      </c>
      <c r="K84" s="16">
        <v>247803</v>
      </c>
      <c r="M84" s="5"/>
    </row>
    <row r="85" spans="1:13">
      <c r="M85" s="5"/>
    </row>
    <row r="86" spans="1:13">
      <c r="A86">
        <v>20</v>
      </c>
      <c r="B86">
        <v>88</v>
      </c>
      <c r="C86" s="16">
        <v>8323498</v>
      </c>
      <c r="D86" s="16">
        <v>476502</v>
      </c>
      <c r="E86" t="s">
        <v>140</v>
      </c>
      <c r="F86" t="s">
        <v>141</v>
      </c>
      <c r="G86" t="s">
        <v>142</v>
      </c>
      <c r="H86" t="s">
        <v>143</v>
      </c>
      <c r="I86" t="s">
        <v>144</v>
      </c>
      <c r="J86" t="s">
        <v>145</v>
      </c>
      <c r="K86" s="16">
        <v>493947</v>
      </c>
      <c r="M86" s="5"/>
    </row>
    <row r="87" spans="1:13">
      <c r="M87" s="5"/>
    </row>
    <row r="88" spans="1:13">
      <c r="A88">
        <v>21</v>
      </c>
      <c r="B88">
        <v>88</v>
      </c>
      <c r="C88" s="16">
        <v>8276222</v>
      </c>
      <c r="D88" s="16">
        <v>523778</v>
      </c>
      <c r="E88" t="s">
        <v>146</v>
      </c>
      <c r="F88" t="s">
        <v>147</v>
      </c>
      <c r="G88" t="s">
        <v>148</v>
      </c>
      <c r="H88" t="s">
        <v>149</v>
      </c>
      <c r="I88" t="s">
        <v>150</v>
      </c>
      <c r="J88" t="s">
        <v>151</v>
      </c>
      <c r="K88" s="16">
        <v>542234</v>
      </c>
      <c r="M88" s="5"/>
    </row>
    <row r="89" spans="1:13">
      <c r="M89" s="5"/>
    </row>
    <row r="90" spans="1:13">
      <c r="A90">
        <v>22</v>
      </c>
      <c r="B90">
        <v>83</v>
      </c>
      <c r="C90" s="16">
        <v>8214763</v>
      </c>
      <c r="D90" t="s">
        <v>152</v>
      </c>
      <c r="E90" t="s">
        <v>153</v>
      </c>
      <c r="F90" t="s">
        <v>154</v>
      </c>
      <c r="G90" t="s">
        <v>155</v>
      </c>
      <c r="H90" t="s">
        <v>156</v>
      </c>
      <c r="I90" t="s">
        <v>157</v>
      </c>
      <c r="J90" t="s">
        <v>158</v>
      </c>
      <c r="K90" t="s">
        <v>159</v>
      </c>
      <c r="M90" s="5"/>
    </row>
    <row r="91" spans="1:13">
      <c r="M91" s="5"/>
    </row>
    <row r="92" spans="1:13">
      <c r="A92">
        <v>23</v>
      </c>
      <c r="B92">
        <v>84</v>
      </c>
      <c r="C92" s="16">
        <v>8134395</v>
      </c>
      <c r="D92" s="16">
        <v>265605</v>
      </c>
      <c r="E92" t="s">
        <v>160</v>
      </c>
      <c r="F92" t="s">
        <v>161</v>
      </c>
      <c r="G92" t="s">
        <v>162</v>
      </c>
      <c r="H92" t="s">
        <v>163</v>
      </c>
      <c r="I92" t="s">
        <v>164</v>
      </c>
      <c r="J92" t="s">
        <v>165</v>
      </c>
      <c r="K92" s="16">
        <v>274980</v>
      </c>
      <c r="M92" s="5"/>
    </row>
    <row r="93" spans="1:13">
      <c r="M93" s="5"/>
    </row>
    <row r="94" spans="1:13">
      <c r="A94">
        <v>24</v>
      </c>
      <c r="B94">
        <v>82</v>
      </c>
      <c r="C94" s="16">
        <v>8039843</v>
      </c>
      <c r="D94" s="16">
        <v>160157</v>
      </c>
      <c r="E94" t="s">
        <v>166</v>
      </c>
      <c r="F94" t="s">
        <v>167</v>
      </c>
      <c r="G94" t="s">
        <v>168</v>
      </c>
      <c r="H94" t="s">
        <v>169</v>
      </c>
      <c r="I94" t="s">
        <v>170</v>
      </c>
      <c r="J94" t="s">
        <v>171</v>
      </c>
      <c r="K94" s="16">
        <v>166376</v>
      </c>
      <c r="M94" s="5"/>
    </row>
    <row r="95" spans="1:13">
      <c r="M95" s="5"/>
    </row>
    <row r="96" spans="1:13">
      <c r="A96">
        <v>25</v>
      </c>
      <c r="B96">
        <v>84</v>
      </c>
      <c r="C96" s="16">
        <v>7916926</v>
      </c>
      <c r="D96" s="16">
        <v>483074</v>
      </c>
      <c r="E96" t="s">
        <v>172</v>
      </c>
      <c r="F96" t="s">
        <v>173</v>
      </c>
      <c r="G96" t="s">
        <v>174</v>
      </c>
      <c r="H96" t="s">
        <v>175</v>
      </c>
      <c r="I96" t="s">
        <v>176</v>
      </c>
      <c r="J96" t="s">
        <v>177</v>
      </c>
      <c r="K96" s="16">
        <v>506118</v>
      </c>
      <c r="M96" s="5"/>
    </row>
    <row r="97" spans="1:13">
      <c r="M97" s="5"/>
    </row>
    <row r="98" spans="1:13">
      <c r="A98">
        <v>26</v>
      </c>
      <c r="B98">
        <v>83</v>
      </c>
      <c r="C98" s="16">
        <v>7756188</v>
      </c>
      <c r="D98" s="16">
        <v>543812</v>
      </c>
      <c r="E98" t="s">
        <v>178</v>
      </c>
      <c r="F98" t="s">
        <v>179</v>
      </c>
      <c r="G98" t="s">
        <v>180</v>
      </c>
      <c r="H98" t="s">
        <v>181</v>
      </c>
      <c r="I98" t="s">
        <v>182</v>
      </c>
      <c r="J98" t="s">
        <v>183</v>
      </c>
      <c r="K98" s="16">
        <v>580263</v>
      </c>
      <c r="M98" s="5"/>
    </row>
    <row r="99" spans="1:13">
      <c r="M99" s="5"/>
    </row>
    <row r="100" spans="1:13">
      <c r="A100">
        <v>27</v>
      </c>
      <c r="B100">
        <v>84</v>
      </c>
      <c r="C100" s="16">
        <v>7567084</v>
      </c>
      <c r="D100" s="16">
        <v>832916</v>
      </c>
      <c r="E100" t="s">
        <v>184</v>
      </c>
      <c r="F100" t="s">
        <v>185</v>
      </c>
      <c r="G100" t="s">
        <v>186</v>
      </c>
      <c r="H100" t="s">
        <v>187</v>
      </c>
      <c r="I100" t="s">
        <v>188</v>
      </c>
      <c r="J100" t="s">
        <v>189</v>
      </c>
      <c r="K100" s="16">
        <v>918084</v>
      </c>
      <c r="M100" s="5"/>
    </row>
    <row r="101" spans="1:13">
      <c r="M101" s="5"/>
    </row>
    <row r="102" spans="1:13">
      <c r="A102">
        <v>28</v>
      </c>
      <c r="B102">
        <v>79</v>
      </c>
      <c r="C102" s="16">
        <v>7330705</v>
      </c>
      <c r="D102" s="16">
        <v>569295</v>
      </c>
      <c r="E102" t="s">
        <v>190</v>
      </c>
      <c r="F102" t="s">
        <v>191</v>
      </c>
      <c r="G102" t="s">
        <v>192</v>
      </c>
      <c r="H102" t="s">
        <v>193</v>
      </c>
      <c r="I102" t="s">
        <v>194</v>
      </c>
      <c r="J102" t="s">
        <v>195</v>
      </c>
      <c r="K102" s="16">
        <v>665700</v>
      </c>
      <c r="M102" s="5"/>
    </row>
    <row r="103" spans="1:13">
      <c r="M103" s="5"/>
    </row>
    <row r="104" spans="1:13">
      <c r="A104">
        <v>29</v>
      </c>
      <c r="B104">
        <v>69</v>
      </c>
      <c r="C104" s="16">
        <v>6999774</v>
      </c>
      <c r="D104" t="s">
        <v>196</v>
      </c>
      <c r="E104" t="s">
        <v>197</v>
      </c>
      <c r="F104" t="s">
        <v>198</v>
      </c>
      <c r="G104" t="s">
        <v>199</v>
      </c>
      <c r="H104" t="s">
        <v>200</v>
      </c>
      <c r="I104" t="s">
        <v>201</v>
      </c>
      <c r="J104" t="s">
        <v>202</v>
      </c>
      <c r="K104" s="16">
        <v>-132145</v>
      </c>
      <c r="M104" s="5"/>
    </row>
    <row r="105" spans="1:13">
      <c r="M105" s="5"/>
    </row>
    <row r="106" spans="1:13">
      <c r="A106">
        <v>30</v>
      </c>
      <c r="B106">
        <v>52</v>
      </c>
      <c r="C106" s="16">
        <v>6621567</v>
      </c>
      <c r="D106" s="16">
        <v>-1421567</v>
      </c>
      <c r="E106" s="16">
        <v>-147591</v>
      </c>
      <c r="F106" s="16">
        <v>-190284</v>
      </c>
      <c r="G106" s="16">
        <v>-200251</v>
      </c>
      <c r="H106" t="s">
        <v>203</v>
      </c>
      <c r="I106" s="16">
        <v>119884</v>
      </c>
      <c r="J106" s="16">
        <v>-162955</v>
      </c>
      <c r="K106" s="16">
        <v>-2362925</v>
      </c>
      <c r="M106" s="5"/>
    </row>
    <row r="107" spans="1:13">
      <c r="M107" s="5"/>
    </row>
    <row r="108" spans="1:13">
      <c r="A108" t="s">
        <v>204</v>
      </c>
      <c r="B108">
        <v>52</v>
      </c>
      <c r="C108" s="16">
        <v>6621567</v>
      </c>
      <c r="D108" s="16">
        <v>-2108819</v>
      </c>
      <c r="E108" s="16">
        <v>-218944</v>
      </c>
      <c r="F108" s="16">
        <v>-224230</v>
      </c>
      <c r="G108" s="16">
        <v>-243095</v>
      </c>
      <c r="H108" t="s">
        <v>156</v>
      </c>
      <c r="I108" t="s">
        <v>157</v>
      </c>
      <c r="J108" s="16">
        <v>-162955</v>
      </c>
      <c r="K108" s="16">
        <v>-2362925</v>
      </c>
      <c r="M108" s="5"/>
    </row>
    <row r="109" spans="1:13">
      <c r="M109" s="5"/>
    </row>
    <row r="110" spans="1:13">
      <c r="A110" t="s">
        <v>205</v>
      </c>
      <c r="B110">
        <v>95</v>
      </c>
      <c r="C110" s="16">
        <v>8510237</v>
      </c>
      <c r="D110" s="16">
        <v>1006309</v>
      </c>
      <c r="E110" s="16">
        <v>104478</v>
      </c>
      <c r="F110" s="16">
        <v>106928</v>
      </c>
      <c r="G110" s="16">
        <v>107213</v>
      </c>
      <c r="H110" t="s">
        <v>203</v>
      </c>
      <c r="I110" s="16">
        <v>119884</v>
      </c>
      <c r="J110" t="s">
        <v>189</v>
      </c>
      <c r="K110" s="16">
        <v>1054061</v>
      </c>
      <c r="M110" s="5"/>
    </row>
    <row r="111" spans="1:13">
      <c r="M111" s="5"/>
    </row>
    <row r="112" spans="1:13">
      <c r="A112" t="s">
        <v>206</v>
      </c>
      <c r="B112" s="16">
        <v>8206667</v>
      </c>
      <c r="C112" s="16">
        <v>8206667</v>
      </c>
      <c r="D112">
        <v>0</v>
      </c>
      <c r="E112" t="s">
        <v>207</v>
      </c>
      <c r="F112" t="s">
        <v>208</v>
      </c>
      <c r="G112" t="s">
        <v>209</v>
      </c>
      <c r="H112" t="s">
        <v>210</v>
      </c>
      <c r="I112" t="s">
        <v>211</v>
      </c>
      <c r="J112" t="s">
        <v>212</v>
      </c>
      <c r="K112" t="s">
        <v>213</v>
      </c>
      <c r="M112" s="5"/>
    </row>
    <row r="113" spans="13:13">
      <c r="M113" s="5"/>
    </row>
    <row r="114" spans="13:13">
      <c r="M114" s="5"/>
    </row>
    <row r="115" spans="13:13">
      <c r="M115" s="5"/>
    </row>
    <row r="116" spans="13:13">
      <c r="M116" s="5"/>
    </row>
    <row r="117" spans="13:13">
      <c r="M117" s="5"/>
    </row>
    <row r="118" spans="13:13">
      <c r="M118" s="5"/>
    </row>
    <row r="119" spans="13:13">
      <c r="M119" s="5"/>
    </row>
    <row r="120" spans="13:13">
      <c r="M120" s="5"/>
    </row>
    <row r="121" spans="13:13">
      <c r="M121" s="5"/>
    </row>
    <row r="122" spans="13:13">
      <c r="M122" s="5"/>
    </row>
    <row r="123" spans="13:13">
      <c r="M123" s="5"/>
    </row>
    <row r="124" spans="13:13">
      <c r="M124" s="5"/>
    </row>
    <row r="125" spans="13:13">
      <c r="M125" s="5"/>
    </row>
    <row r="126" spans="13:13">
      <c r="M126" s="5"/>
    </row>
    <row r="127" spans="13:13">
      <c r="M127" s="5"/>
    </row>
    <row r="128" spans="13:13">
      <c r="M128" s="5"/>
    </row>
    <row r="129" spans="13:13">
      <c r="M129" s="5"/>
    </row>
    <row r="130" spans="13:13">
      <c r="M130" s="5"/>
    </row>
    <row r="131" spans="13:13">
      <c r="M131" s="5"/>
    </row>
    <row r="132" spans="13:13">
      <c r="M132" s="5"/>
    </row>
    <row r="133" spans="13:13">
      <c r="M133" s="5"/>
    </row>
    <row r="134" spans="13:13">
      <c r="M134" s="5"/>
    </row>
    <row r="135" spans="13:13">
      <c r="M135" s="5"/>
    </row>
    <row r="136" spans="13:13">
      <c r="M136" s="5"/>
    </row>
    <row r="137" spans="13:13">
      <c r="M137" s="5"/>
    </row>
    <row r="138" spans="13:13">
      <c r="M138" s="5"/>
    </row>
    <row r="139" spans="13:13">
      <c r="M139" s="5"/>
    </row>
    <row r="140" spans="13:13">
      <c r="M140" s="5"/>
    </row>
    <row r="141" spans="13:13">
      <c r="M141" s="5"/>
    </row>
    <row r="142" spans="13:13">
      <c r="M142" s="5"/>
    </row>
    <row r="143" spans="13:13">
      <c r="M143" s="5"/>
    </row>
    <row r="144" spans="13:13">
      <c r="M144" s="5"/>
    </row>
    <row r="145" spans="1:20">
      <c r="M145" s="5"/>
    </row>
    <row r="146" spans="1:20">
      <c r="M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dbyfrecuencias.csv</vt:lpstr>
      <vt:lpstr>regresion por medicion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Nieto Diaz</dc:creator>
  <cp:lastModifiedBy>Julian Esteban Nieto Diaz</cp:lastModifiedBy>
  <dcterms:created xsi:type="dcterms:W3CDTF">2016-11-10T23:43:31Z</dcterms:created>
  <dcterms:modified xsi:type="dcterms:W3CDTF">2016-11-11T08:17:35Z</dcterms:modified>
</cp:coreProperties>
</file>