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Jornada-netb1\JornadaFiles\DataProducts\JORNADA_IM\LTAR_packages\200022001_CriolloCrossbreedComparison\"/>
    </mc:Choice>
  </mc:AlternateContent>
  <xr:revisionPtr revIDLastSave="0" documentId="13_ncr:1_{605C403B-9F68-41B6-8D4C-78AF726FF0EA}" xr6:coauthVersionLast="46" xr6:coauthVersionMax="46" xr10:uidLastSave="{00000000-0000-0000-0000-000000000000}"/>
  <bookViews>
    <workbookView xWindow="1836" yWindow="600" windowWidth="19428" windowHeight="10116" activeTab="2" xr2:uid="{00000000-000D-0000-FFFF-FFFF00000000}"/>
  </bookViews>
  <sheets>
    <sheet name="NDVI values" sheetId="2" r:id="rId1"/>
    <sheet name="Weight x NDVI x Date" sheetId="1" r:id="rId2"/>
    <sheet name="metadata" sheetId="4" r:id="rId3"/>
  </sheets>
  <definedNames>
    <definedName name="_xlnm.Print_Area" localSheetId="1">'Weight x NDVI x Date'!$Q$4:$AE$36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8" i="1" l="1"/>
  <c r="M75" i="1"/>
  <c r="M72" i="1"/>
  <c r="M63" i="1"/>
  <c r="M66" i="1"/>
  <c r="M60" i="1"/>
  <c r="H52" i="2" l="1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65" i="1"/>
  <c r="G65" i="1"/>
  <c r="F65" i="1"/>
  <c r="E65" i="1"/>
  <c r="D65" i="1"/>
  <c r="C65" i="1"/>
  <c r="B65" i="1"/>
  <c r="C62" i="1"/>
  <c r="D62" i="1"/>
  <c r="E62" i="1"/>
  <c r="F62" i="1"/>
  <c r="G62" i="1"/>
  <c r="H62" i="1"/>
  <c r="B62" i="1"/>
  <c r="H45" i="1"/>
  <c r="I45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28" i="1"/>
  <c r="I28" i="1" s="1"/>
  <c r="H27" i="1"/>
  <c r="I27" i="1" s="1"/>
  <c r="H24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I24" i="1"/>
  <c r="H25" i="1"/>
  <c r="I25" i="1" s="1"/>
  <c r="H26" i="1"/>
  <c r="I26" i="1" s="1"/>
  <c r="H5" i="1"/>
  <c r="I5" i="1" s="1"/>
  <c r="H4" i="1"/>
  <c r="I4" i="1" s="1"/>
  <c r="H2" i="1"/>
  <c r="I2" i="1" s="1"/>
  <c r="H3" i="1"/>
  <c r="I3" i="1" s="1"/>
</calcChain>
</file>

<file path=xl/sharedStrings.xml><?xml version="1.0" encoding="utf-8"?>
<sst xmlns="http://schemas.openxmlformats.org/spreadsheetml/2006/main" count="52" uniqueCount="36">
  <si>
    <t>julian date</t>
  </si>
  <si>
    <t>NDVI mean</t>
  </si>
  <si>
    <t>max</t>
  </si>
  <si>
    <t>min</t>
  </si>
  <si>
    <t>sd</t>
  </si>
  <si>
    <t>year</t>
  </si>
  <si>
    <t>se</t>
  </si>
  <si>
    <t>Wt. Lbs</t>
  </si>
  <si>
    <t>date</t>
  </si>
  <si>
    <t>RC2</t>
  </si>
  <si>
    <t>RC1</t>
  </si>
  <si>
    <t>COHORT 1</t>
  </si>
  <si>
    <t>Raramuri Criollo</t>
  </si>
  <si>
    <t>RC stderr</t>
  </si>
  <si>
    <t>Mexican Criollo</t>
  </si>
  <si>
    <t>mxstderr</t>
  </si>
  <si>
    <t>Waguli x Criollo</t>
  </si>
  <si>
    <t>stder Kg</t>
  </si>
  <si>
    <t>1/2 stder</t>
  </si>
  <si>
    <t>COHORT 2</t>
  </si>
  <si>
    <t>RC stder</t>
  </si>
  <si>
    <t>Brangus x Criollo</t>
  </si>
  <si>
    <t>stder</t>
  </si>
  <si>
    <t>MC2</t>
  </si>
  <si>
    <t>XC2</t>
  </si>
  <si>
    <t>MC1</t>
  </si>
  <si>
    <t>XC1</t>
  </si>
  <si>
    <t>MC stder</t>
  </si>
  <si>
    <t xml:space="preserve">Source: </t>
  </si>
  <si>
    <t>https://search.earthdata.nasa.gov/search </t>
  </si>
  <si>
    <t>MODIS Terra 16-day composite 250 m time-series Normalized Difference Vegetation Index (NDVI) products (MOD13Q1)</t>
  </si>
  <si>
    <t xml:space="preserve">The "NDVI values" sheet contains the raw data downloaded from the NASA's EARTH DATA SEARCH Webiste (link above). </t>
  </si>
  <si>
    <t>https://lpdaac.usgs.gov/products/mod13q1v006/</t>
  </si>
  <si>
    <t>The other two sheets ("Weight x NDVI x Date" and "AC Edits") contain analyses conducted for the publication.  Detailed descripiton of the methods used</t>
  </si>
  <si>
    <t>can be found in the publication: DOI: 10.1016/j.livsci.2021.194511</t>
  </si>
  <si>
    <r>
      <t xml:space="preserve">Didan, K. (2015). </t>
    </r>
    <r>
      <rPr>
        <i/>
        <sz val="11"/>
        <color theme="1"/>
        <rFont val="Calibri"/>
        <family val="2"/>
        <scheme val="minor"/>
      </rPr>
      <t>MOD13Q1 MODIS/Terra Vegetation Indices 16-Day L3 Global 250m SIN Grid V006</t>
    </r>
    <r>
      <rPr>
        <sz val="11"/>
        <color theme="1"/>
        <rFont val="Calibri"/>
        <family val="2"/>
        <scheme val="minor"/>
      </rPr>
      <t xml:space="preserve"> [Data set]. NASA EOSDIS Land Processes DAAC. Accessed 2021-10-22 from https://doi.org/10.5067/MODIS/MOD13Q1.006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</si>
</sst>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m/dd/yy;@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/>
    <xf numFmtId="14" fontId="0" fillId="0" borderId="0" xfId="0" applyNumberFormat="1" applyBorder="1"/>
    <xf numFmtId="0" fontId="0" fillId="0" borderId="0" xfId="0" applyBorder="1"/>
    <xf numFmtId="14" fontId="0" fillId="0" borderId="0" xfId="0" applyNumberFormat="1"/>
    <xf numFmtId="164" fontId="0" fillId="0" borderId="0" xfId="0" applyNumberFormat="1" applyBorder="1"/>
    <xf numFmtId="0" fontId="0" fillId="0" borderId="0" xfId="0"/>
    <xf numFmtId="1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 applyBorder="1"/>
    <xf numFmtId="14" fontId="0" fillId="2" borderId="0" xfId="0" applyNumberFormat="1" applyFill="1" applyBorder="1"/>
    <xf numFmtId="0" fontId="0" fillId="3" borderId="0" xfId="0" applyFill="1" applyBorder="1"/>
    <xf numFmtId="14" fontId="0" fillId="3" borderId="0" xfId="0" applyNumberFormat="1" applyFill="1" applyBorder="1"/>
    <xf numFmtId="0" fontId="0" fillId="4" borderId="0" xfId="0" applyFill="1" applyBorder="1"/>
    <xf numFmtId="14" fontId="0" fillId="4" borderId="0" xfId="0" applyNumberFormat="1" applyFill="1" applyBorder="1"/>
    <xf numFmtId="165" fontId="0" fillId="0" borderId="0" xfId="0" applyNumberFormat="1" applyBorder="1"/>
    <xf numFmtId="1" fontId="0" fillId="0" borderId="0" xfId="0" applyNumberFormat="1" applyFill="1" applyBorder="1"/>
    <xf numFmtId="0" fontId="1" fillId="0" borderId="0" xfId="0" applyFont="1" applyBorder="1" applyAlignment="1">
      <alignment horizontal="center"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5F8A6"/>
      <color rgb="FFF5EA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1365078898369496"/>
                  <c:y val="-0.47342098747090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'NDVI values'!$R$8:$R$13</c:f>
              <c:numCache>
                <c:formatCode>General</c:formatCode>
                <c:ptCount val="6"/>
              </c:numCache>
            </c:numRef>
          </c:xVal>
          <c:yVal>
            <c:numRef>
              <c:f>'NDVI values'!$U$8:$U$13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8-4553-8ACE-A14549DEC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469936"/>
        <c:axId val="1905468272"/>
      </c:scatterChart>
      <c:valAx>
        <c:axId val="19054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68272"/>
        <c:crosses val="autoZero"/>
        <c:crossBetween val="midCat"/>
      </c:valAx>
      <c:valAx>
        <c:axId val="19054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6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1845084727778734"/>
                  <c:y val="-0.29655227058881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'NDVI values'!$R$34:$R$42</c:f>
              <c:numCache>
                <c:formatCode>General</c:formatCode>
                <c:ptCount val="9"/>
              </c:numCache>
            </c:numRef>
          </c:xVal>
          <c:yVal>
            <c:numRef>
              <c:f>'NDVI values'!$U$34:$U$42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0-4D6C-9BA9-5390A623F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469936"/>
        <c:axId val="1905468272"/>
      </c:scatterChart>
      <c:valAx>
        <c:axId val="19054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68272"/>
        <c:crosses val="autoZero"/>
        <c:crossBetween val="midCat"/>
      </c:valAx>
      <c:valAx>
        <c:axId val="19054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6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'Weight x NDVI x Date'!$D$1</c:f>
              <c:strCache>
                <c:ptCount val="1"/>
                <c:pt idx="0">
                  <c:v>NDVI mean</c:v>
                </c:pt>
              </c:strCache>
            </c:strRef>
          </c:tx>
          <c:spPr>
            <a:solidFill>
              <a:srgbClr val="92D050">
                <a:alpha val="56000"/>
              </a:srgbClr>
            </a:solidFill>
            <a:ln>
              <a:solidFill>
                <a:srgbClr val="92D050"/>
              </a:solidFill>
            </a:ln>
            <a:effectLst/>
          </c:spPr>
          <c:cat>
            <c:numRef>
              <c:f>'Weight x NDVI x Date'!$C$2:$C$52</c:f>
              <c:numCache>
                <c:formatCode>m/d/yyyy</c:formatCode>
                <c:ptCount val="51"/>
                <c:pt idx="0">
                  <c:v>42341</c:v>
                </c:pt>
                <c:pt idx="1">
                  <c:v>42357</c:v>
                </c:pt>
                <c:pt idx="2">
                  <c:v>42370</c:v>
                </c:pt>
                <c:pt idx="3">
                  <c:v>42386</c:v>
                </c:pt>
                <c:pt idx="4">
                  <c:v>42402</c:v>
                </c:pt>
                <c:pt idx="5">
                  <c:v>42418</c:v>
                </c:pt>
                <c:pt idx="6">
                  <c:v>42434</c:v>
                </c:pt>
                <c:pt idx="7">
                  <c:v>42450</c:v>
                </c:pt>
                <c:pt idx="8">
                  <c:v>42466</c:v>
                </c:pt>
                <c:pt idx="9">
                  <c:v>42482</c:v>
                </c:pt>
                <c:pt idx="10">
                  <c:v>42498</c:v>
                </c:pt>
                <c:pt idx="11">
                  <c:v>42514</c:v>
                </c:pt>
                <c:pt idx="12">
                  <c:v>42530</c:v>
                </c:pt>
                <c:pt idx="13">
                  <c:v>42546</c:v>
                </c:pt>
                <c:pt idx="14">
                  <c:v>42562</c:v>
                </c:pt>
                <c:pt idx="15">
                  <c:v>42578</c:v>
                </c:pt>
                <c:pt idx="16">
                  <c:v>42594</c:v>
                </c:pt>
                <c:pt idx="17">
                  <c:v>42610</c:v>
                </c:pt>
                <c:pt idx="18">
                  <c:v>42626</c:v>
                </c:pt>
                <c:pt idx="19">
                  <c:v>42642</c:v>
                </c:pt>
                <c:pt idx="20">
                  <c:v>42658</c:v>
                </c:pt>
                <c:pt idx="21">
                  <c:v>42674</c:v>
                </c:pt>
                <c:pt idx="22">
                  <c:v>42690</c:v>
                </c:pt>
                <c:pt idx="23">
                  <c:v>42706</c:v>
                </c:pt>
                <c:pt idx="24">
                  <c:v>42722</c:v>
                </c:pt>
                <c:pt idx="25">
                  <c:v>42736</c:v>
                </c:pt>
                <c:pt idx="26">
                  <c:v>42752</c:v>
                </c:pt>
                <c:pt idx="27">
                  <c:v>42768</c:v>
                </c:pt>
                <c:pt idx="28">
                  <c:v>42784</c:v>
                </c:pt>
                <c:pt idx="29">
                  <c:v>42800</c:v>
                </c:pt>
                <c:pt idx="30">
                  <c:v>42816</c:v>
                </c:pt>
                <c:pt idx="31">
                  <c:v>42832</c:v>
                </c:pt>
                <c:pt idx="32">
                  <c:v>42848</c:v>
                </c:pt>
                <c:pt idx="33">
                  <c:v>42864</c:v>
                </c:pt>
                <c:pt idx="34">
                  <c:v>42880</c:v>
                </c:pt>
                <c:pt idx="35">
                  <c:v>42896</c:v>
                </c:pt>
                <c:pt idx="36">
                  <c:v>42892</c:v>
                </c:pt>
                <c:pt idx="37">
                  <c:v>42928</c:v>
                </c:pt>
                <c:pt idx="38">
                  <c:v>42944</c:v>
                </c:pt>
                <c:pt idx="39">
                  <c:v>42960</c:v>
                </c:pt>
                <c:pt idx="40">
                  <c:v>42976</c:v>
                </c:pt>
                <c:pt idx="41">
                  <c:v>42992</c:v>
                </c:pt>
                <c:pt idx="42">
                  <c:v>43008</c:v>
                </c:pt>
                <c:pt idx="43">
                  <c:v>43024</c:v>
                </c:pt>
                <c:pt idx="44">
                  <c:v>43040</c:v>
                </c:pt>
                <c:pt idx="45">
                  <c:v>43056</c:v>
                </c:pt>
                <c:pt idx="46">
                  <c:v>43072</c:v>
                </c:pt>
                <c:pt idx="47">
                  <c:v>43088</c:v>
                </c:pt>
                <c:pt idx="48">
                  <c:v>43101</c:v>
                </c:pt>
                <c:pt idx="49">
                  <c:v>43117</c:v>
                </c:pt>
                <c:pt idx="50">
                  <c:v>43133</c:v>
                </c:pt>
              </c:numCache>
            </c:numRef>
          </c:cat>
          <c:val>
            <c:numRef>
              <c:f>'Weight x NDVI x Date'!$D$2:$D$52</c:f>
              <c:numCache>
                <c:formatCode>General</c:formatCode>
                <c:ptCount val="51"/>
                <c:pt idx="0">
                  <c:v>7.0000000000000007E-2</c:v>
                </c:pt>
                <c:pt idx="1">
                  <c:v>0.11</c:v>
                </c:pt>
                <c:pt idx="2">
                  <c:v>0.09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0.21</c:v>
                </c:pt>
                <c:pt idx="14">
                  <c:v>0.22</c:v>
                </c:pt>
                <c:pt idx="15">
                  <c:v>0.22</c:v>
                </c:pt>
                <c:pt idx="16">
                  <c:v>0.19</c:v>
                </c:pt>
                <c:pt idx="17">
                  <c:v>0.21</c:v>
                </c:pt>
                <c:pt idx="18">
                  <c:v>0.28999999999999998</c:v>
                </c:pt>
                <c:pt idx="19">
                  <c:v>0.2</c:v>
                </c:pt>
                <c:pt idx="20">
                  <c:v>0.19</c:v>
                </c:pt>
                <c:pt idx="21">
                  <c:v>0.16</c:v>
                </c:pt>
                <c:pt idx="22">
                  <c:v>0.19</c:v>
                </c:pt>
                <c:pt idx="23">
                  <c:v>0.15</c:v>
                </c:pt>
                <c:pt idx="24">
                  <c:v>0.06</c:v>
                </c:pt>
                <c:pt idx="25">
                  <c:v>0.12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0.17</c:v>
                </c:pt>
                <c:pt idx="29">
                  <c:v>0.19</c:v>
                </c:pt>
                <c:pt idx="30">
                  <c:v>0.2</c:v>
                </c:pt>
                <c:pt idx="31">
                  <c:v>0.22</c:v>
                </c:pt>
                <c:pt idx="32">
                  <c:v>0.24</c:v>
                </c:pt>
                <c:pt idx="33">
                  <c:v>0.23</c:v>
                </c:pt>
                <c:pt idx="34">
                  <c:v>0.25</c:v>
                </c:pt>
                <c:pt idx="35">
                  <c:v>0.24</c:v>
                </c:pt>
                <c:pt idx="36">
                  <c:v>0.24</c:v>
                </c:pt>
                <c:pt idx="37">
                  <c:v>0.18</c:v>
                </c:pt>
                <c:pt idx="38">
                  <c:v>0.18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0.14000000000000001</c:v>
                </c:pt>
                <c:pt idx="43">
                  <c:v>0.19</c:v>
                </c:pt>
                <c:pt idx="44">
                  <c:v>0.23</c:v>
                </c:pt>
                <c:pt idx="45">
                  <c:v>0.2</c:v>
                </c:pt>
                <c:pt idx="46">
                  <c:v>0.15</c:v>
                </c:pt>
                <c:pt idx="47">
                  <c:v>0.19</c:v>
                </c:pt>
                <c:pt idx="48">
                  <c:v>0.19</c:v>
                </c:pt>
                <c:pt idx="49">
                  <c:v>0.18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1-4591-9444-36636A5C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79840"/>
        <c:axId val="1662331520"/>
      </c:areaChart>
      <c:lineChart>
        <c:grouping val="standard"/>
        <c:varyColors val="0"/>
        <c:ser>
          <c:idx val="2"/>
          <c:order val="1"/>
          <c:tx>
            <c:strRef>
              <c:f>'Weight x NDVI x Date'!$J$1</c:f>
              <c:strCache>
                <c:ptCount val="1"/>
                <c:pt idx="0">
                  <c:v>RC2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'Weight x NDVI x Date'!$T$60:$AC$60</c:f>
                <c:numCache>
                  <c:formatCode>General</c:formatCode>
                  <c:ptCount val="10"/>
                </c:numCache>
              </c:numRef>
            </c:plus>
            <c:minus>
              <c:numRef>
                <c:f>'Weight x NDVI x Date'!$T$60:$AC$60</c:f>
                <c:numCache>
                  <c:formatCode>General</c:formatCode>
                  <c:ptCount val="10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'Weight x NDVI x Date'!$C$2:$C$52</c:f>
              <c:numCache>
                <c:formatCode>m/d/yyyy</c:formatCode>
                <c:ptCount val="51"/>
                <c:pt idx="0">
                  <c:v>42341</c:v>
                </c:pt>
                <c:pt idx="1">
                  <c:v>42357</c:v>
                </c:pt>
                <c:pt idx="2">
                  <c:v>42370</c:v>
                </c:pt>
                <c:pt idx="3">
                  <c:v>42386</c:v>
                </c:pt>
                <c:pt idx="4">
                  <c:v>42402</c:v>
                </c:pt>
                <c:pt idx="5">
                  <c:v>42418</c:v>
                </c:pt>
                <c:pt idx="6">
                  <c:v>42434</c:v>
                </c:pt>
                <c:pt idx="7">
                  <c:v>42450</c:v>
                </c:pt>
                <c:pt idx="8">
                  <c:v>42466</c:v>
                </c:pt>
                <c:pt idx="9">
                  <c:v>42482</c:v>
                </c:pt>
                <c:pt idx="10">
                  <c:v>42498</c:v>
                </c:pt>
                <c:pt idx="11">
                  <c:v>42514</c:v>
                </c:pt>
                <c:pt idx="12">
                  <c:v>42530</c:v>
                </c:pt>
                <c:pt idx="13">
                  <c:v>42546</c:v>
                </c:pt>
                <c:pt idx="14">
                  <c:v>42562</c:v>
                </c:pt>
                <c:pt idx="15">
                  <c:v>42578</c:v>
                </c:pt>
                <c:pt idx="16">
                  <c:v>42594</c:v>
                </c:pt>
                <c:pt idx="17">
                  <c:v>42610</c:v>
                </c:pt>
                <c:pt idx="18">
                  <c:v>42626</c:v>
                </c:pt>
                <c:pt idx="19">
                  <c:v>42642</c:v>
                </c:pt>
                <c:pt idx="20">
                  <c:v>42658</c:v>
                </c:pt>
                <c:pt idx="21">
                  <c:v>42674</c:v>
                </c:pt>
                <c:pt idx="22">
                  <c:v>42690</c:v>
                </c:pt>
                <c:pt idx="23">
                  <c:v>42706</c:v>
                </c:pt>
                <c:pt idx="24">
                  <c:v>42722</c:v>
                </c:pt>
                <c:pt idx="25">
                  <c:v>42736</c:v>
                </c:pt>
                <c:pt idx="26">
                  <c:v>42752</c:v>
                </c:pt>
                <c:pt idx="27">
                  <c:v>42768</c:v>
                </c:pt>
                <c:pt idx="28">
                  <c:v>42784</c:v>
                </c:pt>
                <c:pt idx="29">
                  <c:v>42800</c:v>
                </c:pt>
                <c:pt idx="30">
                  <c:v>42816</c:v>
                </c:pt>
                <c:pt idx="31">
                  <c:v>42832</c:v>
                </c:pt>
                <c:pt idx="32">
                  <c:v>42848</c:v>
                </c:pt>
                <c:pt idx="33">
                  <c:v>42864</c:v>
                </c:pt>
                <c:pt idx="34">
                  <c:v>42880</c:v>
                </c:pt>
                <c:pt idx="35">
                  <c:v>42896</c:v>
                </c:pt>
                <c:pt idx="36">
                  <c:v>42892</c:v>
                </c:pt>
                <c:pt idx="37">
                  <c:v>42928</c:v>
                </c:pt>
                <c:pt idx="38">
                  <c:v>42944</c:v>
                </c:pt>
                <c:pt idx="39">
                  <c:v>42960</c:v>
                </c:pt>
                <c:pt idx="40">
                  <c:v>42976</c:v>
                </c:pt>
                <c:pt idx="41">
                  <c:v>42992</c:v>
                </c:pt>
                <c:pt idx="42">
                  <c:v>43008</c:v>
                </c:pt>
                <c:pt idx="43">
                  <c:v>43024</c:v>
                </c:pt>
                <c:pt idx="44">
                  <c:v>43040</c:v>
                </c:pt>
                <c:pt idx="45">
                  <c:v>43056</c:v>
                </c:pt>
                <c:pt idx="46">
                  <c:v>43072</c:v>
                </c:pt>
                <c:pt idx="47">
                  <c:v>43088</c:v>
                </c:pt>
                <c:pt idx="48">
                  <c:v>43101</c:v>
                </c:pt>
                <c:pt idx="49">
                  <c:v>43117</c:v>
                </c:pt>
                <c:pt idx="50">
                  <c:v>43133</c:v>
                </c:pt>
              </c:numCache>
            </c:numRef>
          </c:cat>
          <c:val>
            <c:numRef>
              <c:f>'Weight x NDVI x Date'!$J$2:$J$52</c:f>
              <c:numCache>
                <c:formatCode>General</c:formatCode>
                <c:ptCount val="51"/>
                <c:pt idx="0">
                  <c:v>233.6823512727272</c:v>
                </c:pt>
                <c:pt idx="4">
                  <c:v>229.97114400000001</c:v>
                </c:pt>
                <c:pt idx="10">
                  <c:v>234.32150363636364</c:v>
                </c:pt>
                <c:pt idx="15">
                  <c:v>266.89765636363637</c:v>
                </c:pt>
                <c:pt idx="19">
                  <c:v>305.494212</c:v>
                </c:pt>
                <c:pt idx="22">
                  <c:v>317.31028359999999</c:v>
                </c:pt>
                <c:pt idx="25">
                  <c:v>304.68001435999997</c:v>
                </c:pt>
                <c:pt idx="30">
                  <c:v>292.04974512000001</c:v>
                </c:pt>
                <c:pt idx="40">
                  <c:v>346.58551951280003</c:v>
                </c:pt>
                <c:pt idx="44">
                  <c:v>417.07784399999997</c:v>
                </c:pt>
                <c:pt idx="50">
                  <c:v>423.0982469090909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1-4591-9444-36636A5CCC50}"/>
            </c:ext>
          </c:extLst>
        </c:ser>
        <c:ser>
          <c:idx val="0"/>
          <c:order val="2"/>
          <c:tx>
            <c:strRef>
              <c:f>'Weight x NDVI x Date'!$K$1</c:f>
              <c:strCache>
                <c:ptCount val="1"/>
                <c:pt idx="0">
                  <c:v>MC2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'Weight x NDVI x Date'!$C$2:$C$52</c:f>
              <c:numCache>
                <c:formatCode>m/d/yyyy</c:formatCode>
                <c:ptCount val="51"/>
                <c:pt idx="0">
                  <c:v>42341</c:v>
                </c:pt>
                <c:pt idx="1">
                  <c:v>42357</c:v>
                </c:pt>
                <c:pt idx="2">
                  <c:v>42370</c:v>
                </c:pt>
                <c:pt idx="3">
                  <c:v>42386</c:v>
                </c:pt>
                <c:pt idx="4">
                  <c:v>42402</c:v>
                </c:pt>
                <c:pt idx="5">
                  <c:v>42418</c:v>
                </c:pt>
                <c:pt idx="6">
                  <c:v>42434</c:v>
                </c:pt>
                <c:pt idx="7">
                  <c:v>42450</c:v>
                </c:pt>
                <c:pt idx="8">
                  <c:v>42466</c:v>
                </c:pt>
                <c:pt idx="9">
                  <c:v>42482</c:v>
                </c:pt>
                <c:pt idx="10">
                  <c:v>42498</c:v>
                </c:pt>
                <c:pt idx="11">
                  <c:v>42514</c:v>
                </c:pt>
                <c:pt idx="12">
                  <c:v>42530</c:v>
                </c:pt>
                <c:pt idx="13">
                  <c:v>42546</c:v>
                </c:pt>
                <c:pt idx="14">
                  <c:v>42562</c:v>
                </c:pt>
                <c:pt idx="15">
                  <c:v>42578</c:v>
                </c:pt>
                <c:pt idx="16">
                  <c:v>42594</c:v>
                </c:pt>
                <c:pt idx="17">
                  <c:v>42610</c:v>
                </c:pt>
                <c:pt idx="18">
                  <c:v>42626</c:v>
                </c:pt>
                <c:pt idx="19">
                  <c:v>42642</c:v>
                </c:pt>
                <c:pt idx="20">
                  <c:v>42658</c:v>
                </c:pt>
                <c:pt idx="21">
                  <c:v>42674</c:v>
                </c:pt>
                <c:pt idx="22">
                  <c:v>42690</c:v>
                </c:pt>
                <c:pt idx="23">
                  <c:v>42706</c:v>
                </c:pt>
                <c:pt idx="24">
                  <c:v>42722</c:v>
                </c:pt>
                <c:pt idx="25">
                  <c:v>42736</c:v>
                </c:pt>
                <c:pt idx="26">
                  <c:v>42752</c:v>
                </c:pt>
                <c:pt idx="27">
                  <c:v>42768</c:v>
                </c:pt>
                <c:pt idx="28">
                  <c:v>42784</c:v>
                </c:pt>
                <c:pt idx="29">
                  <c:v>42800</c:v>
                </c:pt>
                <c:pt idx="30">
                  <c:v>42816</c:v>
                </c:pt>
                <c:pt idx="31">
                  <c:v>42832</c:v>
                </c:pt>
                <c:pt idx="32">
                  <c:v>42848</c:v>
                </c:pt>
                <c:pt idx="33">
                  <c:v>42864</c:v>
                </c:pt>
                <c:pt idx="34">
                  <c:v>42880</c:v>
                </c:pt>
                <c:pt idx="35">
                  <c:v>42896</c:v>
                </c:pt>
                <c:pt idx="36">
                  <c:v>42892</c:v>
                </c:pt>
                <c:pt idx="37">
                  <c:v>42928</c:v>
                </c:pt>
                <c:pt idx="38">
                  <c:v>42944</c:v>
                </c:pt>
                <c:pt idx="39">
                  <c:v>42960</c:v>
                </c:pt>
                <c:pt idx="40">
                  <c:v>42976</c:v>
                </c:pt>
                <c:pt idx="41">
                  <c:v>42992</c:v>
                </c:pt>
                <c:pt idx="42">
                  <c:v>43008</c:v>
                </c:pt>
                <c:pt idx="43">
                  <c:v>43024</c:v>
                </c:pt>
                <c:pt idx="44">
                  <c:v>43040</c:v>
                </c:pt>
                <c:pt idx="45">
                  <c:v>43056</c:v>
                </c:pt>
                <c:pt idx="46">
                  <c:v>43072</c:v>
                </c:pt>
                <c:pt idx="47">
                  <c:v>43088</c:v>
                </c:pt>
                <c:pt idx="48">
                  <c:v>43101</c:v>
                </c:pt>
                <c:pt idx="49">
                  <c:v>43117</c:v>
                </c:pt>
                <c:pt idx="50">
                  <c:v>43133</c:v>
                </c:pt>
              </c:numCache>
            </c:numRef>
          </c:cat>
          <c:val>
            <c:numRef>
              <c:f>'Weight x NDVI x Date'!$K$2:$K$52</c:f>
              <c:numCache>
                <c:formatCode>General</c:formatCode>
                <c:ptCount val="51"/>
                <c:pt idx="0">
                  <c:v>179.9140268571428</c:v>
                </c:pt>
                <c:pt idx="4">
                  <c:v>184.22315085714285</c:v>
                </c:pt>
                <c:pt idx="10">
                  <c:v>190.34664285714285</c:v>
                </c:pt>
                <c:pt idx="15">
                  <c:v>227.44398857142858</c:v>
                </c:pt>
                <c:pt idx="19">
                  <c:v>269.07725428571428</c:v>
                </c:pt>
                <c:pt idx="22">
                  <c:v>293.5388228571428</c:v>
                </c:pt>
                <c:pt idx="25">
                  <c:v>282.92800999999997</c:v>
                </c:pt>
                <c:pt idx="30">
                  <c:v>272.3171971428572</c:v>
                </c:pt>
                <c:pt idx="40">
                  <c:v>315.37603771428559</c:v>
                </c:pt>
                <c:pt idx="44">
                  <c:v>361.90161714285716</c:v>
                </c:pt>
                <c:pt idx="50">
                  <c:v>428.06125028571427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1-4591-9444-36636A5CCC50}"/>
            </c:ext>
          </c:extLst>
        </c:ser>
        <c:ser>
          <c:idx val="3"/>
          <c:order val="3"/>
          <c:tx>
            <c:strRef>
              <c:f>'Weight x NDVI x Date'!$L$1</c:f>
              <c:strCache>
                <c:ptCount val="1"/>
                <c:pt idx="0">
                  <c:v>XC2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'Weight x NDVI x Date'!$T$66:$AC$66</c:f>
                <c:numCache>
                  <c:formatCode>General</c:formatCode>
                  <c:ptCount val="10"/>
                </c:numCache>
              </c:numRef>
            </c:plus>
            <c:minus>
              <c:numRef>
                <c:f>'Weight x NDVI x Date'!$T$66:$AC$66</c:f>
                <c:numCache>
                  <c:formatCode>General</c:formatCode>
                  <c:ptCount val="10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'Weight x NDVI x Date'!$C$2:$C$52</c:f>
              <c:numCache>
                <c:formatCode>m/d/yyyy</c:formatCode>
                <c:ptCount val="51"/>
                <c:pt idx="0">
                  <c:v>42341</c:v>
                </c:pt>
                <c:pt idx="1">
                  <c:v>42357</c:v>
                </c:pt>
                <c:pt idx="2">
                  <c:v>42370</c:v>
                </c:pt>
                <c:pt idx="3">
                  <c:v>42386</c:v>
                </c:pt>
                <c:pt idx="4">
                  <c:v>42402</c:v>
                </c:pt>
                <c:pt idx="5">
                  <c:v>42418</c:v>
                </c:pt>
                <c:pt idx="6">
                  <c:v>42434</c:v>
                </c:pt>
                <c:pt idx="7">
                  <c:v>42450</c:v>
                </c:pt>
                <c:pt idx="8">
                  <c:v>42466</c:v>
                </c:pt>
                <c:pt idx="9">
                  <c:v>42482</c:v>
                </c:pt>
                <c:pt idx="10">
                  <c:v>42498</c:v>
                </c:pt>
                <c:pt idx="11">
                  <c:v>42514</c:v>
                </c:pt>
                <c:pt idx="12">
                  <c:v>42530</c:v>
                </c:pt>
                <c:pt idx="13">
                  <c:v>42546</c:v>
                </c:pt>
                <c:pt idx="14">
                  <c:v>42562</c:v>
                </c:pt>
                <c:pt idx="15">
                  <c:v>42578</c:v>
                </c:pt>
                <c:pt idx="16">
                  <c:v>42594</c:v>
                </c:pt>
                <c:pt idx="17">
                  <c:v>42610</c:v>
                </c:pt>
                <c:pt idx="18">
                  <c:v>42626</c:v>
                </c:pt>
                <c:pt idx="19">
                  <c:v>42642</c:v>
                </c:pt>
                <c:pt idx="20">
                  <c:v>42658</c:v>
                </c:pt>
                <c:pt idx="21">
                  <c:v>42674</c:v>
                </c:pt>
                <c:pt idx="22">
                  <c:v>42690</c:v>
                </c:pt>
                <c:pt idx="23">
                  <c:v>42706</c:v>
                </c:pt>
                <c:pt idx="24">
                  <c:v>42722</c:v>
                </c:pt>
                <c:pt idx="25">
                  <c:v>42736</c:v>
                </c:pt>
                <c:pt idx="26">
                  <c:v>42752</c:v>
                </c:pt>
                <c:pt idx="27">
                  <c:v>42768</c:v>
                </c:pt>
                <c:pt idx="28">
                  <c:v>42784</c:v>
                </c:pt>
                <c:pt idx="29">
                  <c:v>42800</c:v>
                </c:pt>
                <c:pt idx="30">
                  <c:v>42816</c:v>
                </c:pt>
                <c:pt idx="31">
                  <c:v>42832</c:v>
                </c:pt>
                <c:pt idx="32">
                  <c:v>42848</c:v>
                </c:pt>
                <c:pt idx="33">
                  <c:v>42864</c:v>
                </c:pt>
                <c:pt idx="34">
                  <c:v>42880</c:v>
                </c:pt>
                <c:pt idx="35">
                  <c:v>42896</c:v>
                </c:pt>
                <c:pt idx="36">
                  <c:v>42892</c:v>
                </c:pt>
                <c:pt idx="37">
                  <c:v>42928</c:v>
                </c:pt>
                <c:pt idx="38">
                  <c:v>42944</c:v>
                </c:pt>
                <c:pt idx="39">
                  <c:v>42960</c:v>
                </c:pt>
                <c:pt idx="40">
                  <c:v>42976</c:v>
                </c:pt>
                <c:pt idx="41">
                  <c:v>42992</c:v>
                </c:pt>
                <c:pt idx="42">
                  <c:v>43008</c:v>
                </c:pt>
                <c:pt idx="43">
                  <c:v>43024</c:v>
                </c:pt>
                <c:pt idx="44">
                  <c:v>43040</c:v>
                </c:pt>
                <c:pt idx="45">
                  <c:v>43056</c:v>
                </c:pt>
                <c:pt idx="46">
                  <c:v>43072</c:v>
                </c:pt>
                <c:pt idx="47">
                  <c:v>43088</c:v>
                </c:pt>
                <c:pt idx="48">
                  <c:v>43101</c:v>
                </c:pt>
                <c:pt idx="49">
                  <c:v>43117</c:v>
                </c:pt>
                <c:pt idx="50">
                  <c:v>43133</c:v>
                </c:pt>
              </c:numCache>
            </c:numRef>
          </c:cat>
          <c:val>
            <c:numRef>
              <c:f>'Weight x NDVI x Date'!$L$2:$L$52</c:f>
              <c:numCache>
                <c:formatCode>General</c:formatCode>
                <c:ptCount val="51"/>
                <c:pt idx="0">
                  <c:v>231.38861900000001</c:v>
                </c:pt>
                <c:pt idx="4">
                  <c:v>234.960656</c:v>
                </c:pt>
                <c:pt idx="10">
                  <c:v>242.2464775</c:v>
                </c:pt>
                <c:pt idx="15">
                  <c:v>273.28917999999999</c:v>
                </c:pt>
                <c:pt idx="19">
                  <c:v>323.3827465</c:v>
                </c:pt>
                <c:pt idx="22">
                  <c:v>353.09302250000002</c:v>
                </c:pt>
                <c:pt idx="25">
                  <c:v>344.58817249999998</c:v>
                </c:pt>
                <c:pt idx="30">
                  <c:v>336.08332250000001</c:v>
                </c:pt>
                <c:pt idx="40">
                  <c:v>399.86969749999997</c:v>
                </c:pt>
                <c:pt idx="44">
                  <c:v>492.14731999999998</c:v>
                </c:pt>
                <c:pt idx="50">
                  <c:v>483.84091649999999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41-4591-9444-36636A5CCC50}"/>
            </c:ext>
          </c:extLst>
        </c:ser>
        <c:ser>
          <c:idx val="4"/>
          <c:order val="4"/>
          <c:tx>
            <c:strRef>
              <c:f>'Weight x NDVI x Date'!$M$1</c:f>
              <c:strCache>
                <c:ptCount val="1"/>
                <c:pt idx="0">
                  <c:v>RC1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'Weight x NDVI x Date'!$B$61:$H$61</c:f>
                <c:numCache>
                  <c:formatCode>General</c:formatCode>
                  <c:ptCount val="7"/>
                  <c:pt idx="0">
                    <c:v>4.0134154999999998</c:v>
                  </c:pt>
                  <c:pt idx="1">
                    <c:v>3.8142019999999999</c:v>
                  </c:pt>
                  <c:pt idx="2">
                    <c:v>3.0495515000000002</c:v>
                  </c:pt>
                  <c:pt idx="3">
                    <c:v>3.3722165</c:v>
                  </c:pt>
                  <c:pt idx="4">
                    <c:v>2.9612059999999998</c:v>
                  </c:pt>
                  <c:pt idx="5">
                    <c:v>5.1753150000000003</c:v>
                  </c:pt>
                  <c:pt idx="6">
                    <c:v>3.705505</c:v>
                  </c:pt>
                </c:numCache>
              </c:numRef>
            </c:plus>
            <c:minus>
              <c:numRef>
                <c:f>'Weight x NDVI x Date'!$B$61:$H$61</c:f>
                <c:numCache>
                  <c:formatCode>General</c:formatCode>
                  <c:ptCount val="7"/>
                  <c:pt idx="0">
                    <c:v>4.0134154999999998</c:v>
                  </c:pt>
                  <c:pt idx="1">
                    <c:v>3.8142019999999999</c:v>
                  </c:pt>
                  <c:pt idx="2">
                    <c:v>3.0495515000000002</c:v>
                  </c:pt>
                  <c:pt idx="3">
                    <c:v>3.3722165</c:v>
                  </c:pt>
                  <c:pt idx="4">
                    <c:v>2.9612059999999998</c:v>
                  </c:pt>
                  <c:pt idx="5">
                    <c:v>5.1753150000000003</c:v>
                  </c:pt>
                  <c:pt idx="6">
                    <c:v>3.705505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'Weight x NDVI x Date'!$C$2:$C$52</c:f>
              <c:numCache>
                <c:formatCode>m/d/yyyy</c:formatCode>
                <c:ptCount val="51"/>
                <c:pt idx="0">
                  <c:v>42341</c:v>
                </c:pt>
                <c:pt idx="1">
                  <c:v>42357</c:v>
                </c:pt>
                <c:pt idx="2">
                  <c:v>42370</c:v>
                </c:pt>
                <c:pt idx="3">
                  <c:v>42386</c:v>
                </c:pt>
                <c:pt idx="4">
                  <c:v>42402</c:v>
                </c:pt>
                <c:pt idx="5">
                  <c:v>42418</c:v>
                </c:pt>
                <c:pt idx="6">
                  <c:v>42434</c:v>
                </c:pt>
                <c:pt idx="7">
                  <c:v>42450</c:v>
                </c:pt>
                <c:pt idx="8">
                  <c:v>42466</c:v>
                </c:pt>
                <c:pt idx="9">
                  <c:v>42482</c:v>
                </c:pt>
                <c:pt idx="10">
                  <c:v>42498</c:v>
                </c:pt>
                <c:pt idx="11">
                  <c:v>42514</c:v>
                </c:pt>
                <c:pt idx="12">
                  <c:v>42530</c:v>
                </c:pt>
                <c:pt idx="13">
                  <c:v>42546</c:v>
                </c:pt>
                <c:pt idx="14">
                  <c:v>42562</c:v>
                </c:pt>
                <c:pt idx="15">
                  <c:v>42578</c:v>
                </c:pt>
                <c:pt idx="16">
                  <c:v>42594</c:v>
                </c:pt>
                <c:pt idx="17">
                  <c:v>42610</c:v>
                </c:pt>
                <c:pt idx="18">
                  <c:v>42626</c:v>
                </c:pt>
                <c:pt idx="19">
                  <c:v>42642</c:v>
                </c:pt>
                <c:pt idx="20">
                  <c:v>42658</c:v>
                </c:pt>
                <c:pt idx="21">
                  <c:v>42674</c:v>
                </c:pt>
                <c:pt idx="22">
                  <c:v>42690</c:v>
                </c:pt>
                <c:pt idx="23">
                  <c:v>42706</c:v>
                </c:pt>
                <c:pt idx="24">
                  <c:v>42722</c:v>
                </c:pt>
                <c:pt idx="25">
                  <c:v>42736</c:v>
                </c:pt>
                <c:pt idx="26">
                  <c:v>42752</c:v>
                </c:pt>
                <c:pt idx="27">
                  <c:v>42768</c:v>
                </c:pt>
                <c:pt idx="28">
                  <c:v>42784</c:v>
                </c:pt>
                <c:pt idx="29">
                  <c:v>42800</c:v>
                </c:pt>
                <c:pt idx="30">
                  <c:v>42816</c:v>
                </c:pt>
                <c:pt idx="31">
                  <c:v>42832</c:v>
                </c:pt>
                <c:pt idx="32">
                  <c:v>42848</c:v>
                </c:pt>
                <c:pt idx="33">
                  <c:v>42864</c:v>
                </c:pt>
                <c:pt idx="34">
                  <c:v>42880</c:v>
                </c:pt>
                <c:pt idx="35">
                  <c:v>42896</c:v>
                </c:pt>
                <c:pt idx="36">
                  <c:v>42892</c:v>
                </c:pt>
                <c:pt idx="37">
                  <c:v>42928</c:v>
                </c:pt>
                <c:pt idx="38">
                  <c:v>42944</c:v>
                </c:pt>
                <c:pt idx="39">
                  <c:v>42960</c:v>
                </c:pt>
                <c:pt idx="40">
                  <c:v>42976</c:v>
                </c:pt>
                <c:pt idx="41">
                  <c:v>42992</c:v>
                </c:pt>
                <c:pt idx="42">
                  <c:v>43008</c:v>
                </c:pt>
                <c:pt idx="43">
                  <c:v>43024</c:v>
                </c:pt>
                <c:pt idx="44">
                  <c:v>43040</c:v>
                </c:pt>
                <c:pt idx="45">
                  <c:v>43056</c:v>
                </c:pt>
                <c:pt idx="46">
                  <c:v>43072</c:v>
                </c:pt>
                <c:pt idx="47">
                  <c:v>43088</c:v>
                </c:pt>
                <c:pt idx="48">
                  <c:v>43101</c:v>
                </c:pt>
                <c:pt idx="49">
                  <c:v>43117</c:v>
                </c:pt>
                <c:pt idx="50">
                  <c:v>43133</c:v>
                </c:pt>
              </c:numCache>
            </c:numRef>
          </c:cat>
          <c:val>
            <c:numRef>
              <c:f>'Weight x NDVI x Date'!$M$2:$M$52</c:f>
              <c:numCache>
                <c:formatCode>General</c:formatCode>
                <c:ptCount val="51"/>
                <c:pt idx="0">
                  <c:v>274.24172320000002</c:v>
                </c:pt>
                <c:pt idx="4">
                  <c:v>278.82300240000001</c:v>
                </c:pt>
                <c:pt idx="10">
                  <c:v>290.63907399999999</c:v>
                </c:pt>
                <c:pt idx="15">
                  <c:v>335.24984720000003</c:v>
                </c:pt>
                <c:pt idx="19">
                  <c:v>349.71943199999998</c:v>
                </c:pt>
                <c:pt idx="22">
                  <c:v>336.56526400000001</c:v>
                </c:pt>
                <c:pt idx="25">
                  <c:v>346.2267736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41-4591-9444-36636A5CCC50}"/>
            </c:ext>
          </c:extLst>
        </c:ser>
        <c:ser>
          <c:idx val="5"/>
          <c:order val="5"/>
          <c:tx>
            <c:strRef>
              <c:f>'Weight x NDVI x Date'!$N$1</c:f>
              <c:strCache>
                <c:ptCount val="1"/>
                <c:pt idx="0">
                  <c:v>MC1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'Weight x NDVI x Date'!$B$64:$H$64</c:f>
                <c:numCache>
                  <c:formatCode>General</c:formatCode>
                  <c:ptCount val="7"/>
                  <c:pt idx="0">
                    <c:v>3.7633641050124926</c:v>
                  </c:pt>
                  <c:pt idx="1">
                    <c:v>4.0822643642627181</c:v>
                  </c:pt>
                  <c:pt idx="2">
                    <c:v>3.7813466392280799</c:v>
                  </c:pt>
                  <c:pt idx="3">
                    <c:v>3.9739861220246242</c:v>
                  </c:pt>
                  <c:pt idx="4">
                    <c:v>4.2158043232990217</c:v>
                  </c:pt>
                  <c:pt idx="5">
                    <c:v>5.1387611132506645</c:v>
                  </c:pt>
                  <c:pt idx="6">
                    <c:v>4.0822643642627172</c:v>
                  </c:pt>
                </c:numCache>
              </c:numRef>
            </c:plus>
            <c:minus>
              <c:numRef>
                <c:f>'Weight x NDVI x Date'!$B$64:$H$64</c:f>
                <c:numCache>
                  <c:formatCode>General</c:formatCode>
                  <c:ptCount val="7"/>
                  <c:pt idx="0">
                    <c:v>3.7633641050124926</c:v>
                  </c:pt>
                  <c:pt idx="1">
                    <c:v>4.0822643642627181</c:v>
                  </c:pt>
                  <c:pt idx="2">
                    <c:v>3.7813466392280799</c:v>
                  </c:pt>
                  <c:pt idx="3">
                    <c:v>3.9739861220246242</c:v>
                  </c:pt>
                  <c:pt idx="4">
                    <c:v>4.2158043232990217</c:v>
                  </c:pt>
                  <c:pt idx="5">
                    <c:v>5.1387611132506645</c:v>
                  </c:pt>
                  <c:pt idx="6">
                    <c:v>4.0822643642627172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'Weight x NDVI x Date'!$C$2:$C$52</c:f>
              <c:numCache>
                <c:formatCode>m/d/yyyy</c:formatCode>
                <c:ptCount val="51"/>
                <c:pt idx="0">
                  <c:v>42341</c:v>
                </c:pt>
                <c:pt idx="1">
                  <c:v>42357</c:v>
                </c:pt>
                <c:pt idx="2">
                  <c:v>42370</c:v>
                </c:pt>
                <c:pt idx="3">
                  <c:v>42386</c:v>
                </c:pt>
                <c:pt idx="4">
                  <c:v>42402</c:v>
                </c:pt>
                <c:pt idx="5">
                  <c:v>42418</c:v>
                </c:pt>
                <c:pt idx="6">
                  <c:v>42434</c:v>
                </c:pt>
                <c:pt idx="7">
                  <c:v>42450</c:v>
                </c:pt>
                <c:pt idx="8">
                  <c:v>42466</c:v>
                </c:pt>
                <c:pt idx="9">
                  <c:v>42482</c:v>
                </c:pt>
                <c:pt idx="10">
                  <c:v>42498</c:v>
                </c:pt>
                <c:pt idx="11">
                  <c:v>42514</c:v>
                </c:pt>
                <c:pt idx="12">
                  <c:v>42530</c:v>
                </c:pt>
                <c:pt idx="13">
                  <c:v>42546</c:v>
                </c:pt>
                <c:pt idx="14">
                  <c:v>42562</c:v>
                </c:pt>
                <c:pt idx="15">
                  <c:v>42578</c:v>
                </c:pt>
                <c:pt idx="16">
                  <c:v>42594</c:v>
                </c:pt>
                <c:pt idx="17">
                  <c:v>42610</c:v>
                </c:pt>
                <c:pt idx="18">
                  <c:v>42626</c:v>
                </c:pt>
                <c:pt idx="19">
                  <c:v>42642</c:v>
                </c:pt>
                <c:pt idx="20">
                  <c:v>42658</c:v>
                </c:pt>
                <c:pt idx="21">
                  <c:v>42674</c:v>
                </c:pt>
                <c:pt idx="22">
                  <c:v>42690</c:v>
                </c:pt>
                <c:pt idx="23">
                  <c:v>42706</c:v>
                </c:pt>
                <c:pt idx="24">
                  <c:v>42722</c:v>
                </c:pt>
                <c:pt idx="25">
                  <c:v>42736</c:v>
                </c:pt>
                <c:pt idx="26">
                  <c:v>42752</c:v>
                </c:pt>
                <c:pt idx="27">
                  <c:v>42768</c:v>
                </c:pt>
                <c:pt idx="28">
                  <c:v>42784</c:v>
                </c:pt>
                <c:pt idx="29">
                  <c:v>42800</c:v>
                </c:pt>
                <c:pt idx="30">
                  <c:v>42816</c:v>
                </c:pt>
                <c:pt idx="31">
                  <c:v>42832</c:v>
                </c:pt>
                <c:pt idx="32">
                  <c:v>42848</c:v>
                </c:pt>
                <c:pt idx="33">
                  <c:v>42864</c:v>
                </c:pt>
                <c:pt idx="34">
                  <c:v>42880</c:v>
                </c:pt>
                <c:pt idx="35">
                  <c:v>42896</c:v>
                </c:pt>
                <c:pt idx="36">
                  <c:v>42892</c:v>
                </c:pt>
                <c:pt idx="37">
                  <c:v>42928</c:v>
                </c:pt>
                <c:pt idx="38">
                  <c:v>42944</c:v>
                </c:pt>
                <c:pt idx="39">
                  <c:v>42960</c:v>
                </c:pt>
                <c:pt idx="40">
                  <c:v>42976</c:v>
                </c:pt>
                <c:pt idx="41">
                  <c:v>42992</c:v>
                </c:pt>
                <c:pt idx="42">
                  <c:v>43008</c:v>
                </c:pt>
                <c:pt idx="43">
                  <c:v>43024</c:v>
                </c:pt>
                <c:pt idx="44">
                  <c:v>43040</c:v>
                </c:pt>
                <c:pt idx="45">
                  <c:v>43056</c:v>
                </c:pt>
                <c:pt idx="46">
                  <c:v>43072</c:v>
                </c:pt>
                <c:pt idx="47">
                  <c:v>43088</c:v>
                </c:pt>
                <c:pt idx="48">
                  <c:v>43101</c:v>
                </c:pt>
                <c:pt idx="49">
                  <c:v>43117</c:v>
                </c:pt>
                <c:pt idx="50">
                  <c:v>43133</c:v>
                </c:pt>
              </c:numCache>
            </c:numRef>
          </c:cat>
          <c:val>
            <c:numRef>
              <c:f>'Weight x NDVI x Date'!$N$2:$N$52</c:f>
              <c:numCache>
                <c:formatCode>General</c:formatCode>
                <c:ptCount val="51"/>
                <c:pt idx="0">
                  <c:v>302.00980072727276</c:v>
                </c:pt>
                <c:pt idx="4">
                  <c:v>287.57732800000002</c:v>
                </c:pt>
                <c:pt idx="10">
                  <c:v>293.08228545454546</c:v>
                </c:pt>
                <c:pt idx="15">
                  <c:v>333.92618327272726</c:v>
                </c:pt>
                <c:pt idx="19">
                  <c:v>341.13898333333333</c:v>
                </c:pt>
                <c:pt idx="22">
                  <c:v>341.13898333333333</c:v>
                </c:pt>
                <c:pt idx="25">
                  <c:v>352.28978666666666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41-4591-9444-36636A5CCC50}"/>
            </c:ext>
          </c:extLst>
        </c:ser>
        <c:ser>
          <c:idx val="6"/>
          <c:order val="6"/>
          <c:tx>
            <c:strRef>
              <c:f>'Weight x NDVI x Date'!$O$1</c:f>
              <c:strCache>
                <c:ptCount val="1"/>
                <c:pt idx="0">
                  <c:v>XC1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'Weight x NDVI x Date'!$B$68:$H$68</c:f>
                <c:numCache>
                  <c:formatCode>General</c:formatCode>
                  <c:ptCount val="7"/>
                  <c:pt idx="0">
                    <c:v>3.3597350000000001</c:v>
                  </c:pt>
                  <c:pt idx="1">
                    <c:v>3.2544277222415872</c:v>
                  </c:pt>
                  <c:pt idx="2">
                    <c:v>4.2860415310300324</c:v>
                  </c:pt>
                  <c:pt idx="3">
                    <c:v>6.3641694577689316</c:v>
                  </c:pt>
                  <c:pt idx="4">
                    <c:v>5.6097318072960398</c:v>
                  </c:pt>
                  <c:pt idx="5">
                    <c:v>6.7254080176647832</c:v>
                  </c:pt>
                  <c:pt idx="6">
                    <c:v>6.6498900843363993</c:v>
                  </c:pt>
                </c:numCache>
              </c:numRef>
            </c:plus>
            <c:minus>
              <c:numRef>
                <c:f>'Weight x NDVI x Date'!$B$68:$H$68</c:f>
                <c:numCache>
                  <c:formatCode>General</c:formatCode>
                  <c:ptCount val="7"/>
                  <c:pt idx="0">
                    <c:v>3.3597350000000001</c:v>
                  </c:pt>
                  <c:pt idx="1">
                    <c:v>3.2544277222415872</c:v>
                  </c:pt>
                  <c:pt idx="2">
                    <c:v>4.2860415310300324</c:v>
                  </c:pt>
                  <c:pt idx="3">
                    <c:v>6.3641694577689316</c:v>
                  </c:pt>
                  <c:pt idx="4">
                    <c:v>5.6097318072960398</c:v>
                  </c:pt>
                  <c:pt idx="5">
                    <c:v>6.7254080176647832</c:v>
                  </c:pt>
                  <c:pt idx="6">
                    <c:v>6.6498900843363993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'Weight x NDVI x Date'!$C$2:$C$52</c:f>
              <c:numCache>
                <c:formatCode>m/d/yyyy</c:formatCode>
                <c:ptCount val="51"/>
                <c:pt idx="0">
                  <c:v>42341</c:v>
                </c:pt>
                <c:pt idx="1">
                  <c:v>42357</c:v>
                </c:pt>
                <c:pt idx="2">
                  <c:v>42370</c:v>
                </c:pt>
                <c:pt idx="3">
                  <c:v>42386</c:v>
                </c:pt>
                <c:pt idx="4">
                  <c:v>42402</c:v>
                </c:pt>
                <c:pt idx="5">
                  <c:v>42418</c:v>
                </c:pt>
                <c:pt idx="6">
                  <c:v>42434</c:v>
                </c:pt>
                <c:pt idx="7">
                  <c:v>42450</c:v>
                </c:pt>
                <c:pt idx="8">
                  <c:v>42466</c:v>
                </c:pt>
                <c:pt idx="9">
                  <c:v>42482</c:v>
                </c:pt>
                <c:pt idx="10">
                  <c:v>42498</c:v>
                </c:pt>
                <c:pt idx="11">
                  <c:v>42514</c:v>
                </c:pt>
                <c:pt idx="12">
                  <c:v>42530</c:v>
                </c:pt>
                <c:pt idx="13">
                  <c:v>42546</c:v>
                </c:pt>
                <c:pt idx="14">
                  <c:v>42562</c:v>
                </c:pt>
                <c:pt idx="15">
                  <c:v>42578</c:v>
                </c:pt>
                <c:pt idx="16">
                  <c:v>42594</c:v>
                </c:pt>
                <c:pt idx="17">
                  <c:v>42610</c:v>
                </c:pt>
                <c:pt idx="18">
                  <c:v>42626</c:v>
                </c:pt>
                <c:pt idx="19">
                  <c:v>42642</c:v>
                </c:pt>
                <c:pt idx="20">
                  <c:v>42658</c:v>
                </c:pt>
                <c:pt idx="21">
                  <c:v>42674</c:v>
                </c:pt>
                <c:pt idx="22">
                  <c:v>42690</c:v>
                </c:pt>
                <c:pt idx="23">
                  <c:v>42706</c:v>
                </c:pt>
                <c:pt idx="24">
                  <c:v>42722</c:v>
                </c:pt>
                <c:pt idx="25">
                  <c:v>42736</c:v>
                </c:pt>
                <c:pt idx="26">
                  <c:v>42752</c:v>
                </c:pt>
                <c:pt idx="27">
                  <c:v>42768</c:v>
                </c:pt>
                <c:pt idx="28">
                  <c:v>42784</c:v>
                </c:pt>
                <c:pt idx="29">
                  <c:v>42800</c:v>
                </c:pt>
                <c:pt idx="30">
                  <c:v>42816</c:v>
                </c:pt>
                <c:pt idx="31">
                  <c:v>42832</c:v>
                </c:pt>
                <c:pt idx="32">
                  <c:v>42848</c:v>
                </c:pt>
                <c:pt idx="33">
                  <c:v>42864</c:v>
                </c:pt>
                <c:pt idx="34">
                  <c:v>42880</c:v>
                </c:pt>
                <c:pt idx="35">
                  <c:v>42896</c:v>
                </c:pt>
                <c:pt idx="36">
                  <c:v>42892</c:v>
                </c:pt>
                <c:pt idx="37">
                  <c:v>42928</c:v>
                </c:pt>
                <c:pt idx="38">
                  <c:v>42944</c:v>
                </c:pt>
                <c:pt idx="39">
                  <c:v>42960</c:v>
                </c:pt>
                <c:pt idx="40">
                  <c:v>42976</c:v>
                </c:pt>
                <c:pt idx="41">
                  <c:v>42992</c:v>
                </c:pt>
                <c:pt idx="42">
                  <c:v>43008</c:v>
                </c:pt>
                <c:pt idx="43">
                  <c:v>43024</c:v>
                </c:pt>
                <c:pt idx="44">
                  <c:v>43040</c:v>
                </c:pt>
                <c:pt idx="45">
                  <c:v>43056</c:v>
                </c:pt>
                <c:pt idx="46">
                  <c:v>43072</c:v>
                </c:pt>
                <c:pt idx="47">
                  <c:v>43088</c:v>
                </c:pt>
                <c:pt idx="48">
                  <c:v>43101</c:v>
                </c:pt>
                <c:pt idx="49">
                  <c:v>43117</c:v>
                </c:pt>
                <c:pt idx="50">
                  <c:v>43133</c:v>
                </c:pt>
              </c:numCache>
            </c:numRef>
          </c:cat>
          <c:val>
            <c:numRef>
              <c:f>'Weight x NDVI x Date'!$O$2:$O$52</c:f>
              <c:numCache>
                <c:formatCode>General</c:formatCode>
                <c:ptCount val="51"/>
                <c:pt idx="0">
                  <c:v>312.65088577777777</c:v>
                </c:pt>
                <c:pt idx="4">
                  <c:v>308.5433582222222</c:v>
                </c:pt>
                <c:pt idx="10">
                  <c:v>290.80287111111107</c:v>
                </c:pt>
                <c:pt idx="15">
                  <c:v>368.87109422222221</c:v>
                </c:pt>
                <c:pt idx="19">
                  <c:v>383.28523999999999</c:v>
                </c:pt>
                <c:pt idx="22">
                  <c:v>408.73679111111107</c:v>
                </c:pt>
                <c:pt idx="25">
                  <c:v>385.40200266666665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41-4591-9444-36636A5C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309056"/>
        <c:axId val="1662308224"/>
      </c:lineChart>
      <c:valAx>
        <c:axId val="1662331520"/>
        <c:scaling>
          <c:orientation val="minMax"/>
          <c:max val="0.4"/>
          <c:min val="0"/>
        </c:scaling>
        <c:delete val="0"/>
        <c:axPos val="r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NDVI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979840"/>
        <c:crosses val="max"/>
        <c:crossBetween val="between"/>
      </c:valAx>
      <c:dateAx>
        <c:axId val="16799798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2331520"/>
        <c:crosses val="autoZero"/>
        <c:auto val="0"/>
        <c:lblOffset val="100"/>
        <c:baseTimeUnit val="days"/>
        <c:majorUnit val="1"/>
        <c:minorUnit val="1"/>
      </c:dateAx>
      <c:valAx>
        <c:axId val="1662308224"/>
        <c:scaling>
          <c:orientation val="minMax"/>
          <c:max val="500"/>
          <c:min val="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Liveweight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2309056"/>
        <c:crosses val="autoZero"/>
        <c:crossBetween val="between"/>
        <c:majorUnit val="50"/>
      </c:valAx>
      <c:dateAx>
        <c:axId val="1662309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62308224"/>
        <c:crosses val="autoZero"/>
        <c:auto val="0"/>
        <c:lblOffset val="100"/>
        <c:baseTimeUnit val="days"/>
        <c:majorUnit val="1"/>
        <c:minorUnit val="1"/>
      </c:date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microsoft.com/office/2007/relationships/hdphoto" Target="../media/hdphoto1.wdp"/><Relationship Id="rId7" Type="http://schemas.microsoft.com/office/2007/relationships/hdphoto" Target="../media/hdphoto3.wdp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3.png"/><Relationship Id="rId5" Type="http://schemas.microsoft.com/office/2007/relationships/hdphoto" Target="../media/hdphoto2.wdp"/><Relationship Id="rId4" Type="http://schemas.openxmlformats.org/officeDocument/2006/relationships/image" Target="../media/image2.png"/><Relationship Id="rId9" Type="http://schemas.microsoft.com/office/2007/relationships/hdphoto" Target="../media/hdphoto4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276225</xdr:colOff>
      <xdr:row>19</xdr:row>
      <xdr:rowOff>28575</xdr:rowOff>
    </xdr:from>
    <xdr:to>
      <xdr:col>29</xdr:col>
      <xdr:colOff>357187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476250</xdr:colOff>
      <xdr:row>19</xdr:row>
      <xdr:rowOff>28575</xdr:rowOff>
    </xdr:from>
    <xdr:to>
      <xdr:col>34</xdr:col>
      <xdr:colOff>557212</xdr:colOff>
      <xdr:row>29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243417</xdr:colOff>
      <xdr:row>4</xdr:row>
      <xdr:rowOff>76200</xdr:rowOff>
    </xdr:from>
    <xdr:to>
      <xdr:col>29</xdr:col>
      <xdr:colOff>295275</xdr:colOff>
      <xdr:row>30</xdr:row>
      <xdr:rowOff>95250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778067" y="838200"/>
          <a:ext cx="8214783" cy="49720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74083</xdr:colOff>
      <xdr:row>8</xdr:row>
      <xdr:rowOff>63500</xdr:rowOff>
    </xdr:from>
    <xdr:to>
      <xdr:col>18</xdr:col>
      <xdr:colOff>455083</xdr:colOff>
      <xdr:row>27</xdr:row>
      <xdr:rowOff>10583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906250" y="1587500"/>
          <a:ext cx="381000" cy="3566583"/>
        </a:xfrm>
        <a:prstGeom prst="rect">
          <a:avLst/>
        </a:prstGeom>
        <a:solidFill>
          <a:srgbClr val="F5EABD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406399</xdr:colOff>
      <xdr:row>8</xdr:row>
      <xdr:rowOff>57150</xdr:rowOff>
    </xdr:from>
    <xdr:to>
      <xdr:col>22</xdr:col>
      <xdr:colOff>190499</xdr:colOff>
      <xdr:row>27</xdr:row>
      <xdr:rowOff>4233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4101232" y="1581150"/>
          <a:ext cx="408517" cy="3566583"/>
        </a:xfrm>
        <a:prstGeom prst="rect">
          <a:avLst/>
        </a:prstGeom>
        <a:solidFill>
          <a:srgbClr val="D5F8A6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515937</xdr:colOff>
      <xdr:row>27</xdr:row>
      <xdr:rowOff>7938</xdr:rowOff>
    </xdr:from>
    <xdr:to>
      <xdr:col>19</xdr:col>
      <xdr:colOff>198549</xdr:colOff>
      <xdr:row>38</xdr:row>
      <xdr:rowOff>158750</xdr:rowOff>
    </xdr:to>
    <xdr:sp macro="" textlink="">
      <xdr:nvSpPr>
        <xdr:cNvPr id="15" name="Freeform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1064875" y="5151438"/>
          <a:ext cx="1516174" cy="2246312"/>
        </a:xfrm>
        <a:custGeom>
          <a:avLst/>
          <a:gdLst>
            <a:gd name="connsiteX0" fmla="*/ 0 w 1516174"/>
            <a:gd name="connsiteY0" fmla="*/ 1404937 h 2246312"/>
            <a:gd name="connsiteX1" fmla="*/ 7938 w 1516174"/>
            <a:gd name="connsiteY1" fmla="*/ 1936750 h 2246312"/>
            <a:gd name="connsiteX2" fmla="*/ 47625 w 1516174"/>
            <a:gd name="connsiteY2" fmla="*/ 2000250 h 2246312"/>
            <a:gd name="connsiteX3" fmla="*/ 71438 w 1516174"/>
            <a:gd name="connsiteY3" fmla="*/ 2008187 h 2246312"/>
            <a:gd name="connsiteX4" fmla="*/ 95250 w 1516174"/>
            <a:gd name="connsiteY4" fmla="*/ 2032000 h 2246312"/>
            <a:gd name="connsiteX5" fmla="*/ 206375 w 1516174"/>
            <a:gd name="connsiteY5" fmla="*/ 2095500 h 2246312"/>
            <a:gd name="connsiteX6" fmla="*/ 301625 w 1516174"/>
            <a:gd name="connsiteY6" fmla="*/ 2166937 h 2246312"/>
            <a:gd name="connsiteX7" fmla="*/ 325438 w 1516174"/>
            <a:gd name="connsiteY7" fmla="*/ 2182812 h 2246312"/>
            <a:gd name="connsiteX8" fmla="*/ 349250 w 1516174"/>
            <a:gd name="connsiteY8" fmla="*/ 2190750 h 2246312"/>
            <a:gd name="connsiteX9" fmla="*/ 373063 w 1516174"/>
            <a:gd name="connsiteY9" fmla="*/ 2206625 h 2246312"/>
            <a:gd name="connsiteX10" fmla="*/ 404813 w 1516174"/>
            <a:gd name="connsiteY10" fmla="*/ 2214562 h 2246312"/>
            <a:gd name="connsiteX11" fmla="*/ 452438 w 1516174"/>
            <a:gd name="connsiteY11" fmla="*/ 2230437 h 2246312"/>
            <a:gd name="connsiteX12" fmla="*/ 555625 w 1516174"/>
            <a:gd name="connsiteY12" fmla="*/ 2246312 h 2246312"/>
            <a:gd name="connsiteX13" fmla="*/ 833438 w 1516174"/>
            <a:gd name="connsiteY13" fmla="*/ 2238375 h 2246312"/>
            <a:gd name="connsiteX14" fmla="*/ 873125 w 1516174"/>
            <a:gd name="connsiteY14" fmla="*/ 2230437 h 2246312"/>
            <a:gd name="connsiteX15" fmla="*/ 936625 w 1516174"/>
            <a:gd name="connsiteY15" fmla="*/ 2222500 h 2246312"/>
            <a:gd name="connsiteX16" fmla="*/ 992188 w 1516174"/>
            <a:gd name="connsiteY16" fmla="*/ 2206625 h 2246312"/>
            <a:gd name="connsiteX17" fmla="*/ 1071563 w 1516174"/>
            <a:gd name="connsiteY17" fmla="*/ 2182812 h 2246312"/>
            <a:gd name="connsiteX18" fmla="*/ 1095375 w 1516174"/>
            <a:gd name="connsiteY18" fmla="*/ 2166937 h 2246312"/>
            <a:gd name="connsiteX19" fmla="*/ 1127125 w 1516174"/>
            <a:gd name="connsiteY19" fmla="*/ 2151062 h 2246312"/>
            <a:gd name="connsiteX20" fmla="*/ 1190625 w 1516174"/>
            <a:gd name="connsiteY20" fmla="*/ 2111375 h 2246312"/>
            <a:gd name="connsiteX21" fmla="*/ 1238250 w 1516174"/>
            <a:gd name="connsiteY21" fmla="*/ 2071687 h 2246312"/>
            <a:gd name="connsiteX22" fmla="*/ 1262063 w 1516174"/>
            <a:gd name="connsiteY22" fmla="*/ 2047875 h 2246312"/>
            <a:gd name="connsiteX23" fmla="*/ 1317625 w 1516174"/>
            <a:gd name="connsiteY23" fmla="*/ 2016125 h 2246312"/>
            <a:gd name="connsiteX24" fmla="*/ 1341438 w 1516174"/>
            <a:gd name="connsiteY24" fmla="*/ 2000250 h 2246312"/>
            <a:gd name="connsiteX25" fmla="*/ 1373188 w 1516174"/>
            <a:gd name="connsiteY25" fmla="*/ 1984375 h 2246312"/>
            <a:gd name="connsiteX26" fmla="*/ 1397000 w 1516174"/>
            <a:gd name="connsiteY26" fmla="*/ 1976437 h 2246312"/>
            <a:gd name="connsiteX27" fmla="*/ 1420813 w 1516174"/>
            <a:gd name="connsiteY27" fmla="*/ 1960562 h 2246312"/>
            <a:gd name="connsiteX28" fmla="*/ 1460500 w 1516174"/>
            <a:gd name="connsiteY28" fmla="*/ 1912937 h 2246312"/>
            <a:gd name="connsiteX29" fmla="*/ 1484313 w 1516174"/>
            <a:gd name="connsiteY29" fmla="*/ 1897062 h 2246312"/>
            <a:gd name="connsiteX30" fmla="*/ 1492250 w 1516174"/>
            <a:gd name="connsiteY30" fmla="*/ 1873250 h 2246312"/>
            <a:gd name="connsiteX31" fmla="*/ 1508125 w 1516174"/>
            <a:gd name="connsiteY31" fmla="*/ 1849437 h 2246312"/>
            <a:gd name="connsiteX32" fmla="*/ 1516063 w 1516174"/>
            <a:gd name="connsiteY32" fmla="*/ 1809750 h 2246312"/>
            <a:gd name="connsiteX33" fmla="*/ 1166813 w 1516174"/>
            <a:gd name="connsiteY33" fmla="*/ 0 h 2246312"/>
            <a:gd name="connsiteX34" fmla="*/ 754063 w 1516174"/>
            <a:gd name="connsiteY34" fmla="*/ 0 h 2246312"/>
            <a:gd name="connsiteX35" fmla="*/ 0 w 1516174"/>
            <a:gd name="connsiteY35" fmla="*/ 1404937 h 22463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</a:cxnLst>
          <a:rect l="l" t="t" r="r" b="b"/>
          <a:pathLst>
            <a:path w="1516174" h="2246312">
              <a:moveTo>
                <a:pt x="0" y="1404937"/>
              </a:moveTo>
              <a:lnTo>
                <a:pt x="7938" y="1936750"/>
              </a:lnTo>
              <a:cubicBezTo>
                <a:pt x="21167" y="1957917"/>
                <a:pt x="31042" y="1981594"/>
                <a:pt x="47625" y="2000250"/>
              </a:cubicBezTo>
              <a:cubicBezTo>
                <a:pt x="53184" y="2006504"/>
                <a:pt x="64476" y="2003546"/>
                <a:pt x="71438" y="2008187"/>
              </a:cubicBezTo>
              <a:cubicBezTo>
                <a:pt x="80778" y="2014414"/>
                <a:pt x="85910" y="2025773"/>
                <a:pt x="95250" y="2032000"/>
              </a:cubicBezTo>
              <a:cubicBezTo>
                <a:pt x="137347" y="2060065"/>
                <a:pt x="166996" y="2056122"/>
                <a:pt x="206375" y="2095500"/>
              </a:cubicBezTo>
              <a:cubicBezTo>
                <a:pt x="250425" y="2139548"/>
                <a:pt x="220849" y="2113086"/>
                <a:pt x="301625" y="2166937"/>
              </a:cubicBezTo>
              <a:cubicBezTo>
                <a:pt x="309563" y="2172229"/>
                <a:pt x="316388" y="2179795"/>
                <a:pt x="325438" y="2182812"/>
              </a:cubicBezTo>
              <a:cubicBezTo>
                <a:pt x="333375" y="2185458"/>
                <a:pt x="341767" y="2187008"/>
                <a:pt x="349250" y="2190750"/>
              </a:cubicBezTo>
              <a:cubicBezTo>
                <a:pt x="357783" y="2195016"/>
                <a:pt x="364294" y="2202867"/>
                <a:pt x="373063" y="2206625"/>
              </a:cubicBezTo>
              <a:cubicBezTo>
                <a:pt x="383090" y="2210922"/>
                <a:pt x="394364" y="2211427"/>
                <a:pt x="404813" y="2214562"/>
              </a:cubicBezTo>
              <a:cubicBezTo>
                <a:pt x="420841" y="2219370"/>
                <a:pt x="435834" y="2228361"/>
                <a:pt x="452438" y="2230437"/>
              </a:cubicBezTo>
              <a:cubicBezTo>
                <a:pt x="529325" y="2240048"/>
                <a:pt x="495021" y="2234192"/>
                <a:pt x="555625" y="2246312"/>
              </a:cubicBezTo>
              <a:cubicBezTo>
                <a:pt x="648229" y="2243666"/>
                <a:pt x="740911" y="2243001"/>
                <a:pt x="833438" y="2238375"/>
              </a:cubicBezTo>
              <a:cubicBezTo>
                <a:pt x="846912" y="2237701"/>
                <a:pt x="859791" y="2232488"/>
                <a:pt x="873125" y="2230437"/>
              </a:cubicBezTo>
              <a:cubicBezTo>
                <a:pt x="894208" y="2227193"/>
                <a:pt x="915458" y="2225146"/>
                <a:pt x="936625" y="2222500"/>
              </a:cubicBezTo>
              <a:cubicBezTo>
                <a:pt x="1016634" y="2195829"/>
                <a:pt x="892545" y="2236517"/>
                <a:pt x="992188" y="2206625"/>
              </a:cubicBezTo>
              <a:cubicBezTo>
                <a:pt x="1088836" y="2177631"/>
                <a:pt x="998367" y="2201112"/>
                <a:pt x="1071563" y="2182812"/>
              </a:cubicBezTo>
              <a:cubicBezTo>
                <a:pt x="1079500" y="2177520"/>
                <a:pt x="1087092" y="2171670"/>
                <a:pt x="1095375" y="2166937"/>
              </a:cubicBezTo>
              <a:cubicBezTo>
                <a:pt x="1105648" y="2161066"/>
                <a:pt x="1117280" y="2157625"/>
                <a:pt x="1127125" y="2151062"/>
              </a:cubicBezTo>
              <a:cubicBezTo>
                <a:pt x="1191834" y="2107923"/>
                <a:pt x="1141611" y="2127712"/>
                <a:pt x="1190625" y="2111375"/>
              </a:cubicBezTo>
              <a:cubicBezTo>
                <a:pt x="1260187" y="2041813"/>
                <a:pt x="1171953" y="2126934"/>
                <a:pt x="1238250" y="2071687"/>
              </a:cubicBezTo>
              <a:cubicBezTo>
                <a:pt x="1246874" y="2064501"/>
                <a:pt x="1253439" y="2055061"/>
                <a:pt x="1262063" y="2047875"/>
              </a:cubicBezTo>
              <a:cubicBezTo>
                <a:pt x="1283161" y="2030293"/>
                <a:pt x="1292920" y="2030242"/>
                <a:pt x="1317625" y="2016125"/>
              </a:cubicBezTo>
              <a:cubicBezTo>
                <a:pt x="1325908" y="2011392"/>
                <a:pt x="1333155" y="2004983"/>
                <a:pt x="1341438" y="2000250"/>
              </a:cubicBezTo>
              <a:cubicBezTo>
                <a:pt x="1351712" y="1994379"/>
                <a:pt x="1362312" y="1989036"/>
                <a:pt x="1373188" y="1984375"/>
              </a:cubicBezTo>
              <a:cubicBezTo>
                <a:pt x="1380878" y="1981079"/>
                <a:pt x="1389517" y="1980179"/>
                <a:pt x="1397000" y="1976437"/>
              </a:cubicBezTo>
              <a:cubicBezTo>
                <a:pt x="1405533" y="1972171"/>
                <a:pt x="1412875" y="1965854"/>
                <a:pt x="1420813" y="1960562"/>
              </a:cubicBezTo>
              <a:cubicBezTo>
                <a:pt x="1436421" y="1937150"/>
                <a:pt x="1437584" y="1932034"/>
                <a:pt x="1460500" y="1912937"/>
              </a:cubicBezTo>
              <a:cubicBezTo>
                <a:pt x="1467829" y="1906830"/>
                <a:pt x="1476375" y="1902354"/>
                <a:pt x="1484313" y="1897062"/>
              </a:cubicBezTo>
              <a:cubicBezTo>
                <a:pt x="1486959" y="1889125"/>
                <a:pt x="1488508" y="1880733"/>
                <a:pt x="1492250" y="1873250"/>
              </a:cubicBezTo>
              <a:cubicBezTo>
                <a:pt x="1496516" y="1864717"/>
                <a:pt x="1503859" y="1857970"/>
                <a:pt x="1508125" y="1849437"/>
              </a:cubicBezTo>
              <a:cubicBezTo>
                <a:pt x="1517736" y="1830214"/>
                <a:pt x="1516063" y="1827914"/>
                <a:pt x="1516063" y="1809750"/>
              </a:cubicBezTo>
              <a:lnTo>
                <a:pt x="1166813" y="0"/>
              </a:lnTo>
              <a:lnTo>
                <a:pt x="754063" y="0"/>
              </a:lnTo>
              <a:lnTo>
                <a:pt x="0" y="1404937"/>
              </a:lnTo>
              <a:close/>
            </a:path>
          </a:pathLst>
        </a:custGeom>
        <a:solidFill>
          <a:srgbClr val="F5EABD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247650</xdr:colOff>
      <xdr:row>27</xdr:row>
      <xdr:rowOff>11111</xdr:rowOff>
    </xdr:from>
    <xdr:to>
      <xdr:col>28</xdr:col>
      <xdr:colOff>51289</xdr:colOff>
      <xdr:row>38</xdr:row>
      <xdr:rowOff>161923</xdr:rowOff>
    </xdr:to>
    <xdr:sp macro="" textlink="">
      <xdr:nvSpPr>
        <xdr:cNvPr id="18" name="Freeform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flipH="1">
          <a:off x="16424275" y="5154611"/>
          <a:ext cx="1740389" cy="2246312"/>
        </a:xfrm>
        <a:custGeom>
          <a:avLst/>
          <a:gdLst>
            <a:gd name="connsiteX0" fmla="*/ 0 w 1516174"/>
            <a:gd name="connsiteY0" fmla="*/ 1404937 h 2246312"/>
            <a:gd name="connsiteX1" fmla="*/ 7938 w 1516174"/>
            <a:gd name="connsiteY1" fmla="*/ 1936750 h 2246312"/>
            <a:gd name="connsiteX2" fmla="*/ 47625 w 1516174"/>
            <a:gd name="connsiteY2" fmla="*/ 2000250 h 2246312"/>
            <a:gd name="connsiteX3" fmla="*/ 71438 w 1516174"/>
            <a:gd name="connsiteY3" fmla="*/ 2008187 h 2246312"/>
            <a:gd name="connsiteX4" fmla="*/ 95250 w 1516174"/>
            <a:gd name="connsiteY4" fmla="*/ 2032000 h 2246312"/>
            <a:gd name="connsiteX5" fmla="*/ 206375 w 1516174"/>
            <a:gd name="connsiteY5" fmla="*/ 2095500 h 2246312"/>
            <a:gd name="connsiteX6" fmla="*/ 301625 w 1516174"/>
            <a:gd name="connsiteY6" fmla="*/ 2166937 h 2246312"/>
            <a:gd name="connsiteX7" fmla="*/ 325438 w 1516174"/>
            <a:gd name="connsiteY7" fmla="*/ 2182812 h 2246312"/>
            <a:gd name="connsiteX8" fmla="*/ 349250 w 1516174"/>
            <a:gd name="connsiteY8" fmla="*/ 2190750 h 2246312"/>
            <a:gd name="connsiteX9" fmla="*/ 373063 w 1516174"/>
            <a:gd name="connsiteY9" fmla="*/ 2206625 h 2246312"/>
            <a:gd name="connsiteX10" fmla="*/ 404813 w 1516174"/>
            <a:gd name="connsiteY10" fmla="*/ 2214562 h 2246312"/>
            <a:gd name="connsiteX11" fmla="*/ 452438 w 1516174"/>
            <a:gd name="connsiteY11" fmla="*/ 2230437 h 2246312"/>
            <a:gd name="connsiteX12" fmla="*/ 555625 w 1516174"/>
            <a:gd name="connsiteY12" fmla="*/ 2246312 h 2246312"/>
            <a:gd name="connsiteX13" fmla="*/ 833438 w 1516174"/>
            <a:gd name="connsiteY13" fmla="*/ 2238375 h 2246312"/>
            <a:gd name="connsiteX14" fmla="*/ 873125 w 1516174"/>
            <a:gd name="connsiteY14" fmla="*/ 2230437 h 2246312"/>
            <a:gd name="connsiteX15" fmla="*/ 936625 w 1516174"/>
            <a:gd name="connsiteY15" fmla="*/ 2222500 h 2246312"/>
            <a:gd name="connsiteX16" fmla="*/ 992188 w 1516174"/>
            <a:gd name="connsiteY16" fmla="*/ 2206625 h 2246312"/>
            <a:gd name="connsiteX17" fmla="*/ 1071563 w 1516174"/>
            <a:gd name="connsiteY17" fmla="*/ 2182812 h 2246312"/>
            <a:gd name="connsiteX18" fmla="*/ 1095375 w 1516174"/>
            <a:gd name="connsiteY18" fmla="*/ 2166937 h 2246312"/>
            <a:gd name="connsiteX19" fmla="*/ 1127125 w 1516174"/>
            <a:gd name="connsiteY19" fmla="*/ 2151062 h 2246312"/>
            <a:gd name="connsiteX20" fmla="*/ 1190625 w 1516174"/>
            <a:gd name="connsiteY20" fmla="*/ 2111375 h 2246312"/>
            <a:gd name="connsiteX21" fmla="*/ 1238250 w 1516174"/>
            <a:gd name="connsiteY21" fmla="*/ 2071687 h 2246312"/>
            <a:gd name="connsiteX22" fmla="*/ 1262063 w 1516174"/>
            <a:gd name="connsiteY22" fmla="*/ 2047875 h 2246312"/>
            <a:gd name="connsiteX23" fmla="*/ 1317625 w 1516174"/>
            <a:gd name="connsiteY23" fmla="*/ 2016125 h 2246312"/>
            <a:gd name="connsiteX24" fmla="*/ 1341438 w 1516174"/>
            <a:gd name="connsiteY24" fmla="*/ 2000250 h 2246312"/>
            <a:gd name="connsiteX25" fmla="*/ 1373188 w 1516174"/>
            <a:gd name="connsiteY25" fmla="*/ 1984375 h 2246312"/>
            <a:gd name="connsiteX26" fmla="*/ 1397000 w 1516174"/>
            <a:gd name="connsiteY26" fmla="*/ 1976437 h 2246312"/>
            <a:gd name="connsiteX27" fmla="*/ 1420813 w 1516174"/>
            <a:gd name="connsiteY27" fmla="*/ 1960562 h 2246312"/>
            <a:gd name="connsiteX28" fmla="*/ 1460500 w 1516174"/>
            <a:gd name="connsiteY28" fmla="*/ 1912937 h 2246312"/>
            <a:gd name="connsiteX29" fmla="*/ 1484313 w 1516174"/>
            <a:gd name="connsiteY29" fmla="*/ 1897062 h 2246312"/>
            <a:gd name="connsiteX30" fmla="*/ 1492250 w 1516174"/>
            <a:gd name="connsiteY30" fmla="*/ 1873250 h 2246312"/>
            <a:gd name="connsiteX31" fmla="*/ 1508125 w 1516174"/>
            <a:gd name="connsiteY31" fmla="*/ 1849437 h 2246312"/>
            <a:gd name="connsiteX32" fmla="*/ 1516063 w 1516174"/>
            <a:gd name="connsiteY32" fmla="*/ 1809750 h 2246312"/>
            <a:gd name="connsiteX33" fmla="*/ 1166813 w 1516174"/>
            <a:gd name="connsiteY33" fmla="*/ 0 h 2246312"/>
            <a:gd name="connsiteX34" fmla="*/ 754063 w 1516174"/>
            <a:gd name="connsiteY34" fmla="*/ 0 h 2246312"/>
            <a:gd name="connsiteX35" fmla="*/ 0 w 1516174"/>
            <a:gd name="connsiteY35" fmla="*/ 1404937 h 2246312"/>
            <a:gd name="connsiteX0" fmla="*/ 0 w 1545482"/>
            <a:gd name="connsiteY0" fmla="*/ 1404937 h 2246312"/>
            <a:gd name="connsiteX1" fmla="*/ 7938 w 1545482"/>
            <a:gd name="connsiteY1" fmla="*/ 1936750 h 2246312"/>
            <a:gd name="connsiteX2" fmla="*/ 47625 w 1545482"/>
            <a:gd name="connsiteY2" fmla="*/ 2000250 h 2246312"/>
            <a:gd name="connsiteX3" fmla="*/ 71438 w 1545482"/>
            <a:gd name="connsiteY3" fmla="*/ 2008187 h 2246312"/>
            <a:gd name="connsiteX4" fmla="*/ 95250 w 1545482"/>
            <a:gd name="connsiteY4" fmla="*/ 2032000 h 2246312"/>
            <a:gd name="connsiteX5" fmla="*/ 206375 w 1545482"/>
            <a:gd name="connsiteY5" fmla="*/ 2095500 h 2246312"/>
            <a:gd name="connsiteX6" fmla="*/ 301625 w 1545482"/>
            <a:gd name="connsiteY6" fmla="*/ 2166937 h 2246312"/>
            <a:gd name="connsiteX7" fmla="*/ 325438 w 1545482"/>
            <a:gd name="connsiteY7" fmla="*/ 2182812 h 2246312"/>
            <a:gd name="connsiteX8" fmla="*/ 349250 w 1545482"/>
            <a:gd name="connsiteY8" fmla="*/ 2190750 h 2246312"/>
            <a:gd name="connsiteX9" fmla="*/ 373063 w 1545482"/>
            <a:gd name="connsiteY9" fmla="*/ 2206625 h 2246312"/>
            <a:gd name="connsiteX10" fmla="*/ 404813 w 1545482"/>
            <a:gd name="connsiteY10" fmla="*/ 2214562 h 2246312"/>
            <a:gd name="connsiteX11" fmla="*/ 452438 w 1545482"/>
            <a:gd name="connsiteY11" fmla="*/ 2230437 h 2246312"/>
            <a:gd name="connsiteX12" fmla="*/ 555625 w 1545482"/>
            <a:gd name="connsiteY12" fmla="*/ 2246312 h 2246312"/>
            <a:gd name="connsiteX13" fmla="*/ 833438 w 1545482"/>
            <a:gd name="connsiteY13" fmla="*/ 2238375 h 2246312"/>
            <a:gd name="connsiteX14" fmla="*/ 873125 w 1545482"/>
            <a:gd name="connsiteY14" fmla="*/ 2230437 h 2246312"/>
            <a:gd name="connsiteX15" fmla="*/ 936625 w 1545482"/>
            <a:gd name="connsiteY15" fmla="*/ 2222500 h 2246312"/>
            <a:gd name="connsiteX16" fmla="*/ 992188 w 1545482"/>
            <a:gd name="connsiteY16" fmla="*/ 2206625 h 2246312"/>
            <a:gd name="connsiteX17" fmla="*/ 1071563 w 1545482"/>
            <a:gd name="connsiteY17" fmla="*/ 2182812 h 2246312"/>
            <a:gd name="connsiteX18" fmla="*/ 1095375 w 1545482"/>
            <a:gd name="connsiteY18" fmla="*/ 2166937 h 2246312"/>
            <a:gd name="connsiteX19" fmla="*/ 1127125 w 1545482"/>
            <a:gd name="connsiteY19" fmla="*/ 2151062 h 2246312"/>
            <a:gd name="connsiteX20" fmla="*/ 1190625 w 1545482"/>
            <a:gd name="connsiteY20" fmla="*/ 2111375 h 2246312"/>
            <a:gd name="connsiteX21" fmla="*/ 1238250 w 1545482"/>
            <a:gd name="connsiteY21" fmla="*/ 2071687 h 2246312"/>
            <a:gd name="connsiteX22" fmla="*/ 1262063 w 1545482"/>
            <a:gd name="connsiteY22" fmla="*/ 2047875 h 2246312"/>
            <a:gd name="connsiteX23" fmla="*/ 1317625 w 1545482"/>
            <a:gd name="connsiteY23" fmla="*/ 2016125 h 2246312"/>
            <a:gd name="connsiteX24" fmla="*/ 1341438 w 1545482"/>
            <a:gd name="connsiteY24" fmla="*/ 2000250 h 2246312"/>
            <a:gd name="connsiteX25" fmla="*/ 1373188 w 1545482"/>
            <a:gd name="connsiteY25" fmla="*/ 1984375 h 2246312"/>
            <a:gd name="connsiteX26" fmla="*/ 1397000 w 1545482"/>
            <a:gd name="connsiteY26" fmla="*/ 1976437 h 2246312"/>
            <a:gd name="connsiteX27" fmla="*/ 1420813 w 1545482"/>
            <a:gd name="connsiteY27" fmla="*/ 1960562 h 2246312"/>
            <a:gd name="connsiteX28" fmla="*/ 1460500 w 1545482"/>
            <a:gd name="connsiteY28" fmla="*/ 1912937 h 2246312"/>
            <a:gd name="connsiteX29" fmla="*/ 1484313 w 1545482"/>
            <a:gd name="connsiteY29" fmla="*/ 1897062 h 2246312"/>
            <a:gd name="connsiteX30" fmla="*/ 1492250 w 1545482"/>
            <a:gd name="connsiteY30" fmla="*/ 1873250 h 2246312"/>
            <a:gd name="connsiteX31" fmla="*/ 1508125 w 1545482"/>
            <a:gd name="connsiteY31" fmla="*/ 1849437 h 2246312"/>
            <a:gd name="connsiteX32" fmla="*/ 1516063 w 1545482"/>
            <a:gd name="connsiteY32" fmla="*/ 1809750 h 2246312"/>
            <a:gd name="connsiteX33" fmla="*/ 1545482 w 1545482"/>
            <a:gd name="connsiteY33" fmla="*/ 0 h 2246312"/>
            <a:gd name="connsiteX34" fmla="*/ 754063 w 1545482"/>
            <a:gd name="connsiteY34" fmla="*/ 0 h 2246312"/>
            <a:gd name="connsiteX35" fmla="*/ 0 w 1545482"/>
            <a:gd name="connsiteY35" fmla="*/ 1404937 h 2246312"/>
            <a:gd name="connsiteX0" fmla="*/ 0 w 1545482"/>
            <a:gd name="connsiteY0" fmla="*/ 1404937 h 2246312"/>
            <a:gd name="connsiteX1" fmla="*/ 7938 w 1545482"/>
            <a:gd name="connsiteY1" fmla="*/ 1936750 h 2246312"/>
            <a:gd name="connsiteX2" fmla="*/ 47625 w 1545482"/>
            <a:gd name="connsiteY2" fmla="*/ 2000250 h 2246312"/>
            <a:gd name="connsiteX3" fmla="*/ 71438 w 1545482"/>
            <a:gd name="connsiteY3" fmla="*/ 2008187 h 2246312"/>
            <a:gd name="connsiteX4" fmla="*/ 95250 w 1545482"/>
            <a:gd name="connsiteY4" fmla="*/ 2032000 h 2246312"/>
            <a:gd name="connsiteX5" fmla="*/ 206375 w 1545482"/>
            <a:gd name="connsiteY5" fmla="*/ 2095500 h 2246312"/>
            <a:gd name="connsiteX6" fmla="*/ 301625 w 1545482"/>
            <a:gd name="connsiteY6" fmla="*/ 2166937 h 2246312"/>
            <a:gd name="connsiteX7" fmla="*/ 325438 w 1545482"/>
            <a:gd name="connsiteY7" fmla="*/ 2182812 h 2246312"/>
            <a:gd name="connsiteX8" fmla="*/ 349250 w 1545482"/>
            <a:gd name="connsiteY8" fmla="*/ 2190750 h 2246312"/>
            <a:gd name="connsiteX9" fmla="*/ 373063 w 1545482"/>
            <a:gd name="connsiteY9" fmla="*/ 2206625 h 2246312"/>
            <a:gd name="connsiteX10" fmla="*/ 404813 w 1545482"/>
            <a:gd name="connsiteY10" fmla="*/ 2214562 h 2246312"/>
            <a:gd name="connsiteX11" fmla="*/ 452438 w 1545482"/>
            <a:gd name="connsiteY11" fmla="*/ 2230437 h 2246312"/>
            <a:gd name="connsiteX12" fmla="*/ 555625 w 1545482"/>
            <a:gd name="connsiteY12" fmla="*/ 2246312 h 2246312"/>
            <a:gd name="connsiteX13" fmla="*/ 833438 w 1545482"/>
            <a:gd name="connsiteY13" fmla="*/ 2238375 h 2246312"/>
            <a:gd name="connsiteX14" fmla="*/ 873125 w 1545482"/>
            <a:gd name="connsiteY14" fmla="*/ 2230437 h 2246312"/>
            <a:gd name="connsiteX15" fmla="*/ 936625 w 1545482"/>
            <a:gd name="connsiteY15" fmla="*/ 2222500 h 2246312"/>
            <a:gd name="connsiteX16" fmla="*/ 992188 w 1545482"/>
            <a:gd name="connsiteY16" fmla="*/ 2206625 h 2246312"/>
            <a:gd name="connsiteX17" fmla="*/ 1071563 w 1545482"/>
            <a:gd name="connsiteY17" fmla="*/ 2182812 h 2246312"/>
            <a:gd name="connsiteX18" fmla="*/ 1095375 w 1545482"/>
            <a:gd name="connsiteY18" fmla="*/ 2166937 h 2246312"/>
            <a:gd name="connsiteX19" fmla="*/ 1127125 w 1545482"/>
            <a:gd name="connsiteY19" fmla="*/ 2151062 h 2246312"/>
            <a:gd name="connsiteX20" fmla="*/ 1190625 w 1545482"/>
            <a:gd name="connsiteY20" fmla="*/ 2111375 h 2246312"/>
            <a:gd name="connsiteX21" fmla="*/ 1238250 w 1545482"/>
            <a:gd name="connsiteY21" fmla="*/ 2071687 h 2246312"/>
            <a:gd name="connsiteX22" fmla="*/ 1262063 w 1545482"/>
            <a:gd name="connsiteY22" fmla="*/ 2047875 h 2246312"/>
            <a:gd name="connsiteX23" fmla="*/ 1317625 w 1545482"/>
            <a:gd name="connsiteY23" fmla="*/ 2016125 h 2246312"/>
            <a:gd name="connsiteX24" fmla="*/ 1341438 w 1545482"/>
            <a:gd name="connsiteY24" fmla="*/ 2000250 h 2246312"/>
            <a:gd name="connsiteX25" fmla="*/ 1373188 w 1545482"/>
            <a:gd name="connsiteY25" fmla="*/ 1984375 h 2246312"/>
            <a:gd name="connsiteX26" fmla="*/ 1397000 w 1545482"/>
            <a:gd name="connsiteY26" fmla="*/ 1976437 h 2246312"/>
            <a:gd name="connsiteX27" fmla="*/ 1420813 w 1545482"/>
            <a:gd name="connsiteY27" fmla="*/ 1960562 h 2246312"/>
            <a:gd name="connsiteX28" fmla="*/ 1460500 w 1545482"/>
            <a:gd name="connsiteY28" fmla="*/ 1912937 h 2246312"/>
            <a:gd name="connsiteX29" fmla="*/ 1484313 w 1545482"/>
            <a:gd name="connsiteY29" fmla="*/ 1897062 h 2246312"/>
            <a:gd name="connsiteX30" fmla="*/ 1492250 w 1545482"/>
            <a:gd name="connsiteY30" fmla="*/ 1873250 h 2246312"/>
            <a:gd name="connsiteX31" fmla="*/ 1508125 w 1545482"/>
            <a:gd name="connsiteY31" fmla="*/ 1849437 h 2246312"/>
            <a:gd name="connsiteX32" fmla="*/ 1516063 w 1545482"/>
            <a:gd name="connsiteY32" fmla="*/ 1809750 h 2246312"/>
            <a:gd name="connsiteX33" fmla="*/ 1545482 w 1545482"/>
            <a:gd name="connsiteY33" fmla="*/ 0 h 2246312"/>
            <a:gd name="connsiteX34" fmla="*/ 1174806 w 1545482"/>
            <a:gd name="connsiteY34" fmla="*/ 7937 h 2246312"/>
            <a:gd name="connsiteX35" fmla="*/ 0 w 1545482"/>
            <a:gd name="connsiteY35" fmla="*/ 1404937 h 2246312"/>
            <a:gd name="connsiteX0" fmla="*/ 6087 w 1537544"/>
            <a:gd name="connsiteY0" fmla="*/ 1087437 h 2246312"/>
            <a:gd name="connsiteX1" fmla="*/ 0 w 1537544"/>
            <a:gd name="connsiteY1" fmla="*/ 1936750 h 2246312"/>
            <a:gd name="connsiteX2" fmla="*/ 39687 w 1537544"/>
            <a:gd name="connsiteY2" fmla="*/ 2000250 h 2246312"/>
            <a:gd name="connsiteX3" fmla="*/ 63500 w 1537544"/>
            <a:gd name="connsiteY3" fmla="*/ 2008187 h 2246312"/>
            <a:gd name="connsiteX4" fmla="*/ 87312 w 1537544"/>
            <a:gd name="connsiteY4" fmla="*/ 2032000 h 2246312"/>
            <a:gd name="connsiteX5" fmla="*/ 198437 w 1537544"/>
            <a:gd name="connsiteY5" fmla="*/ 2095500 h 2246312"/>
            <a:gd name="connsiteX6" fmla="*/ 293687 w 1537544"/>
            <a:gd name="connsiteY6" fmla="*/ 2166937 h 2246312"/>
            <a:gd name="connsiteX7" fmla="*/ 317500 w 1537544"/>
            <a:gd name="connsiteY7" fmla="*/ 2182812 h 2246312"/>
            <a:gd name="connsiteX8" fmla="*/ 341312 w 1537544"/>
            <a:gd name="connsiteY8" fmla="*/ 2190750 h 2246312"/>
            <a:gd name="connsiteX9" fmla="*/ 365125 w 1537544"/>
            <a:gd name="connsiteY9" fmla="*/ 2206625 h 2246312"/>
            <a:gd name="connsiteX10" fmla="*/ 396875 w 1537544"/>
            <a:gd name="connsiteY10" fmla="*/ 2214562 h 2246312"/>
            <a:gd name="connsiteX11" fmla="*/ 444500 w 1537544"/>
            <a:gd name="connsiteY11" fmla="*/ 2230437 h 2246312"/>
            <a:gd name="connsiteX12" fmla="*/ 547687 w 1537544"/>
            <a:gd name="connsiteY12" fmla="*/ 2246312 h 2246312"/>
            <a:gd name="connsiteX13" fmla="*/ 825500 w 1537544"/>
            <a:gd name="connsiteY13" fmla="*/ 2238375 h 2246312"/>
            <a:gd name="connsiteX14" fmla="*/ 865187 w 1537544"/>
            <a:gd name="connsiteY14" fmla="*/ 2230437 h 2246312"/>
            <a:gd name="connsiteX15" fmla="*/ 928687 w 1537544"/>
            <a:gd name="connsiteY15" fmla="*/ 2222500 h 2246312"/>
            <a:gd name="connsiteX16" fmla="*/ 984250 w 1537544"/>
            <a:gd name="connsiteY16" fmla="*/ 2206625 h 2246312"/>
            <a:gd name="connsiteX17" fmla="*/ 1063625 w 1537544"/>
            <a:gd name="connsiteY17" fmla="*/ 2182812 h 2246312"/>
            <a:gd name="connsiteX18" fmla="*/ 1087437 w 1537544"/>
            <a:gd name="connsiteY18" fmla="*/ 2166937 h 2246312"/>
            <a:gd name="connsiteX19" fmla="*/ 1119187 w 1537544"/>
            <a:gd name="connsiteY19" fmla="*/ 2151062 h 2246312"/>
            <a:gd name="connsiteX20" fmla="*/ 1182687 w 1537544"/>
            <a:gd name="connsiteY20" fmla="*/ 2111375 h 2246312"/>
            <a:gd name="connsiteX21" fmla="*/ 1230312 w 1537544"/>
            <a:gd name="connsiteY21" fmla="*/ 2071687 h 2246312"/>
            <a:gd name="connsiteX22" fmla="*/ 1254125 w 1537544"/>
            <a:gd name="connsiteY22" fmla="*/ 2047875 h 2246312"/>
            <a:gd name="connsiteX23" fmla="*/ 1309687 w 1537544"/>
            <a:gd name="connsiteY23" fmla="*/ 2016125 h 2246312"/>
            <a:gd name="connsiteX24" fmla="*/ 1333500 w 1537544"/>
            <a:gd name="connsiteY24" fmla="*/ 2000250 h 2246312"/>
            <a:gd name="connsiteX25" fmla="*/ 1365250 w 1537544"/>
            <a:gd name="connsiteY25" fmla="*/ 1984375 h 2246312"/>
            <a:gd name="connsiteX26" fmla="*/ 1389062 w 1537544"/>
            <a:gd name="connsiteY26" fmla="*/ 1976437 h 2246312"/>
            <a:gd name="connsiteX27" fmla="*/ 1412875 w 1537544"/>
            <a:gd name="connsiteY27" fmla="*/ 1960562 h 2246312"/>
            <a:gd name="connsiteX28" fmla="*/ 1452562 w 1537544"/>
            <a:gd name="connsiteY28" fmla="*/ 1912937 h 2246312"/>
            <a:gd name="connsiteX29" fmla="*/ 1476375 w 1537544"/>
            <a:gd name="connsiteY29" fmla="*/ 1897062 h 2246312"/>
            <a:gd name="connsiteX30" fmla="*/ 1484312 w 1537544"/>
            <a:gd name="connsiteY30" fmla="*/ 1873250 h 2246312"/>
            <a:gd name="connsiteX31" fmla="*/ 1500187 w 1537544"/>
            <a:gd name="connsiteY31" fmla="*/ 1849437 h 2246312"/>
            <a:gd name="connsiteX32" fmla="*/ 1508125 w 1537544"/>
            <a:gd name="connsiteY32" fmla="*/ 1809750 h 2246312"/>
            <a:gd name="connsiteX33" fmla="*/ 1537544 w 1537544"/>
            <a:gd name="connsiteY33" fmla="*/ 0 h 2246312"/>
            <a:gd name="connsiteX34" fmla="*/ 1166868 w 1537544"/>
            <a:gd name="connsiteY34" fmla="*/ 7937 h 2246312"/>
            <a:gd name="connsiteX35" fmla="*/ 6087 w 1537544"/>
            <a:gd name="connsiteY35" fmla="*/ 1087437 h 22463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</a:cxnLst>
          <a:rect l="l" t="t" r="r" b="b"/>
          <a:pathLst>
            <a:path w="1537544" h="2246312">
              <a:moveTo>
                <a:pt x="6087" y="1087437"/>
              </a:moveTo>
              <a:lnTo>
                <a:pt x="0" y="1936750"/>
              </a:lnTo>
              <a:cubicBezTo>
                <a:pt x="13229" y="1957917"/>
                <a:pt x="23104" y="1981594"/>
                <a:pt x="39687" y="2000250"/>
              </a:cubicBezTo>
              <a:cubicBezTo>
                <a:pt x="45246" y="2006504"/>
                <a:pt x="56538" y="2003546"/>
                <a:pt x="63500" y="2008187"/>
              </a:cubicBezTo>
              <a:cubicBezTo>
                <a:pt x="72840" y="2014414"/>
                <a:pt x="77972" y="2025773"/>
                <a:pt x="87312" y="2032000"/>
              </a:cubicBezTo>
              <a:cubicBezTo>
                <a:pt x="129409" y="2060065"/>
                <a:pt x="159058" y="2056122"/>
                <a:pt x="198437" y="2095500"/>
              </a:cubicBezTo>
              <a:cubicBezTo>
                <a:pt x="242487" y="2139548"/>
                <a:pt x="212911" y="2113086"/>
                <a:pt x="293687" y="2166937"/>
              </a:cubicBezTo>
              <a:cubicBezTo>
                <a:pt x="301625" y="2172229"/>
                <a:pt x="308450" y="2179795"/>
                <a:pt x="317500" y="2182812"/>
              </a:cubicBezTo>
              <a:cubicBezTo>
                <a:pt x="325437" y="2185458"/>
                <a:pt x="333829" y="2187008"/>
                <a:pt x="341312" y="2190750"/>
              </a:cubicBezTo>
              <a:cubicBezTo>
                <a:pt x="349845" y="2195016"/>
                <a:pt x="356356" y="2202867"/>
                <a:pt x="365125" y="2206625"/>
              </a:cubicBezTo>
              <a:cubicBezTo>
                <a:pt x="375152" y="2210922"/>
                <a:pt x="386426" y="2211427"/>
                <a:pt x="396875" y="2214562"/>
              </a:cubicBezTo>
              <a:cubicBezTo>
                <a:pt x="412903" y="2219370"/>
                <a:pt x="427896" y="2228361"/>
                <a:pt x="444500" y="2230437"/>
              </a:cubicBezTo>
              <a:cubicBezTo>
                <a:pt x="521387" y="2240048"/>
                <a:pt x="487083" y="2234192"/>
                <a:pt x="547687" y="2246312"/>
              </a:cubicBezTo>
              <a:cubicBezTo>
                <a:pt x="640291" y="2243666"/>
                <a:pt x="732973" y="2243001"/>
                <a:pt x="825500" y="2238375"/>
              </a:cubicBezTo>
              <a:cubicBezTo>
                <a:pt x="838974" y="2237701"/>
                <a:pt x="851853" y="2232488"/>
                <a:pt x="865187" y="2230437"/>
              </a:cubicBezTo>
              <a:cubicBezTo>
                <a:pt x="886270" y="2227193"/>
                <a:pt x="907520" y="2225146"/>
                <a:pt x="928687" y="2222500"/>
              </a:cubicBezTo>
              <a:cubicBezTo>
                <a:pt x="1008696" y="2195829"/>
                <a:pt x="884607" y="2236517"/>
                <a:pt x="984250" y="2206625"/>
              </a:cubicBezTo>
              <a:cubicBezTo>
                <a:pt x="1080898" y="2177631"/>
                <a:pt x="990429" y="2201112"/>
                <a:pt x="1063625" y="2182812"/>
              </a:cubicBezTo>
              <a:cubicBezTo>
                <a:pt x="1071562" y="2177520"/>
                <a:pt x="1079154" y="2171670"/>
                <a:pt x="1087437" y="2166937"/>
              </a:cubicBezTo>
              <a:cubicBezTo>
                <a:pt x="1097710" y="2161066"/>
                <a:pt x="1109342" y="2157625"/>
                <a:pt x="1119187" y="2151062"/>
              </a:cubicBezTo>
              <a:cubicBezTo>
                <a:pt x="1183896" y="2107923"/>
                <a:pt x="1133673" y="2127712"/>
                <a:pt x="1182687" y="2111375"/>
              </a:cubicBezTo>
              <a:cubicBezTo>
                <a:pt x="1252249" y="2041813"/>
                <a:pt x="1164015" y="2126934"/>
                <a:pt x="1230312" y="2071687"/>
              </a:cubicBezTo>
              <a:cubicBezTo>
                <a:pt x="1238936" y="2064501"/>
                <a:pt x="1245501" y="2055061"/>
                <a:pt x="1254125" y="2047875"/>
              </a:cubicBezTo>
              <a:cubicBezTo>
                <a:pt x="1275223" y="2030293"/>
                <a:pt x="1284982" y="2030242"/>
                <a:pt x="1309687" y="2016125"/>
              </a:cubicBezTo>
              <a:cubicBezTo>
                <a:pt x="1317970" y="2011392"/>
                <a:pt x="1325217" y="2004983"/>
                <a:pt x="1333500" y="2000250"/>
              </a:cubicBezTo>
              <a:cubicBezTo>
                <a:pt x="1343774" y="1994379"/>
                <a:pt x="1354374" y="1989036"/>
                <a:pt x="1365250" y="1984375"/>
              </a:cubicBezTo>
              <a:cubicBezTo>
                <a:pt x="1372940" y="1981079"/>
                <a:pt x="1381579" y="1980179"/>
                <a:pt x="1389062" y="1976437"/>
              </a:cubicBezTo>
              <a:cubicBezTo>
                <a:pt x="1397595" y="1972171"/>
                <a:pt x="1404937" y="1965854"/>
                <a:pt x="1412875" y="1960562"/>
              </a:cubicBezTo>
              <a:cubicBezTo>
                <a:pt x="1428483" y="1937150"/>
                <a:pt x="1429646" y="1932034"/>
                <a:pt x="1452562" y="1912937"/>
              </a:cubicBezTo>
              <a:cubicBezTo>
                <a:pt x="1459891" y="1906830"/>
                <a:pt x="1468437" y="1902354"/>
                <a:pt x="1476375" y="1897062"/>
              </a:cubicBezTo>
              <a:cubicBezTo>
                <a:pt x="1479021" y="1889125"/>
                <a:pt x="1480570" y="1880733"/>
                <a:pt x="1484312" y="1873250"/>
              </a:cubicBezTo>
              <a:cubicBezTo>
                <a:pt x="1488578" y="1864717"/>
                <a:pt x="1495921" y="1857970"/>
                <a:pt x="1500187" y="1849437"/>
              </a:cubicBezTo>
              <a:cubicBezTo>
                <a:pt x="1509798" y="1830214"/>
                <a:pt x="1508125" y="1827914"/>
                <a:pt x="1508125" y="1809750"/>
              </a:cubicBezTo>
              <a:lnTo>
                <a:pt x="1537544" y="0"/>
              </a:lnTo>
              <a:lnTo>
                <a:pt x="1166868" y="7937"/>
              </a:lnTo>
              <a:lnTo>
                <a:pt x="6087" y="1087437"/>
              </a:lnTo>
              <a:close/>
            </a:path>
          </a:pathLst>
        </a:custGeom>
        <a:solidFill>
          <a:srgbClr val="D5F8A6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564609</xdr:colOff>
      <xdr:row>27</xdr:row>
      <xdr:rowOff>9525</xdr:rowOff>
    </xdr:from>
    <xdr:to>
      <xdr:col>25</xdr:col>
      <xdr:colOff>79375</xdr:colOff>
      <xdr:row>39</xdr:row>
      <xdr:rowOff>1587</xdr:rowOff>
    </xdr:to>
    <xdr:sp macro="" textlink="">
      <xdr:nvSpPr>
        <xdr:cNvPr id="17" name="Freeform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 flipH="1">
          <a:off x="14185359" y="5153025"/>
          <a:ext cx="2070641" cy="2278062"/>
        </a:xfrm>
        <a:custGeom>
          <a:avLst/>
          <a:gdLst>
            <a:gd name="connsiteX0" fmla="*/ 0 w 1516174"/>
            <a:gd name="connsiteY0" fmla="*/ 1404937 h 2246312"/>
            <a:gd name="connsiteX1" fmla="*/ 7938 w 1516174"/>
            <a:gd name="connsiteY1" fmla="*/ 1936750 h 2246312"/>
            <a:gd name="connsiteX2" fmla="*/ 47625 w 1516174"/>
            <a:gd name="connsiteY2" fmla="*/ 2000250 h 2246312"/>
            <a:gd name="connsiteX3" fmla="*/ 71438 w 1516174"/>
            <a:gd name="connsiteY3" fmla="*/ 2008187 h 2246312"/>
            <a:gd name="connsiteX4" fmla="*/ 95250 w 1516174"/>
            <a:gd name="connsiteY4" fmla="*/ 2032000 h 2246312"/>
            <a:gd name="connsiteX5" fmla="*/ 206375 w 1516174"/>
            <a:gd name="connsiteY5" fmla="*/ 2095500 h 2246312"/>
            <a:gd name="connsiteX6" fmla="*/ 301625 w 1516174"/>
            <a:gd name="connsiteY6" fmla="*/ 2166937 h 2246312"/>
            <a:gd name="connsiteX7" fmla="*/ 325438 w 1516174"/>
            <a:gd name="connsiteY7" fmla="*/ 2182812 h 2246312"/>
            <a:gd name="connsiteX8" fmla="*/ 349250 w 1516174"/>
            <a:gd name="connsiteY8" fmla="*/ 2190750 h 2246312"/>
            <a:gd name="connsiteX9" fmla="*/ 373063 w 1516174"/>
            <a:gd name="connsiteY9" fmla="*/ 2206625 h 2246312"/>
            <a:gd name="connsiteX10" fmla="*/ 404813 w 1516174"/>
            <a:gd name="connsiteY10" fmla="*/ 2214562 h 2246312"/>
            <a:gd name="connsiteX11" fmla="*/ 452438 w 1516174"/>
            <a:gd name="connsiteY11" fmla="*/ 2230437 h 2246312"/>
            <a:gd name="connsiteX12" fmla="*/ 555625 w 1516174"/>
            <a:gd name="connsiteY12" fmla="*/ 2246312 h 2246312"/>
            <a:gd name="connsiteX13" fmla="*/ 833438 w 1516174"/>
            <a:gd name="connsiteY13" fmla="*/ 2238375 h 2246312"/>
            <a:gd name="connsiteX14" fmla="*/ 873125 w 1516174"/>
            <a:gd name="connsiteY14" fmla="*/ 2230437 h 2246312"/>
            <a:gd name="connsiteX15" fmla="*/ 936625 w 1516174"/>
            <a:gd name="connsiteY15" fmla="*/ 2222500 h 2246312"/>
            <a:gd name="connsiteX16" fmla="*/ 992188 w 1516174"/>
            <a:gd name="connsiteY16" fmla="*/ 2206625 h 2246312"/>
            <a:gd name="connsiteX17" fmla="*/ 1071563 w 1516174"/>
            <a:gd name="connsiteY17" fmla="*/ 2182812 h 2246312"/>
            <a:gd name="connsiteX18" fmla="*/ 1095375 w 1516174"/>
            <a:gd name="connsiteY18" fmla="*/ 2166937 h 2246312"/>
            <a:gd name="connsiteX19" fmla="*/ 1127125 w 1516174"/>
            <a:gd name="connsiteY19" fmla="*/ 2151062 h 2246312"/>
            <a:gd name="connsiteX20" fmla="*/ 1190625 w 1516174"/>
            <a:gd name="connsiteY20" fmla="*/ 2111375 h 2246312"/>
            <a:gd name="connsiteX21" fmla="*/ 1238250 w 1516174"/>
            <a:gd name="connsiteY21" fmla="*/ 2071687 h 2246312"/>
            <a:gd name="connsiteX22" fmla="*/ 1262063 w 1516174"/>
            <a:gd name="connsiteY22" fmla="*/ 2047875 h 2246312"/>
            <a:gd name="connsiteX23" fmla="*/ 1317625 w 1516174"/>
            <a:gd name="connsiteY23" fmla="*/ 2016125 h 2246312"/>
            <a:gd name="connsiteX24" fmla="*/ 1341438 w 1516174"/>
            <a:gd name="connsiteY24" fmla="*/ 2000250 h 2246312"/>
            <a:gd name="connsiteX25" fmla="*/ 1373188 w 1516174"/>
            <a:gd name="connsiteY25" fmla="*/ 1984375 h 2246312"/>
            <a:gd name="connsiteX26" fmla="*/ 1397000 w 1516174"/>
            <a:gd name="connsiteY26" fmla="*/ 1976437 h 2246312"/>
            <a:gd name="connsiteX27" fmla="*/ 1420813 w 1516174"/>
            <a:gd name="connsiteY27" fmla="*/ 1960562 h 2246312"/>
            <a:gd name="connsiteX28" fmla="*/ 1460500 w 1516174"/>
            <a:gd name="connsiteY28" fmla="*/ 1912937 h 2246312"/>
            <a:gd name="connsiteX29" fmla="*/ 1484313 w 1516174"/>
            <a:gd name="connsiteY29" fmla="*/ 1897062 h 2246312"/>
            <a:gd name="connsiteX30" fmla="*/ 1492250 w 1516174"/>
            <a:gd name="connsiteY30" fmla="*/ 1873250 h 2246312"/>
            <a:gd name="connsiteX31" fmla="*/ 1508125 w 1516174"/>
            <a:gd name="connsiteY31" fmla="*/ 1849437 h 2246312"/>
            <a:gd name="connsiteX32" fmla="*/ 1516063 w 1516174"/>
            <a:gd name="connsiteY32" fmla="*/ 1809750 h 2246312"/>
            <a:gd name="connsiteX33" fmla="*/ 1166813 w 1516174"/>
            <a:gd name="connsiteY33" fmla="*/ 0 h 2246312"/>
            <a:gd name="connsiteX34" fmla="*/ 754063 w 1516174"/>
            <a:gd name="connsiteY34" fmla="*/ 0 h 2246312"/>
            <a:gd name="connsiteX35" fmla="*/ 0 w 1516174"/>
            <a:gd name="connsiteY35" fmla="*/ 1404937 h 2246312"/>
            <a:gd name="connsiteX0" fmla="*/ 0 w 1516174"/>
            <a:gd name="connsiteY0" fmla="*/ 1436687 h 2278062"/>
            <a:gd name="connsiteX1" fmla="*/ 7938 w 1516174"/>
            <a:gd name="connsiteY1" fmla="*/ 1968500 h 2278062"/>
            <a:gd name="connsiteX2" fmla="*/ 47625 w 1516174"/>
            <a:gd name="connsiteY2" fmla="*/ 2032000 h 2278062"/>
            <a:gd name="connsiteX3" fmla="*/ 71438 w 1516174"/>
            <a:gd name="connsiteY3" fmla="*/ 2039937 h 2278062"/>
            <a:gd name="connsiteX4" fmla="*/ 95250 w 1516174"/>
            <a:gd name="connsiteY4" fmla="*/ 2063750 h 2278062"/>
            <a:gd name="connsiteX5" fmla="*/ 206375 w 1516174"/>
            <a:gd name="connsiteY5" fmla="*/ 2127250 h 2278062"/>
            <a:gd name="connsiteX6" fmla="*/ 301625 w 1516174"/>
            <a:gd name="connsiteY6" fmla="*/ 2198687 h 2278062"/>
            <a:gd name="connsiteX7" fmla="*/ 325438 w 1516174"/>
            <a:gd name="connsiteY7" fmla="*/ 2214562 h 2278062"/>
            <a:gd name="connsiteX8" fmla="*/ 349250 w 1516174"/>
            <a:gd name="connsiteY8" fmla="*/ 2222500 h 2278062"/>
            <a:gd name="connsiteX9" fmla="*/ 373063 w 1516174"/>
            <a:gd name="connsiteY9" fmla="*/ 2238375 h 2278062"/>
            <a:gd name="connsiteX10" fmla="*/ 404813 w 1516174"/>
            <a:gd name="connsiteY10" fmla="*/ 2246312 h 2278062"/>
            <a:gd name="connsiteX11" fmla="*/ 452438 w 1516174"/>
            <a:gd name="connsiteY11" fmla="*/ 2262187 h 2278062"/>
            <a:gd name="connsiteX12" fmla="*/ 555625 w 1516174"/>
            <a:gd name="connsiteY12" fmla="*/ 2278062 h 2278062"/>
            <a:gd name="connsiteX13" fmla="*/ 833438 w 1516174"/>
            <a:gd name="connsiteY13" fmla="*/ 2270125 h 2278062"/>
            <a:gd name="connsiteX14" fmla="*/ 873125 w 1516174"/>
            <a:gd name="connsiteY14" fmla="*/ 2262187 h 2278062"/>
            <a:gd name="connsiteX15" fmla="*/ 936625 w 1516174"/>
            <a:gd name="connsiteY15" fmla="*/ 2254250 h 2278062"/>
            <a:gd name="connsiteX16" fmla="*/ 992188 w 1516174"/>
            <a:gd name="connsiteY16" fmla="*/ 2238375 h 2278062"/>
            <a:gd name="connsiteX17" fmla="*/ 1071563 w 1516174"/>
            <a:gd name="connsiteY17" fmla="*/ 2214562 h 2278062"/>
            <a:gd name="connsiteX18" fmla="*/ 1095375 w 1516174"/>
            <a:gd name="connsiteY18" fmla="*/ 2198687 h 2278062"/>
            <a:gd name="connsiteX19" fmla="*/ 1127125 w 1516174"/>
            <a:gd name="connsiteY19" fmla="*/ 2182812 h 2278062"/>
            <a:gd name="connsiteX20" fmla="*/ 1190625 w 1516174"/>
            <a:gd name="connsiteY20" fmla="*/ 2143125 h 2278062"/>
            <a:gd name="connsiteX21" fmla="*/ 1238250 w 1516174"/>
            <a:gd name="connsiteY21" fmla="*/ 2103437 h 2278062"/>
            <a:gd name="connsiteX22" fmla="*/ 1262063 w 1516174"/>
            <a:gd name="connsiteY22" fmla="*/ 2079625 h 2278062"/>
            <a:gd name="connsiteX23" fmla="*/ 1317625 w 1516174"/>
            <a:gd name="connsiteY23" fmla="*/ 2047875 h 2278062"/>
            <a:gd name="connsiteX24" fmla="*/ 1341438 w 1516174"/>
            <a:gd name="connsiteY24" fmla="*/ 2032000 h 2278062"/>
            <a:gd name="connsiteX25" fmla="*/ 1373188 w 1516174"/>
            <a:gd name="connsiteY25" fmla="*/ 2016125 h 2278062"/>
            <a:gd name="connsiteX26" fmla="*/ 1397000 w 1516174"/>
            <a:gd name="connsiteY26" fmla="*/ 2008187 h 2278062"/>
            <a:gd name="connsiteX27" fmla="*/ 1420813 w 1516174"/>
            <a:gd name="connsiteY27" fmla="*/ 1992312 h 2278062"/>
            <a:gd name="connsiteX28" fmla="*/ 1460500 w 1516174"/>
            <a:gd name="connsiteY28" fmla="*/ 1944687 h 2278062"/>
            <a:gd name="connsiteX29" fmla="*/ 1484313 w 1516174"/>
            <a:gd name="connsiteY29" fmla="*/ 1928812 h 2278062"/>
            <a:gd name="connsiteX30" fmla="*/ 1492250 w 1516174"/>
            <a:gd name="connsiteY30" fmla="*/ 1905000 h 2278062"/>
            <a:gd name="connsiteX31" fmla="*/ 1508125 w 1516174"/>
            <a:gd name="connsiteY31" fmla="*/ 1881187 h 2278062"/>
            <a:gd name="connsiteX32" fmla="*/ 1516063 w 1516174"/>
            <a:gd name="connsiteY32" fmla="*/ 1841500 h 2278062"/>
            <a:gd name="connsiteX33" fmla="*/ 1166813 w 1516174"/>
            <a:gd name="connsiteY33" fmla="*/ 31750 h 2278062"/>
            <a:gd name="connsiteX34" fmla="*/ 972419 w 1516174"/>
            <a:gd name="connsiteY34" fmla="*/ 0 h 2278062"/>
            <a:gd name="connsiteX35" fmla="*/ 0 w 1516174"/>
            <a:gd name="connsiteY35" fmla="*/ 1436687 h 2278062"/>
            <a:gd name="connsiteX0" fmla="*/ 0 w 1516174"/>
            <a:gd name="connsiteY0" fmla="*/ 1436687 h 2278062"/>
            <a:gd name="connsiteX1" fmla="*/ 7938 w 1516174"/>
            <a:gd name="connsiteY1" fmla="*/ 1968500 h 2278062"/>
            <a:gd name="connsiteX2" fmla="*/ 47625 w 1516174"/>
            <a:gd name="connsiteY2" fmla="*/ 2032000 h 2278062"/>
            <a:gd name="connsiteX3" fmla="*/ 71438 w 1516174"/>
            <a:gd name="connsiteY3" fmla="*/ 2039937 h 2278062"/>
            <a:gd name="connsiteX4" fmla="*/ 95250 w 1516174"/>
            <a:gd name="connsiteY4" fmla="*/ 2063750 h 2278062"/>
            <a:gd name="connsiteX5" fmla="*/ 206375 w 1516174"/>
            <a:gd name="connsiteY5" fmla="*/ 2127250 h 2278062"/>
            <a:gd name="connsiteX6" fmla="*/ 301625 w 1516174"/>
            <a:gd name="connsiteY6" fmla="*/ 2198687 h 2278062"/>
            <a:gd name="connsiteX7" fmla="*/ 325438 w 1516174"/>
            <a:gd name="connsiteY7" fmla="*/ 2214562 h 2278062"/>
            <a:gd name="connsiteX8" fmla="*/ 349250 w 1516174"/>
            <a:gd name="connsiteY8" fmla="*/ 2222500 h 2278062"/>
            <a:gd name="connsiteX9" fmla="*/ 373063 w 1516174"/>
            <a:gd name="connsiteY9" fmla="*/ 2238375 h 2278062"/>
            <a:gd name="connsiteX10" fmla="*/ 404813 w 1516174"/>
            <a:gd name="connsiteY10" fmla="*/ 2246312 h 2278062"/>
            <a:gd name="connsiteX11" fmla="*/ 452438 w 1516174"/>
            <a:gd name="connsiteY11" fmla="*/ 2262187 h 2278062"/>
            <a:gd name="connsiteX12" fmla="*/ 555625 w 1516174"/>
            <a:gd name="connsiteY12" fmla="*/ 2278062 h 2278062"/>
            <a:gd name="connsiteX13" fmla="*/ 833438 w 1516174"/>
            <a:gd name="connsiteY13" fmla="*/ 2270125 h 2278062"/>
            <a:gd name="connsiteX14" fmla="*/ 873125 w 1516174"/>
            <a:gd name="connsiteY14" fmla="*/ 2262187 h 2278062"/>
            <a:gd name="connsiteX15" fmla="*/ 936625 w 1516174"/>
            <a:gd name="connsiteY15" fmla="*/ 2254250 h 2278062"/>
            <a:gd name="connsiteX16" fmla="*/ 992188 w 1516174"/>
            <a:gd name="connsiteY16" fmla="*/ 2238375 h 2278062"/>
            <a:gd name="connsiteX17" fmla="*/ 1071563 w 1516174"/>
            <a:gd name="connsiteY17" fmla="*/ 2214562 h 2278062"/>
            <a:gd name="connsiteX18" fmla="*/ 1095375 w 1516174"/>
            <a:gd name="connsiteY18" fmla="*/ 2198687 h 2278062"/>
            <a:gd name="connsiteX19" fmla="*/ 1127125 w 1516174"/>
            <a:gd name="connsiteY19" fmla="*/ 2182812 h 2278062"/>
            <a:gd name="connsiteX20" fmla="*/ 1190625 w 1516174"/>
            <a:gd name="connsiteY20" fmla="*/ 2143125 h 2278062"/>
            <a:gd name="connsiteX21" fmla="*/ 1238250 w 1516174"/>
            <a:gd name="connsiteY21" fmla="*/ 2103437 h 2278062"/>
            <a:gd name="connsiteX22" fmla="*/ 1262063 w 1516174"/>
            <a:gd name="connsiteY22" fmla="*/ 2079625 h 2278062"/>
            <a:gd name="connsiteX23" fmla="*/ 1317625 w 1516174"/>
            <a:gd name="connsiteY23" fmla="*/ 2047875 h 2278062"/>
            <a:gd name="connsiteX24" fmla="*/ 1341438 w 1516174"/>
            <a:gd name="connsiteY24" fmla="*/ 2032000 h 2278062"/>
            <a:gd name="connsiteX25" fmla="*/ 1373188 w 1516174"/>
            <a:gd name="connsiteY25" fmla="*/ 2016125 h 2278062"/>
            <a:gd name="connsiteX26" fmla="*/ 1397000 w 1516174"/>
            <a:gd name="connsiteY26" fmla="*/ 2008187 h 2278062"/>
            <a:gd name="connsiteX27" fmla="*/ 1420813 w 1516174"/>
            <a:gd name="connsiteY27" fmla="*/ 1992312 h 2278062"/>
            <a:gd name="connsiteX28" fmla="*/ 1460500 w 1516174"/>
            <a:gd name="connsiteY28" fmla="*/ 1944687 h 2278062"/>
            <a:gd name="connsiteX29" fmla="*/ 1484313 w 1516174"/>
            <a:gd name="connsiteY29" fmla="*/ 1928812 h 2278062"/>
            <a:gd name="connsiteX30" fmla="*/ 1492250 w 1516174"/>
            <a:gd name="connsiteY30" fmla="*/ 1905000 h 2278062"/>
            <a:gd name="connsiteX31" fmla="*/ 1508125 w 1516174"/>
            <a:gd name="connsiteY31" fmla="*/ 1881187 h 2278062"/>
            <a:gd name="connsiteX32" fmla="*/ 1516063 w 1516174"/>
            <a:gd name="connsiteY32" fmla="*/ 1841500 h 2278062"/>
            <a:gd name="connsiteX33" fmla="*/ 1250796 w 1516174"/>
            <a:gd name="connsiteY33" fmla="*/ 15875 h 2278062"/>
            <a:gd name="connsiteX34" fmla="*/ 972419 w 1516174"/>
            <a:gd name="connsiteY34" fmla="*/ 0 h 2278062"/>
            <a:gd name="connsiteX35" fmla="*/ 0 w 1516174"/>
            <a:gd name="connsiteY35" fmla="*/ 1436687 h 2278062"/>
            <a:gd name="connsiteX0" fmla="*/ 0 w 1509452"/>
            <a:gd name="connsiteY0" fmla="*/ 1436687 h 2278062"/>
            <a:gd name="connsiteX1" fmla="*/ 7938 w 1509452"/>
            <a:gd name="connsiteY1" fmla="*/ 1968500 h 2278062"/>
            <a:gd name="connsiteX2" fmla="*/ 47625 w 1509452"/>
            <a:gd name="connsiteY2" fmla="*/ 2032000 h 2278062"/>
            <a:gd name="connsiteX3" fmla="*/ 71438 w 1509452"/>
            <a:gd name="connsiteY3" fmla="*/ 2039937 h 2278062"/>
            <a:gd name="connsiteX4" fmla="*/ 95250 w 1509452"/>
            <a:gd name="connsiteY4" fmla="*/ 2063750 h 2278062"/>
            <a:gd name="connsiteX5" fmla="*/ 206375 w 1509452"/>
            <a:gd name="connsiteY5" fmla="*/ 2127250 h 2278062"/>
            <a:gd name="connsiteX6" fmla="*/ 301625 w 1509452"/>
            <a:gd name="connsiteY6" fmla="*/ 2198687 h 2278062"/>
            <a:gd name="connsiteX7" fmla="*/ 325438 w 1509452"/>
            <a:gd name="connsiteY7" fmla="*/ 2214562 h 2278062"/>
            <a:gd name="connsiteX8" fmla="*/ 349250 w 1509452"/>
            <a:gd name="connsiteY8" fmla="*/ 2222500 h 2278062"/>
            <a:gd name="connsiteX9" fmla="*/ 373063 w 1509452"/>
            <a:gd name="connsiteY9" fmla="*/ 2238375 h 2278062"/>
            <a:gd name="connsiteX10" fmla="*/ 404813 w 1509452"/>
            <a:gd name="connsiteY10" fmla="*/ 2246312 h 2278062"/>
            <a:gd name="connsiteX11" fmla="*/ 452438 w 1509452"/>
            <a:gd name="connsiteY11" fmla="*/ 2262187 h 2278062"/>
            <a:gd name="connsiteX12" fmla="*/ 555625 w 1509452"/>
            <a:gd name="connsiteY12" fmla="*/ 2278062 h 2278062"/>
            <a:gd name="connsiteX13" fmla="*/ 833438 w 1509452"/>
            <a:gd name="connsiteY13" fmla="*/ 2270125 h 2278062"/>
            <a:gd name="connsiteX14" fmla="*/ 873125 w 1509452"/>
            <a:gd name="connsiteY14" fmla="*/ 2262187 h 2278062"/>
            <a:gd name="connsiteX15" fmla="*/ 936625 w 1509452"/>
            <a:gd name="connsiteY15" fmla="*/ 2254250 h 2278062"/>
            <a:gd name="connsiteX16" fmla="*/ 992188 w 1509452"/>
            <a:gd name="connsiteY16" fmla="*/ 2238375 h 2278062"/>
            <a:gd name="connsiteX17" fmla="*/ 1071563 w 1509452"/>
            <a:gd name="connsiteY17" fmla="*/ 2214562 h 2278062"/>
            <a:gd name="connsiteX18" fmla="*/ 1095375 w 1509452"/>
            <a:gd name="connsiteY18" fmla="*/ 2198687 h 2278062"/>
            <a:gd name="connsiteX19" fmla="*/ 1127125 w 1509452"/>
            <a:gd name="connsiteY19" fmla="*/ 2182812 h 2278062"/>
            <a:gd name="connsiteX20" fmla="*/ 1190625 w 1509452"/>
            <a:gd name="connsiteY20" fmla="*/ 2143125 h 2278062"/>
            <a:gd name="connsiteX21" fmla="*/ 1238250 w 1509452"/>
            <a:gd name="connsiteY21" fmla="*/ 2103437 h 2278062"/>
            <a:gd name="connsiteX22" fmla="*/ 1262063 w 1509452"/>
            <a:gd name="connsiteY22" fmla="*/ 2079625 h 2278062"/>
            <a:gd name="connsiteX23" fmla="*/ 1317625 w 1509452"/>
            <a:gd name="connsiteY23" fmla="*/ 2047875 h 2278062"/>
            <a:gd name="connsiteX24" fmla="*/ 1341438 w 1509452"/>
            <a:gd name="connsiteY24" fmla="*/ 2032000 h 2278062"/>
            <a:gd name="connsiteX25" fmla="*/ 1373188 w 1509452"/>
            <a:gd name="connsiteY25" fmla="*/ 2016125 h 2278062"/>
            <a:gd name="connsiteX26" fmla="*/ 1397000 w 1509452"/>
            <a:gd name="connsiteY26" fmla="*/ 2008187 h 2278062"/>
            <a:gd name="connsiteX27" fmla="*/ 1420813 w 1509452"/>
            <a:gd name="connsiteY27" fmla="*/ 1992312 h 2278062"/>
            <a:gd name="connsiteX28" fmla="*/ 1460500 w 1509452"/>
            <a:gd name="connsiteY28" fmla="*/ 1944687 h 2278062"/>
            <a:gd name="connsiteX29" fmla="*/ 1484313 w 1509452"/>
            <a:gd name="connsiteY29" fmla="*/ 1928812 h 2278062"/>
            <a:gd name="connsiteX30" fmla="*/ 1492250 w 1509452"/>
            <a:gd name="connsiteY30" fmla="*/ 1905000 h 2278062"/>
            <a:gd name="connsiteX31" fmla="*/ 1508125 w 1509452"/>
            <a:gd name="connsiteY31" fmla="*/ 1881187 h 2278062"/>
            <a:gd name="connsiteX32" fmla="*/ 1454476 w 1509452"/>
            <a:gd name="connsiteY32" fmla="*/ 1706562 h 2278062"/>
            <a:gd name="connsiteX33" fmla="*/ 1250796 w 1509452"/>
            <a:gd name="connsiteY33" fmla="*/ 15875 h 2278062"/>
            <a:gd name="connsiteX34" fmla="*/ 972419 w 1509452"/>
            <a:gd name="connsiteY34" fmla="*/ 0 h 2278062"/>
            <a:gd name="connsiteX35" fmla="*/ 0 w 1509452"/>
            <a:gd name="connsiteY35" fmla="*/ 1436687 h 2278062"/>
            <a:gd name="connsiteX0" fmla="*/ 0 w 1495228"/>
            <a:gd name="connsiteY0" fmla="*/ 1436687 h 2278062"/>
            <a:gd name="connsiteX1" fmla="*/ 7938 w 1495228"/>
            <a:gd name="connsiteY1" fmla="*/ 1968500 h 2278062"/>
            <a:gd name="connsiteX2" fmla="*/ 47625 w 1495228"/>
            <a:gd name="connsiteY2" fmla="*/ 2032000 h 2278062"/>
            <a:gd name="connsiteX3" fmla="*/ 71438 w 1495228"/>
            <a:gd name="connsiteY3" fmla="*/ 2039937 h 2278062"/>
            <a:gd name="connsiteX4" fmla="*/ 95250 w 1495228"/>
            <a:gd name="connsiteY4" fmla="*/ 2063750 h 2278062"/>
            <a:gd name="connsiteX5" fmla="*/ 206375 w 1495228"/>
            <a:gd name="connsiteY5" fmla="*/ 2127250 h 2278062"/>
            <a:gd name="connsiteX6" fmla="*/ 301625 w 1495228"/>
            <a:gd name="connsiteY6" fmla="*/ 2198687 h 2278062"/>
            <a:gd name="connsiteX7" fmla="*/ 325438 w 1495228"/>
            <a:gd name="connsiteY7" fmla="*/ 2214562 h 2278062"/>
            <a:gd name="connsiteX8" fmla="*/ 349250 w 1495228"/>
            <a:gd name="connsiteY8" fmla="*/ 2222500 h 2278062"/>
            <a:gd name="connsiteX9" fmla="*/ 373063 w 1495228"/>
            <a:gd name="connsiteY9" fmla="*/ 2238375 h 2278062"/>
            <a:gd name="connsiteX10" fmla="*/ 404813 w 1495228"/>
            <a:gd name="connsiteY10" fmla="*/ 2246312 h 2278062"/>
            <a:gd name="connsiteX11" fmla="*/ 452438 w 1495228"/>
            <a:gd name="connsiteY11" fmla="*/ 2262187 h 2278062"/>
            <a:gd name="connsiteX12" fmla="*/ 555625 w 1495228"/>
            <a:gd name="connsiteY12" fmla="*/ 2278062 h 2278062"/>
            <a:gd name="connsiteX13" fmla="*/ 833438 w 1495228"/>
            <a:gd name="connsiteY13" fmla="*/ 2270125 h 2278062"/>
            <a:gd name="connsiteX14" fmla="*/ 873125 w 1495228"/>
            <a:gd name="connsiteY14" fmla="*/ 2262187 h 2278062"/>
            <a:gd name="connsiteX15" fmla="*/ 936625 w 1495228"/>
            <a:gd name="connsiteY15" fmla="*/ 2254250 h 2278062"/>
            <a:gd name="connsiteX16" fmla="*/ 992188 w 1495228"/>
            <a:gd name="connsiteY16" fmla="*/ 2238375 h 2278062"/>
            <a:gd name="connsiteX17" fmla="*/ 1071563 w 1495228"/>
            <a:gd name="connsiteY17" fmla="*/ 2214562 h 2278062"/>
            <a:gd name="connsiteX18" fmla="*/ 1095375 w 1495228"/>
            <a:gd name="connsiteY18" fmla="*/ 2198687 h 2278062"/>
            <a:gd name="connsiteX19" fmla="*/ 1127125 w 1495228"/>
            <a:gd name="connsiteY19" fmla="*/ 2182812 h 2278062"/>
            <a:gd name="connsiteX20" fmla="*/ 1190625 w 1495228"/>
            <a:gd name="connsiteY20" fmla="*/ 2143125 h 2278062"/>
            <a:gd name="connsiteX21" fmla="*/ 1238250 w 1495228"/>
            <a:gd name="connsiteY21" fmla="*/ 2103437 h 2278062"/>
            <a:gd name="connsiteX22" fmla="*/ 1262063 w 1495228"/>
            <a:gd name="connsiteY22" fmla="*/ 2079625 h 2278062"/>
            <a:gd name="connsiteX23" fmla="*/ 1317625 w 1495228"/>
            <a:gd name="connsiteY23" fmla="*/ 2047875 h 2278062"/>
            <a:gd name="connsiteX24" fmla="*/ 1341438 w 1495228"/>
            <a:gd name="connsiteY24" fmla="*/ 2032000 h 2278062"/>
            <a:gd name="connsiteX25" fmla="*/ 1373188 w 1495228"/>
            <a:gd name="connsiteY25" fmla="*/ 2016125 h 2278062"/>
            <a:gd name="connsiteX26" fmla="*/ 1397000 w 1495228"/>
            <a:gd name="connsiteY26" fmla="*/ 2008187 h 2278062"/>
            <a:gd name="connsiteX27" fmla="*/ 1420813 w 1495228"/>
            <a:gd name="connsiteY27" fmla="*/ 1992312 h 2278062"/>
            <a:gd name="connsiteX28" fmla="*/ 1460500 w 1495228"/>
            <a:gd name="connsiteY28" fmla="*/ 1944687 h 2278062"/>
            <a:gd name="connsiteX29" fmla="*/ 1484313 w 1495228"/>
            <a:gd name="connsiteY29" fmla="*/ 1928812 h 2278062"/>
            <a:gd name="connsiteX30" fmla="*/ 1492250 w 1495228"/>
            <a:gd name="connsiteY30" fmla="*/ 1905000 h 2278062"/>
            <a:gd name="connsiteX31" fmla="*/ 1429741 w 1495228"/>
            <a:gd name="connsiteY31" fmla="*/ 1897062 h 2278062"/>
            <a:gd name="connsiteX32" fmla="*/ 1454476 w 1495228"/>
            <a:gd name="connsiteY32" fmla="*/ 1706562 h 2278062"/>
            <a:gd name="connsiteX33" fmla="*/ 1250796 w 1495228"/>
            <a:gd name="connsiteY33" fmla="*/ 15875 h 2278062"/>
            <a:gd name="connsiteX34" fmla="*/ 972419 w 1495228"/>
            <a:gd name="connsiteY34" fmla="*/ 0 h 2278062"/>
            <a:gd name="connsiteX35" fmla="*/ 0 w 1495228"/>
            <a:gd name="connsiteY35" fmla="*/ 1436687 h 2278062"/>
            <a:gd name="connsiteX0" fmla="*/ 0 w 1484409"/>
            <a:gd name="connsiteY0" fmla="*/ 1436687 h 2278062"/>
            <a:gd name="connsiteX1" fmla="*/ 7938 w 1484409"/>
            <a:gd name="connsiteY1" fmla="*/ 1968500 h 2278062"/>
            <a:gd name="connsiteX2" fmla="*/ 47625 w 1484409"/>
            <a:gd name="connsiteY2" fmla="*/ 2032000 h 2278062"/>
            <a:gd name="connsiteX3" fmla="*/ 71438 w 1484409"/>
            <a:gd name="connsiteY3" fmla="*/ 2039937 h 2278062"/>
            <a:gd name="connsiteX4" fmla="*/ 95250 w 1484409"/>
            <a:gd name="connsiteY4" fmla="*/ 2063750 h 2278062"/>
            <a:gd name="connsiteX5" fmla="*/ 206375 w 1484409"/>
            <a:gd name="connsiteY5" fmla="*/ 2127250 h 2278062"/>
            <a:gd name="connsiteX6" fmla="*/ 301625 w 1484409"/>
            <a:gd name="connsiteY6" fmla="*/ 2198687 h 2278062"/>
            <a:gd name="connsiteX7" fmla="*/ 325438 w 1484409"/>
            <a:gd name="connsiteY7" fmla="*/ 2214562 h 2278062"/>
            <a:gd name="connsiteX8" fmla="*/ 349250 w 1484409"/>
            <a:gd name="connsiteY8" fmla="*/ 2222500 h 2278062"/>
            <a:gd name="connsiteX9" fmla="*/ 373063 w 1484409"/>
            <a:gd name="connsiteY9" fmla="*/ 2238375 h 2278062"/>
            <a:gd name="connsiteX10" fmla="*/ 404813 w 1484409"/>
            <a:gd name="connsiteY10" fmla="*/ 2246312 h 2278062"/>
            <a:gd name="connsiteX11" fmla="*/ 452438 w 1484409"/>
            <a:gd name="connsiteY11" fmla="*/ 2262187 h 2278062"/>
            <a:gd name="connsiteX12" fmla="*/ 555625 w 1484409"/>
            <a:gd name="connsiteY12" fmla="*/ 2278062 h 2278062"/>
            <a:gd name="connsiteX13" fmla="*/ 833438 w 1484409"/>
            <a:gd name="connsiteY13" fmla="*/ 2270125 h 2278062"/>
            <a:gd name="connsiteX14" fmla="*/ 873125 w 1484409"/>
            <a:gd name="connsiteY14" fmla="*/ 2262187 h 2278062"/>
            <a:gd name="connsiteX15" fmla="*/ 936625 w 1484409"/>
            <a:gd name="connsiteY15" fmla="*/ 2254250 h 2278062"/>
            <a:gd name="connsiteX16" fmla="*/ 992188 w 1484409"/>
            <a:gd name="connsiteY16" fmla="*/ 2238375 h 2278062"/>
            <a:gd name="connsiteX17" fmla="*/ 1071563 w 1484409"/>
            <a:gd name="connsiteY17" fmla="*/ 2214562 h 2278062"/>
            <a:gd name="connsiteX18" fmla="*/ 1095375 w 1484409"/>
            <a:gd name="connsiteY18" fmla="*/ 2198687 h 2278062"/>
            <a:gd name="connsiteX19" fmla="*/ 1127125 w 1484409"/>
            <a:gd name="connsiteY19" fmla="*/ 2182812 h 2278062"/>
            <a:gd name="connsiteX20" fmla="*/ 1190625 w 1484409"/>
            <a:gd name="connsiteY20" fmla="*/ 2143125 h 2278062"/>
            <a:gd name="connsiteX21" fmla="*/ 1238250 w 1484409"/>
            <a:gd name="connsiteY21" fmla="*/ 2103437 h 2278062"/>
            <a:gd name="connsiteX22" fmla="*/ 1262063 w 1484409"/>
            <a:gd name="connsiteY22" fmla="*/ 2079625 h 2278062"/>
            <a:gd name="connsiteX23" fmla="*/ 1317625 w 1484409"/>
            <a:gd name="connsiteY23" fmla="*/ 2047875 h 2278062"/>
            <a:gd name="connsiteX24" fmla="*/ 1341438 w 1484409"/>
            <a:gd name="connsiteY24" fmla="*/ 2032000 h 2278062"/>
            <a:gd name="connsiteX25" fmla="*/ 1373188 w 1484409"/>
            <a:gd name="connsiteY25" fmla="*/ 2016125 h 2278062"/>
            <a:gd name="connsiteX26" fmla="*/ 1397000 w 1484409"/>
            <a:gd name="connsiteY26" fmla="*/ 2008187 h 2278062"/>
            <a:gd name="connsiteX27" fmla="*/ 1420813 w 1484409"/>
            <a:gd name="connsiteY27" fmla="*/ 1992312 h 2278062"/>
            <a:gd name="connsiteX28" fmla="*/ 1460500 w 1484409"/>
            <a:gd name="connsiteY28" fmla="*/ 1944687 h 2278062"/>
            <a:gd name="connsiteX29" fmla="*/ 1484313 w 1484409"/>
            <a:gd name="connsiteY29" fmla="*/ 1928812 h 2278062"/>
            <a:gd name="connsiteX30" fmla="*/ 1425063 w 1484409"/>
            <a:gd name="connsiteY30" fmla="*/ 1944687 h 2278062"/>
            <a:gd name="connsiteX31" fmla="*/ 1429741 w 1484409"/>
            <a:gd name="connsiteY31" fmla="*/ 1897062 h 2278062"/>
            <a:gd name="connsiteX32" fmla="*/ 1454476 w 1484409"/>
            <a:gd name="connsiteY32" fmla="*/ 1706562 h 2278062"/>
            <a:gd name="connsiteX33" fmla="*/ 1250796 w 1484409"/>
            <a:gd name="connsiteY33" fmla="*/ 15875 h 2278062"/>
            <a:gd name="connsiteX34" fmla="*/ 972419 w 1484409"/>
            <a:gd name="connsiteY34" fmla="*/ 0 h 2278062"/>
            <a:gd name="connsiteX35" fmla="*/ 0 w 1484409"/>
            <a:gd name="connsiteY35" fmla="*/ 1436687 h 2278062"/>
            <a:gd name="connsiteX0" fmla="*/ 0 w 1460567"/>
            <a:gd name="connsiteY0" fmla="*/ 1436687 h 2278062"/>
            <a:gd name="connsiteX1" fmla="*/ 7938 w 1460567"/>
            <a:gd name="connsiteY1" fmla="*/ 1968500 h 2278062"/>
            <a:gd name="connsiteX2" fmla="*/ 47625 w 1460567"/>
            <a:gd name="connsiteY2" fmla="*/ 2032000 h 2278062"/>
            <a:gd name="connsiteX3" fmla="*/ 71438 w 1460567"/>
            <a:gd name="connsiteY3" fmla="*/ 2039937 h 2278062"/>
            <a:gd name="connsiteX4" fmla="*/ 95250 w 1460567"/>
            <a:gd name="connsiteY4" fmla="*/ 2063750 h 2278062"/>
            <a:gd name="connsiteX5" fmla="*/ 206375 w 1460567"/>
            <a:gd name="connsiteY5" fmla="*/ 2127250 h 2278062"/>
            <a:gd name="connsiteX6" fmla="*/ 301625 w 1460567"/>
            <a:gd name="connsiteY6" fmla="*/ 2198687 h 2278062"/>
            <a:gd name="connsiteX7" fmla="*/ 325438 w 1460567"/>
            <a:gd name="connsiteY7" fmla="*/ 2214562 h 2278062"/>
            <a:gd name="connsiteX8" fmla="*/ 349250 w 1460567"/>
            <a:gd name="connsiteY8" fmla="*/ 2222500 h 2278062"/>
            <a:gd name="connsiteX9" fmla="*/ 373063 w 1460567"/>
            <a:gd name="connsiteY9" fmla="*/ 2238375 h 2278062"/>
            <a:gd name="connsiteX10" fmla="*/ 404813 w 1460567"/>
            <a:gd name="connsiteY10" fmla="*/ 2246312 h 2278062"/>
            <a:gd name="connsiteX11" fmla="*/ 452438 w 1460567"/>
            <a:gd name="connsiteY11" fmla="*/ 2262187 h 2278062"/>
            <a:gd name="connsiteX12" fmla="*/ 555625 w 1460567"/>
            <a:gd name="connsiteY12" fmla="*/ 2278062 h 2278062"/>
            <a:gd name="connsiteX13" fmla="*/ 833438 w 1460567"/>
            <a:gd name="connsiteY13" fmla="*/ 2270125 h 2278062"/>
            <a:gd name="connsiteX14" fmla="*/ 873125 w 1460567"/>
            <a:gd name="connsiteY14" fmla="*/ 2262187 h 2278062"/>
            <a:gd name="connsiteX15" fmla="*/ 936625 w 1460567"/>
            <a:gd name="connsiteY15" fmla="*/ 2254250 h 2278062"/>
            <a:gd name="connsiteX16" fmla="*/ 992188 w 1460567"/>
            <a:gd name="connsiteY16" fmla="*/ 2238375 h 2278062"/>
            <a:gd name="connsiteX17" fmla="*/ 1071563 w 1460567"/>
            <a:gd name="connsiteY17" fmla="*/ 2214562 h 2278062"/>
            <a:gd name="connsiteX18" fmla="*/ 1095375 w 1460567"/>
            <a:gd name="connsiteY18" fmla="*/ 2198687 h 2278062"/>
            <a:gd name="connsiteX19" fmla="*/ 1127125 w 1460567"/>
            <a:gd name="connsiteY19" fmla="*/ 2182812 h 2278062"/>
            <a:gd name="connsiteX20" fmla="*/ 1190625 w 1460567"/>
            <a:gd name="connsiteY20" fmla="*/ 2143125 h 2278062"/>
            <a:gd name="connsiteX21" fmla="*/ 1238250 w 1460567"/>
            <a:gd name="connsiteY21" fmla="*/ 2103437 h 2278062"/>
            <a:gd name="connsiteX22" fmla="*/ 1262063 w 1460567"/>
            <a:gd name="connsiteY22" fmla="*/ 2079625 h 2278062"/>
            <a:gd name="connsiteX23" fmla="*/ 1317625 w 1460567"/>
            <a:gd name="connsiteY23" fmla="*/ 2047875 h 2278062"/>
            <a:gd name="connsiteX24" fmla="*/ 1341438 w 1460567"/>
            <a:gd name="connsiteY24" fmla="*/ 2032000 h 2278062"/>
            <a:gd name="connsiteX25" fmla="*/ 1373188 w 1460567"/>
            <a:gd name="connsiteY25" fmla="*/ 2016125 h 2278062"/>
            <a:gd name="connsiteX26" fmla="*/ 1397000 w 1460567"/>
            <a:gd name="connsiteY26" fmla="*/ 2008187 h 2278062"/>
            <a:gd name="connsiteX27" fmla="*/ 1420813 w 1460567"/>
            <a:gd name="connsiteY27" fmla="*/ 1992312 h 2278062"/>
            <a:gd name="connsiteX28" fmla="*/ 1460500 w 1460567"/>
            <a:gd name="connsiteY28" fmla="*/ 1944687 h 2278062"/>
            <a:gd name="connsiteX29" fmla="*/ 1411527 w 1460567"/>
            <a:gd name="connsiteY29" fmla="*/ 1984375 h 2278062"/>
            <a:gd name="connsiteX30" fmla="*/ 1425063 w 1460567"/>
            <a:gd name="connsiteY30" fmla="*/ 1944687 h 2278062"/>
            <a:gd name="connsiteX31" fmla="*/ 1429741 w 1460567"/>
            <a:gd name="connsiteY31" fmla="*/ 1897062 h 2278062"/>
            <a:gd name="connsiteX32" fmla="*/ 1454476 w 1460567"/>
            <a:gd name="connsiteY32" fmla="*/ 1706562 h 2278062"/>
            <a:gd name="connsiteX33" fmla="*/ 1250796 w 1460567"/>
            <a:gd name="connsiteY33" fmla="*/ 15875 h 2278062"/>
            <a:gd name="connsiteX34" fmla="*/ 972419 w 1460567"/>
            <a:gd name="connsiteY34" fmla="*/ 0 h 2278062"/>
            <a:gd name="connsiteX35" fmla="*/ 0 w 1460567"/>
            <a:gd name="connsiteY35" fmla="*/ 1436687 h 22780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</a:cxnLst>
          <a:rect l="l" t="t" r="r" b="b"/>
          <a:pathLst>
            <a:path w="1460567" h="2278062">
              <a:moveTo>
                <a:pt x="0" y="1436687"/>
              </a:moveTo>
              <a:lnTo>
                <a:pt x="7938" y="1968500"/>
              </a:lnTo>
              <a:cubicBezTo>
                <a:pt x="21167" y="1989667"/>
                <a:pt x="31042" y="2013344"/>
                <a:pt x="47625" y="2032000"/>
              </a:cubicBezTo>
              <a:cubicBezTo>
                <a:pt x="53184" y="2038254"/>
                <a:pt x="64476" y="2035296"/>
                <a:pt x="71438" y="2039937"/>
              </a:cubicBezTo>
              <a:cubicBezTo>
                <a:pt x="80778" y="2046164"/>
                <a:pt x="85910" y="2057523"/>
                <a:pt x="95250" y="2063750"/>
              </a:cubicBezTo>
              <a:cubicBezTo>
                <a:pt x="137347" y="2091815"/>
                <a:pt x="166996" y="2087872"/>
                <a:pt x="206375" y="2127250"/>
              </a:cubicBezTo>
              <a:cubicBezTo>
                <a:pt x="250425" y="2171298"/>
                <a:pt x="220849" y="2144836"/>
                <a:pt x="301625" y="2198687"/>
              </a:cubicBezTo>
              <a:cubicBezTo>
                <a:pt x="309563" y="2203979"/>
                <a:pt x="316388" y="2211545"/>
                <a:pt x="325438" y="2214562"/>
              </a:cubicBezTo>
              <a:cubicBezTo>
                <a:pt x="333375" y="2217208"/>
                <a:pt x="341767" y="2218758"/>
                <a:pt x="349250" y="2222500"/>
              </a:cubicBezTo>
              <a:cubicBezTo>
                <a:pt x="357783" y="2226766"/>
                <a:pt x="364294" y="2234617"/>
                <a:pt x="373063" y="2238375"/>
              </a:cubicBezTo>
              <a:cubicBezTo>
                <a:pt x="383090" y="2242672"/>
                <a:pt x="394364" y="2243177"/>
                <a:pt x="404813" y="2246312"/>
              </a:cubicBezTo>
              <a:cubicBezTo>
                <a:pt x="420841" y="2251120"/>
                <a:pt x="435834" y="2260111"/>
                <a:pt x="452438" y="2262187"/>
              </a:cubicBezTo>
              <a:cubicBezTo>
                <a:pt x="529325" y="2271798"/>
                <a:pt x="495021" y="2265942"/>
                <a:pt x="555625" y="2278062"/>
              </a:cubicBezTo>
              <a:cubicBezTo>
                <a:pt x="648229" y="2275416"/>
                <a:pt x="740911" y="2274751"/>
                <a:pt x="833438" y="2270125"/>
              </a:cubicBezTo>
              <a:cubicBezTo>
                <a:pt x="846912" y="2269451"/>
                <a:pt x="859791" y="2264238"/>
                <a:pt x="873125" y="2262187"/>
              </a:cubicBezTo>
              <a:cubicBezTo>
                <a:pt x="894208" y="2258943"/>
                <a:pt x="915458" y="2256896"/>
                <a:pt x="936625" y="2254250"/>
              </a:cubicBezTo>
              <a:cubicBezTo>
                <a:pt x="1016634" y="2227579"/>
                <a:pt x="892545" y="2268267"/>
                <a:pt x="992188" y="2238375"/>
              </a:cubicBezTo>
              <a:cubicBezTo>
                <a:pt x="1088836" y="2209381"/>
                <a:pt x="998367" y="2232862"/>
                <a:pt x="1071563" y="2214562"/>
              </a:cubicBezTo>
              <a:cubicBezTo>
                <a:pt x="1079500" y="2209270"/>
                <a:pt x="1087092" y="2203420"/>
                <a:pt x="1095375" y="2198687"/>
              </a:cubicBezTo>
              <a:cubicBezTo>
                <a:pt x="1105648" y="2192816"/>
                <a:pt x="1117280" y="2189375"/>
                <a:pt x="1127125" y="2182812"/>
              </a:cubicBezTo>
              <a:cubicBezTo>
                <a:pt x="1191834" y="2139673"/>
                <a:pt x="1141611" y="2159462"/>
                <a:pt x="1190625" y="2143125"/>
              </a:cubicBezTo>
              <a:cubicBezTo>
                <a:pt x="1260187" y="2073563"/>
                <a:pt x="1171953" y="2158684"/>
                <a:pt x="1238250" y="2103437"/>
              </a:cubicBezTo>
              <a:cubicBezTo>
                <a:pt x="1246874" y="2096251"/>
                <a:pt x="1253439" y="2086811"/>
                <a:pt x="1262063" y="2079625"/>
              </a:cubicBezTo>
              <a:cubicBezTo>
                <a:pt x="1283161" y="2062043"/>
                <a:pt x="1292920" y="2061992"/>
                <a:pt x="1317625" y="2047875"/>
              </a:cubicBezTo>
              <a:cubicBezTo>
                <a:pt x="1325908" y="2043142"/>
                <a:pt x="1333155" y="2036733"/>
                <a:pt x="1341438" y="2032000"/>
              </a:cubicBezTo>
              <a:cubicBezTo>
                <a:pt x="1351712" y="2026129"/>
                <a:pt x="1362312" y="2020786"/>
                <a:pt x="1373188" y="2016125"/>
              </a:cubicBezTo>
              <a:cubicBezTo>
                <a:pt x="1380878" y="2012829"/>
                <a:pt x="1389517" y="2011929"/>
                <a:pt x="1397000" y="2008187"/>
              </a:cubicBezTo>
              <a:cubicBezTo>
                <a:pt x="1405533" y="2003921"/>
                <a:pt x="1412875" y="1997604"/>
                <a:pt x="1420813" y="1992312"/>
              </a:cubicBezTo>
              <a:cubicBezTo>
                <a:pt x="1436421" y="1968900"/>
                <a:pt x="1462048" y="1946010"/>
                <a:pt x="1460500" y="1944687"/>
              </a:cubicBezTo>
              <a:cubicBezTo>
                <a:pt x="1458952" y="1943364"/>
                <a:pt x="1403589" y="1989667"/>
                <a:pt x="1411527" y="1984375"/>
              </a:cubicBezTo>
              <a:cubicBezTo>
                <a:pt x="1414173" y="1976438"/>
                <a:pt x="1422027" y="1959239"/>
                <a:pt x="1425063" y="1944687"/>
              </a:cubicBezTo>
              <a:cubicBezTo>
                <a:pt x="1428099" y="1930135"/>
                <a:pt x="1424839" y="1936750"/>
                <a:pt x="1429741" y="1897062"/>
              </a:cubicBezTo>
              <a:cubicBezTo>
                <a:pt x="1434643" y="1857374"/>
                <a:pt x="1454476" y="1724726"/>
                <a:pt x="1454476" y="1706562"/>
              </a:cubicBezTo>
              <a:lnTo>
                <a:pt x="1250796" y="15875"/>
              </a:lnTo>
              <a:lnTo>
                <a:pt x="972419" y="0"/>
              </a:lnTo>
              <a:lnTo>
                <a:pt x="0" y="1436687"/>
              </a:lnTo>
              <a:close/>
            </a:path>
          </a:pathLst>
        </a:custGeom>
        <a:solidFill>
          <a:srgbClr val="F5EABD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247648</xdr:colOff>
      <xdr:row>8</xdr:row>
      <xdr:rowOff>57149</xdr:rowOff>
    </xdr:from>
    <xdr:to>
      <xdr:col>23</xdr:col>
      <xdr:colOff>4231</xdr:colOff>
      <xdr:row>27</xdr:row>
      <xdr:rowOff>4232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4566898" y="1581149"/>
          <a:ext cx="381000" cy="3566583"/>
        </a:xfrm>
        <a:prstGeom prst="rect">
          <a:avLst/>
        </a:prstGeom>
        <a:solidFill>
          <a:srgbClr val="F5EABD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251882</xdr:colOff>
      <xdr:row>8</xdr:row>
      <xdr:rowOff>50800</xdr:rowOff>
    </xdr:from>
    <xdr:to>
      <xdr:col>26</xdr:col>
      <xdr:colOff>8465</xdr:colOff>
      <xdr:row>26</xdr:row>
      <xdr:rowOff>188383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6518465" y="1574800"/>
          <a:ext cx="381000" cy="3566583"/>
        </a:xfrm>
        <a:prstGeom prst="rect">
          <a:avLst/>
        </a:prstGeom>
        <a:solidFill>
          <a:srgbClr val="D5F8A6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285752</xdr:colOff>
      <xdr:row>27</xdr:row>
      <xdr:rowOff>25399</xdr:rowOff>
    </xdr:from>
    <xdr:to>
      <xdr:col>22</xdr:col>
      <xdr:colOff>177751</xdr:colOff>
      <xdr:row>38</xdr:row>
      <xdr:rowOff>176211</xdr:rowOff>
    </xdr:to>
    <xdr:sp macro="" textlink="">
      <xdr:nvSpPr>
        <xdr:cNvPr id="16" name="Freeform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2668252" y="5168899"/>
          <a:ext cx="1749374" cy="2246312"/>
        </a:xfrm>
        <a:custGeom>
          <a:avLst/>
          <a:gdLst>
            <a:gd name="connsiteX0" fmla="*/ 0 w 1516174"/>
            <a:gd name="connsiteY0" fmla="*/ 1404937 h 2246312"/>
            <a:gd name="connsiteX1" fmla="*/ 7938 w 1516174"/>
            <a:gd name="connsiteY1" fmla="*/ 1936750 h 2246312"/>
            <a:gd name="connsiteX2" fmla="*/ 47625 w 1516174"/>
            <a:gd name="connsiteY2" fmla="*/ 2000250 h 2246312"/>
            <a:gd name="connsiteX3" fmla="*/ 71438 w 1516174"/>
            <a:gd name="connsiteY3" fmla="*/ 2008187 h 2246312"/>
            <a:gd name="connsiteX4" fmla="*/ 95250 w 1516174"/>
            <a:gd name="connsiteY4" fmla="*/ 2032000 h 2246312"/>
            <a:gd name="connsiteX5" fmla="*/ 206375 w 1516174"/>
            <a:gd name="connsiteY5" fmla="*/ 2095500 h 2246312"/>
            <a:gd name="connsiteX6" fmla="*/ 301625 w 1516174"/>
            <a:gd name="connsiteY6" fmla="*/ 2166937 h 2246312"/>
            <a:gd name="connsiteX7" fmla="*/ 325438 w 1516174"/>
            <a:gd name="connsiteY7" fmla="*/ 2182812 h 2246312"/>
            <a:gd name="connsiteX8" fmla="*/ 349250 w 1516174"/>
            <a:gd name="connsiteY8" fmla="*/ 2190750 h 2246312"/>
            <a:gd name="connsiteX9" fmla="*/ 373063 w 1516174"/>
            <a:gd name="connsiteY9" fmla="*/ 2206625 h 2246312"/>
            <a:gd name="connsiteX10" fmla="*/ 404813 w 1516174"/>
            <a:gd name="connsiteY10" fmla="*/ 2214562 h 2246312"/>
            <a:gd name="connsiteX11" fmla="*/ 452438 w 1516174"/>
            <a:gd name="connsiteY11" fmla="*/ 2230437 h 2246312"/>
            <a:gd name="connsiteX12" fmla="*/ 555625 w 1516174"/>
            <a:gd name="connsiteY12" fmla="*/ 2246312 h 2246312"/>
            <a:gd name="connsiteX13" fmla="*/ 833438 w 1516174"/>
            <a:gd name="connsiteY13" fmla="*/ 2238375 h 2246312"/>
            <a:gd name="connsiteX14" fmla="*/ 873125 w 1516174"/>
            <a:gd name="connsiteY14" fmla="*/ 2230437 h 2246312"/>
            <a:gd name="connsiteX15" fmla="*/ 936625 w 1516174"/>
            <a:gd name="connsiteY15" fmla="*/ 2222500 h 2246312"/>
            <a:gd name="connsiteX16" fmla="*/ 992188 w 1516174"/>
            <a:gd name="connsiteY16" fmla="*/ 2206625 h 2246312"/>
            <a:gd name="connsiteX17" fmla="*/ 1071563 w 1516174"/>
            <a:gd name="connsiteY17" fmla="*/ 2182812 h 2246312"/>
            <a:gd name="connsiteX18" fmla="*/ 1095375 w 1516174"/>
            <a:gd name="connsiteY18" fmla="*/ 2166937 h 2246312"/>
            <a:gd name="connsiteX19" fmla="*/ 1127125 w 1516174"/>
            <a:gd name="connsiteY19" fmla="*/ 2151062 h 2246312"/>
            <a:gd name="connsiteX20" fmla="*/ 1190625 w 1516174"/>
            <a:gd name="connsiteY20" fmla="*/ 2111375 h 2246312"/>
            <a:gd name="connsiteX21" fmla="*/ 1238250 w 1516174"/>
            <a:gd name="connsiteY21" fmla="*/ 2071687 h 2246312"/>
            <a:gd name="connsiteX22" fmla="*/ 1262063 w 1516174"/>
            <a:gd name="connsiteY22" fmla="*/ 2047875 h 2246312"/>
            <a:gd name="connsiteX23" fmla="*/ 1317625 w 1516174"/>
            <a:gd name="connsiteY23" fmla="*/ 2016125 h 2246312"/>
            <a:gd name="connsiteX24" fmla="*/ 1341438 w 1516174"/>
            <a:gd name="connsiteY24" fmla="*/ 2000250 h 2246312"/>
            <a:gd name="connsiteX25" fmla="*/ 1373188 w 1516174"/>
            <a:gd name="connsiteY25" fmla="*/ 1984375 h 2246312"/>
            <a:gd name="connsiteX26" fmla="*/ 1397000 w 1516174"/>
            <a:gd name="connsiteY26" fmla="*/ 1976437 h 2246312"/>
            <a:gd name="connsiteX27" fmla="*/ 1420813 w 1516174"/>
            <a:gd name="connsiteY27" fmla="*/ 1960562 h 2246312"/>
            <a:gd name="connsiteX28" fmla="*/ 1460500 w 1516174"/>
            <a:gd name="connsiteY28" fmla="*/ 1912937 h 2246312"/>
            <a:gd name="connsiteX29" fmla="*/ 1484313 w 1516174"/>
            <a:gd name="connsiteY29" fmla="*/ 1897062 h 2246312"/>
            <a:gd name="connsiteX30" fmla="*/ 1492250 w 1516174"/>
            <a:gd name="connsiteY30" fmla="*/ 1873250 h 2246312"/>
            <a:gd name="connsiteX31" fmla="*/ 1508125 w 1516174"/>
            <a:gd name="connsiteY31" fmla="*/ 1849437 h 2246312"/>
            <a:gd name="connsiteX32" fmla="*/ 1516063 w 1516174"/>
            <a:gd name="connsiteY32" fmla="*/ 1809750 h 2246312"/>
            <a:gd name="connsiteX33" fmla="*/ 1166813 w 1516174"/>
            <a:gd name="connsiteY33" fmla="*/ 0 h 2246312"/>
            <a:gd name="connsiteX34" fmla="*/ 754063 w 1516174"/>
            <a:gd name="connsiteY34" fmla="*/ 0 h 2246312"/>
            <a:gd name="connsiteX35" fmla="*/ 0 w 1516174"/>
            <a:gd name="connsiteY35" fmla="*/ 1404937 h 2246312"/>
            <a:gd name="connsiteX0" fmla="*/ 0 w 1545482"/>
            <a:gd name="connsiteY0" fmla="*/ 1404937 h 2246312"/>
            <a:gd name="connsiteX1" fmla="*/ 7938 w 1545482"/>
            <a:gd name="connsiteY1" fmla="*/ 1936750 h 2246312"/>
            <a:gd name="connsiteX2" fmla="*/ 47625 w 1545482"/>
            <a:gd name="connsiteY2" fmla="*/ 2000250 h 2246312"/>
            <a:gd name="connsiteX3" fmla="*/ 71438 w 1545482"/>
            <a:gd name="connsiteY3" fmla="*/ 2008187 h 2246312"/>
            <a:gd name="connsiteX4" fmla="*/ 95250 w 1545482"/>
            <a:gd name="connsiteY4" fmla="*/ 2032000 h 2246312"/>
            <a:gd name="connsiteX5" fmla="*/ 206375 w 1545482"/>
            <a:gd name="connsiteY5" fmla="*/ 2095500 h 2246312"/>
            <a:gd name="connsiteX6" fmla="*/ 301625 w 1545482"/>
            <a:gd name="connsiteY6" fmla="*/ 2166937 h 2246312"/>
            <a:gd name="connsiteX7" fmla="*/ 325438 w 1545482"/>
            <a:gd name="connsiteY7" fmla="*/ 2182812 h 2246312"/>
            <a:gd name="connsiteX8" fmla="*/ 349250 w 1545482"/>
            <a:gd name="connsiteY8" fmla="*/ 2190750 h 2246312"/>
            <a:gd name="connsiteX9" fmla="*/ 373063 w 1545482"/>
            <a:gd name="connsiteY9" fmla="*/ 2206625 h 2246312"/>
            <a:gd name="connsiteX10" fmla="*/ 404813 w 1545482"/>
            <a:gd name="connsiteY10" fmla="*/ 2214562 h 2246312"/>
            <a:gd name="connsiteX11" fmla="*/ 452438 w 1545482"/>
            <a:gd name="connsiteY11" fmla="*/ 2230437 h 2246312"/>
            <a:gd name="connsiteX12" fmla="*/ 555625 w 1545482"/>
            <a:gd name="connsiteY12" fmla="*/ 2246312 h 2246312"/>
            <a:gd name="connsiteX13" fmla="*/ 833438 w 1545482"/>
            <a:gd name="connsiteY13" fmla="*/ 2238375 h 2246312"/>
            <a:gd name="connsiteX14" fmla="*/ 873125 w 1545482"/>
            <a:gd name="connsiteY14" fmla="*/ 2230437 h 2246312"/>
            <a:gd name="connsiteX15" fmla="*/ 936625 w 1545482"/>
            <a:gd name="connsiteY15" fmla="*/ 2222500 h 2246312"/>
            <a:gd name="connsiteX16" fmla="*/ 992188 w 1545482"/>
            <a:gd name="connsiteY16" fmla="*/ 2206625 h 2246312"/>
            <a:gd name="connsiteX17" fmla="*/ 1071563 w 1545482"/>
            <a:gd name="connsiteY17" fmla="*/ 2182812 h 2246312"/>
            <a:gd name="connsiteX18" fmla="*/ 1095375 w 1545482"/>
            <a:gd name="connsiteY18" fmla="*/ 2166937 h 2246312"/>
            <a:gd name="connsiteX19" fmla="*/ 1127125 w 1545482"/>
            <a:gd name="connsiteY19" fmla="*/ 2151062 h 2246312"/>
            <a:gd name="connsiteX20" fmla="*/ 1190625 w 1545482"/>
            <a:gd name="connsiteY20" fmla="*/ 2111375 h 2246312"/>
            <a:gd name="connsiteX21" fmla="*/ 1238250 w 1545482"/>
            <a:gd name="connsiteY21" fmla="*/ 2071687 h 2246312"/>
            <a:gd name="connsiteX22" fmla="*/ 1262063 w 1545482"/>
            <a:gd name="connsiteY22" fmla="*/ 2047875 h 2246312"/>
            <a:gd name="connsiteX23" fmla="*/ 1317625 w 1545482"/>
            <a:gd name="connsiteY23" fmla="*/ 2016125 h 2246312"/>
            <a:gd name="connsiteX24" fmla="*/ 1341438 w 1545482"/>
            <a:gd name="connsiteY24" fmla="*/ 2000250 h 2246312"/>
            <a:gd name="connsiteX25" fmla="*/ 1373188 w 1545482"/>
            <a:gd name="connsiteY25" fmla="*/ 1984375 h 2246312"/>
            <a:gd name="connsiteX26" fmla="*/ 1397000 w 1545482"/>
            <a:gd name="connsiteY26" fmla="*/ 1976437 h 2246312"/>
            <a:gd name="connsiteX27" fmla="*/ 1420813 w 1545482"/>
            <a:gd name="connsiteY27" fmla="*/ 1960562 h 2246312"/>
            <a:gd name="connsiteX28" fmla="*/ 1460500 w 1545482"/>
            <a:gd name="connsiteY28" fmla="*/ 1912937 h 2246312"/>
            <a:gd name="connsiteX29" fmla="*/ 1484313 w 1545482"/>
            <a:gd name="connsiteY29" fmla="*/ 1897062 h 2246312"/>
            <a:gd name="connsiteX30" fmla="*/ 1492250 w 1545482"/>
            <a:gd name="connsiteY30" fmla="*/ 1873250 h 2246312"/>
            <a:gd name="connsiteX31" fmla="*/ 1508125 w 1545482"/>
            <a:gd name="connsiteY31" fmla="*/ 1849437 h 2246312"/>
            <a:gd name="connsiteX32" fmla="*/ 1516063 w 1545482"/>
            <a:gd name="connsiteY32" fmla="*/ 1809750 h 2246312"/>
            <a:gd name="connsiteX33" fmla="*/ 1545482 w 1545482"/>
            <a:gd name="connsiteY33" fmla="*/ 0 h 2246312"/>
            <a:gd name="connsiteX34" fmla="*/ 754063 w 1545482"/>
            <a:gd name="connsiteY34" fmla="*/ 0 h 2246312"/>
            <a:gd name="connsiteX35" fmla="*/ 0 w 1545482"/>
            <a:gd name="connsiteY35" fmla="*/ 1404937 h 2246312"/>
            <a:gd name="connsiteX0" fmla="*/ 0 w 1545482"/>
            <a:gd name="connsiteY0" fmla="*/ 1404937 h 2246312"/>
            <a:gd name="connsiteX1" fmla="*/ 7938 w 1545482"/>
            <a:gd name="connsiteY1" fmla="*/ 1936750 h 2246312"/>
            <a:gd name="connsiteX2" fmla="*/ 47625 w 1545482"/>
            <a:gd name="connsiteY2" fmla="*/ 2000250 h 2246312"/>
            <a:gd name="connsiteX3" fmla="*/ 71438 w 1545482"/>
            <a:gd name="connsiteY3" fmla="*/ 2008187 h 2246312"/>
            <a:gd name="connsiteX4" fmla="*/ 95250 w 1545482"/>
            <a:gd name="connsiteY4" fmla="*/ 2032000 h 2246312"/>
            <a:gd name="connsiteX5" fmla="*/ 206375 w 1545482"/>
            <a:gd name="connsiteY5" fmla="*/ 2095500 h 2246312"/>
            <a:gd name="connsiteX6" fmla="*/ 301625 w 1545482"/>
            <a:gd name="connsiteY6" fmla="*/ 2166937 h 2246312"/>
            <a:gd name="connsiteX7" fmla="*/ 325438 w 1545482"/>
            <a:gd name="connsiteY7" fmla="*/ 2182812 h 2246312"/>
            <a:gd name="connsiteX8" fmla="*/ 349250 w 1545482"/>
            <a:gd name="connsiteY8" fmla="*/ 2190750 h 2246312"/>
            <a:gd name="connsiteX9" fmla="*/ 373063 w 1545482"/>
            <a:gd name="connsiteY9" fmla="*/ 2206625 h 2246312"/>
            <a:gd name="connsiteX10" fmla="*/ 404813 w 1545482"/>
            <a:gd name="connsiteY10" fmla="*/ 2214562 h 2246312"/>
            <a:gd name="connsiteX11" fmla="*/ 452438 w 1545482"/>
            <a:gd name="connsiteY11" fmla="*/ 2230437 h 2246312"/>
            <a:gd name="connsiteX12" fmla="*/ 555625 w 1545482"/>
            <a:gd name="connsiteY12" fmla="*/ 2246312 h 2246312"/>
            <a:gd name="connsiteX13" fmla="*/ 833438 w 1545482"/>
            <a:gd name="connsiteY13" fmla="*/ 2238375 h 2246312"/>
            <a:gd name="connsiteX14" fmla="*/ 873125 w 1545482"/>
            <a:gd name="connsiteY14" fmla="*/ 2230437 h 2246312"/>
            <a:gd name="connsiteX15" fmla="*/ 936625 w 1545482"/>
            <a:gd name="connsiteY15" fmla="*/ 2222500 h 2246312"/>
            <a:gd name="connsiteX16" fmla="*/ 992188 w 1545482"/>
            <a:gd name="connsiteY16" fmla="*/ 2206625 h 2246312"/>
            <a:gd name="connsiteX17" fmla="*/ 1071563 w 1545482"/>
            <a:gd name="connsiteY17" fmla="*/ 2182812 h 2246312"/>
            <a:gd name="connsiteX18" fmla="*/ 1095375 w 1545482"/>
            <a:gd name="connsiteY18" fmla="*/ 2166937 h 2246312"/>
            <a:gd name="connsiteX19" fmla="*/ 1127125 w 1545482"/>
            <a:gd name="connsiteY19" fmla="*/ 2151062 h 2246312"/>
            <a:gd name="connsiteX20" fmla="*/ 1190625 w 1545482"/>
            <a:gd name="connsiteY20" fmla="*/ 2111375 h 2246312"/>
            <a:gd name="connsiteX21" fmla="*/ 1238250 w 1545482"/>
            <a:gd name="connsiteY21" fmla="*/ 2071687 h 2246312"/>
            <a:gd name="connsiteX22" fmla="*/ 1262063 w 1545482"/>
            <a:gd name="connsiteY22" fmla="*/ 2047875 h 2246312"/>
            <a:gd name="connsiteX23" fmla="*/ 1317625 w 1545482"/>
            <a:gd name="connsiteY23" fmla="*/ 2016125 h 2246312"/>
            <a:gd name="connsiteX24" fmla="*/ 1341438 w 1545482"/>
            <a:gd name="connsiteY24" fmla="*/ 2000250 h 2246312"/>
            <a:gd name="connsiteX25" fmla="*/ 1373188 w 1545482"/>
            <a:gd name="connsiteY25" fmla="*/ 1984375 h 2246312"/>
            <a:gd name="connsiteX26" fmla="*/ 1397000 w 1545482"/>
            <a:gd name="connsiteY26" fmla="*/ 1976437 h 2246312"/>
            <a:gd name="connsiteX27" fmla="*/ 1420813 w 1545482"/>
            <a:gd name="connsiteY27" fmla="*/ 1960562 h 2246312"/>
            <a:gd name="connsiteX28" fmla="*/ 1460500 w 1545482"/>
            <a:gd name="connsiteY28" fmla="*/ 1912937 h 2246312"/>
            <a:gd name="connsiteX29" fmla="*/ 1484313 w 1545482"/>
            <a:gd name="connsiteY29" fmla="*/ 1897062 h 2246312"/>
            <a:gd name="connsiteX30" fmla="*/ 1492250 w 1545482"/>
            <a:gd name="connsiteY30" fmla="*/ 1873250 h 2246312"/>
            <a:gd name="connsiteX31" fmla="*/ 1508125 w 1545482"/>
            <a:gd name="connsiteY31" fmla="*/ 1849437 h 2246312"/>
            <a:gd name="connsiteX32" fmla="*/ 1516063 w 1545482"/>
            <a:gd name="connsiteY32" fmla="*/ 1809750 h 2246312"/>
            <a:gd name="connsiteX33" fmla="*/ 1545482 w 1545482"/>
            <a:gd name="connsiteY33" fmla="*/ 0 h 2246312"/>
            <a:gd name="connsiteX34" fmla="*/ 1174806 w 1545482"/>
            <a:gd name="connsiteY34" fmla="*/ 7937 h 2246312"/>
            <a:gd name="connsiteX35" fmla="*/ 0 w 1545482"/>
            <a:gd name="connsiteY35" fmla="*/ 1404937 h 22463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</a:cxnLst>
          <a:rect l="l" t="t" r="r" b="b"/>
          <a:pathLst>
            <a:path w="1545482" h="2246312">
              <a:moveTo>
                <a:pt x="0" y="1404937"/>
              </a:moveTo>
              <a:lnTo>
                <a:pt x="7938" y="1936750"/>
              </a:lnTo>
              <a:cubicBezTo>
                <a:pt x="21167" y="1957917"/>
                <a:pt x="31042" y="1981594"/>
                <a:pt x="47625" y="2000250"/>
              </a:cubicBezTo>
              <a:cubicBezTo>
                <a:pt x="53184" y="2006504"/>
                <a:pt x="64476" y="2003546"/>
                <a:pt x="71438" y="2008187"/>
              </a:cubicBezTo>
              <a:cubicBezTo>
                <a:pt x="80778" y="2014414"/>
                <a:pt x="85910" y="2025773"/>
                <a:pt x="95250" y="2032000"/>
              </a:cubicBezTo>
              <a:cubicBezTo>
                <a:pt x="137347" y="2060065"/>
                <a:pt x="166996" y="2056122"/>
                <a:pt x="206375" y="2095500"/>
              </a:cubicBezTo>
              <a:cubicBezTo>
                <a:pt x="250425" y="2139548"/>
                <a:pt x="220849" y="2113086"/>
                <a:pt x="301625" y="2166937"/>
              </a:cubicBezTo>
              <a:cubicBezTo>
                <a:pt x="309563" y="2172229"/>
                <a:pt x="316388" y="2179795"/>
                <a:pt x="325438" y="2182812"/>
              </a:cubicBezTo>
              <a:cubicBezTo>
                <a:pt x="333375" y="2185458"/>
                <a:pt x="341767" y="2187008"/>
                <a:pt x="349250" y="2190750"/>
              </a:cubicBezTo>
              <a:cubicBezTo>
                <a:pt x="357783" y="2195016"/>
                <a:pt x="364294" y="2202867"/>
                <a:pt x="373063" y="2206625"/>
              </a:cubicBezTo>
              <a:cubicBezTo>
                <a:pt x="383090" y="2210922"/>
                <a:pt x="394364" y="2211427"/>
                <a:pt x="404813" y="2214562"/>
              </a:cubicBezTo>
              <a:cubicBezTo>
                <a:pt x="420841" y="2219370"/>
                <a:pt x="435834" y="2228361"/>
                <a:pt x="452438" y="2230437"/>
              </a:cubicBezTo>
              <a:cubicBezTo>
                <a:pt x="529325" y="2240048"/>
                <a:pt x="495021" y="2234192"/>
                <a:pt x="555625" y="2246312"/>
              </a:cubicBezTo>
              <a:cubicBezTo>
                <a:pt x="648229" y="2243666"/>
                <a:pt x="740911" y="2243001"/>
                <a:pt x="833438" y="2238375"/>
              </a:cubicBezTo>
              <a:cubicBezTo>
                <a:pt x="846912" y="2237701"/>
                <a:pt x="859791" y="2232488"/>
                <a:pt x="873125" y="2230437"/>
              </a:cubicBezTo>
              <a:cubicBezTo>
                <a:pt x="894208" y="2227193"/>
                <a:pt x="915458" y="2225146"/>
                <a:pt x="936625" y="2222500"/>
              </a:cubicBezTo>
              <a:cubicBezTo>
                <a:pt x="1016634" y="2195829"/>
                <a:pt x="892545" y="2236517"/>
                <a:pt x="992188" y="2206625"/>
              </a:cubicBezTo>
              <a:cubicBezTo>
                <a:pt x="1088836" y="2177631"/>
                <a:pt x="998367" y="2201112"/>
                <a:pt x="1071563" y="2182812"/>
              </a:cubicBezTo>
              <a:cubicBezTo>
                <a:pt x="1079500" y="2177520"/>
                <a:pt x="1087092" y="2171670"/>
                <a:pt x="1095375" y="2166937"/>
              </a:cubicBezTo>
              <a:cubicBezTo>
                <a:pt x="1105648" y="2161066"/>
                <a:pt x="1117280" y="2157625"/>
                <a:pt x="1127125" y="2151062"/>
              </a:cubicBezTo>
              <a:cubicBezTo>
                <a:pt x="1191834" y="2107923"/>
                <a:pt x="1141611" y="2127712"/>
                <a:pt x="1190625" y="2111375"/>
              </a:cubicBezTo>
              <a:cubicBezTo>
                <a:pt x="1260187" y="2041813"/>
                <a:pt x="1171953" y="2126934"/>
                <a:pt x="1238250" y="2071687"/>
              </a:cubicBezTo>
              <a:cubicBezTo>
                <a:pt x="1246874" y="2064501"/>
                <a:pt x="1253439" y="2055061"/>
                <a:pt x="1262063" y="2047875"/>
              </a:cubicBezTo>
              <a:cubicBezTo>
                <a:pt x="1283161" y="2030293"/>
                <a:pt x="1292920" y="2030242"/>
                <a:pt x="1317625" y="2016125"/>
              </a:cubicBezTo>
              <a:cubicBezTo>
                <a:pt x="1325908" y="2011392"/>
                <a:pt x="1333155" y="2004983"/>
                <a:pt x="1341438" y="2000250"/>
              </a:cubicBezTo>
              <a:cubicBezTo>
                <a:pt x="1351712" y="1994379"/>
                <a:pt x="1362312" y="1989036"/>
                <a:pt x="1373188" y="1984375"/>
              </a:cubicBezTo>
              <a:cubicBezTo>
                <a:pt x="1380878" y="1981079"/>
                <a:pt x="1389517" y="1980179"/>
                <a:pt x="1397000" y="1976437"/>
              </a:cubicBezTo>
              <a:cubicBezTo>
                <a:pt x="1405533" y="1972171"/>
                <a:pt x="1412875" y="1965854"/>
                <a:pt x="1420813" y="1960562"/>
              </a:cubicBezTo>
              <a:cubicBezTo>
                <a:pt x="1436421" y="1937150"/>
                <a:pt x="1437584" y="1932034"/>
                <a:pt x="1460500" y="1912937"/>
              </a:cubicBezTo>
              <a:cubicBezTo>
                <a:pt x="1467829" y="1906830"/>
                <a:pt x="1476375" y="1902354"/>
                <a:pt x="1484313" y="1897062"/>
              </a:cubicBezTo>
              <a:cubicBezTo>
                <a:pt x="1486959" y="1889125"/>
                <a:pt x="1488508" y="1880733"/>
                <a:pt x="1492250" y="1873250"/>
              </a:cubicBezTo>
              <a:cubicBezTo>
                <a:pt x="1496516" y="1864717"/>
                <a:pt x="1503859" y="1857970"/>
                <a:pt x="1508125" y="1849437"/>
              </a:cubicBezTo>
              <a:cubicBezTo>
                <a:pt x="1517736" y="1830214"/>
                <a:pt x="1516063" y="1827914"/>
                <a:pt x="1516063" y="1809750"/>
              </a:cubicBezTo>
              <a:lnTo>
                <a:pt x="1545482" y="0"/>
              </a:lnTo>
              <a:lnTo>
                <a:pt x="1174806" y="7937"/>
              </a:lnTo>
              <a:lnTo>
                <a:pt x="0" y="1404937"/>
              </a:lnTo>
              <a:close/>
            </a:path>
          </a:pathLst>
        </a:custGeom>
        <a:solidFill>
          <a:srgbClr val="D5F8A6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254000</xdr:colOff>
      <xdr:row>27</xdr:row>
      <xdr:rowOff>10584</xdr:rowOff>
    </xdr:from>
    <xdr:to>
      <xdr:col>27</xdr:col>
      <xdr:colOff>592666</xdr:colOff>
      <xdr:row>30</xdr:row>
      <xdr:rowOff>31750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1472333" y="5154084"/>
          <a:ext cx="6635750" cy="592666"/>
        </a:xfrm>
        <a:prstGeom prst="rect">
          <a:avLst/>
        </a:prstGeom>
        <a:solidFill>
          <a:schemeClr val="bg1">
            <a:alpha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31750</xdr:colOff>
      <xdr:row>6</xdr:row>
      <xdr:rowOff>10583</xdr:rowOff>
    </xdr:from>
    <xdr:to>
      <xdr:col>28</xdr:col>
      <xdr:colOff>285749</xdr:colOff>
      <xdr:row>30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555625</xdr:colOff>
      <xdr:row>32</xdr:row>
      <xdr:rowOff>67468</xdr:rowOff>
    </xdr:from>
    <xdr:to>
      <xdr:col>19</xdr:col>
      <xdr:colOff>79374</xdr:colOff>
      <xdr:row>37</xdr:row>
      <xdr:rowOff>102715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5524" b="87524" l="25774" r="88750"/>
                  </a14:imgEffect>
                </a14:imgLayer>
              </a14:imgProps>
            </a:ext>
          </a:extLst>
        </a:blip>
        <a:srcRect l="23738" t="13454" r="10480" b="9274"/>
        <a:stretch/>
      </xdr:blipFill>
      <xdr:spPr>
        <a:xfrm>
          <a:off x="11104563" y="6163468"/>
          <a:ext cx="1357312" cy="987747"/>
        </a:xfrm>
        <a:prstGeom prst="rect">
          <a:avLst/>
        </a:prstGeom>
      </xdr:spPr>
    </xdr:pic>
    <xdr:clientData/>
  </xdr:twoCellAnchor>
  <xdr:twoCellAnchor editAs="oneCell">
    <xdr:from>
      <xdr:col>19</xdr:col>
      <xdr:colOff>420597</xdr:colOff>
      <xdr:row>32</xdr:row>
      <xdr:rowOff>39687</xdr:rowOff>
    </xdr:from>
    <xdr:to>
      <xdr:col>21</xdr:col>
      <xdr:colOff>570587</xdr:colOff>
      <xdr:row>37</xdr:row>
      <xdr:rowOff>99218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4667" b="87714" l="24702" r="88036"/>
                  </a14:imgEffect>
                </a14:imgLayer>
              </a14:imgProps>
            </a:ext>
          </a:extLst>
        </a:blip>
        <a:srcRect l="22919" t="12264" r="10628" b="10227"/>
        <a:stretch/>
      </xdr:blipFill>
      <xdr:spPr>
        <a:xfrm>
          <a:off x="12803097" y="6135687"/>
          <a:ext cx="1388239" cy="1012031"/>
        </a:xfrm>
        <a:prstGeom prst="rect">
          <a:avLst/>
        </a:prstGeom>
      </xdr:spPr>
    </xdr:pic>
    <xdr:clientData/>
  </xdr:twoCellAnchor>
  <xdr:twoCellAnchor editAs="oneCell">
    <xdr:from>
      <xdr:col>25</xdr:col>
      <xdr:colOff>486834</xdr:colOff>
      <xdr:row>32</xdr:row>
      <xdr:rowOff>47213</xdr:rowOff>
    </xdr:from>
    <xdr:to>
      <xdr:col>27</xdr:col>
      <xdr:colOff>684742</xdr:colOff>
      <xdr:row>37</xdr:row>
      <xdr:rowOff>148972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5238" b="86381" l="25774" r="88393"/>
                  </a14:imgEffect>
                </a14:imgLayer>
              </a14:imgProps>
            </a:ext>
          </a:extLst>
        </a:blip>
        <a:srcRect l="22475" t="11787" r="10340" b="9537"/>
        <a:stretch/>
      </xdr:blipFill>
      <xdr:spPr>
        <a:xfrm>
          <a:off x="16753417" y="6143213"/>
          <a:ext cx="1446741" cy="1054259"/>
        </a:xfrm>
        <a:prstGeom prst="rect">
          <a:avLst/>
        </a:prstGeom>
      </xdr:spPr>
    </xdr:pic>
    <xdr:clientData/>
  </xdr:twoCellAnchor>
  <xdr:twoCellAnchor editAs="oneCell">
    <xdr:from>
      <xdr:col>22</xdr:col>
      <xdr:colOff>306796</xdr:colOff>
      <xdr:row>32</xdr:row>
      <xdr:rowOff>91282</xdr:rowOff>
    </xdr:from>
    <xdr:to>
      <xdr:col>24</xdr:col>
      <xdr:colOff>412417</xdr:colOff>
      <xdr:row>37</xdr:row>
      <xdr:rowOff>138907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381" b="88095" l="25893" r="88274"/>
                  </a14:imgEffect>
                </a14:imgLayer>
              </a14:imgProps>
            </a:ext>
          </a:extLst>
        </a:blip>
        <a:srcRect l="24706" t="13097" r="11001" b="10347"/>
        <a:stretch/>
      </xdr:blipFill>
      <xdr:spPr>
        <a:xfrm>
          <a:off x="14626046" y="6187282"/>
          <a:ext cx="1354453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pdaac.usgs.gov/products/mod13q1v006/" TargetMode="External"/><Relationship Id="rId1" Type="http://schemas.openxmlformats.org/officeDocument/2006/relationships/hyperlink" Target="https://nam10.safelinks.protection.outlook.com/?url=https%3A%2F%2Fsearch.earthdata.nasa.gov%2Fsearch&amp;data=04%7C01%7Cjragosta%40nmsu.edu%7Cc8d60048b947459e5a2a08d993ff328d%7Ca3ec87a89fb84158ba8ff11bace1ebaa%7C1%7C0%7C637703546787049089%7CUnknown%7CTWFpbGZsb3d8eyJWIjoiMC4wLjAwMDAiLCJQIjoiV2luMzIiLCJBTiI6Ik1haWwiLCJXVCI6Mn0%3D%7C1000&amp;sdata=uf6KjeFnedgMfwmQdGZE7lSTJDRrGbTVlUROB0PJ1z0%3D&amp;reserve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7"/>
  <sheetViews>
    <sheetView zoomScaleNormal="100" workbookViewId="0">
      <selection activeCell="K59" sqref="K59"/>
    </sheetView>
  </sheetViews>
  <sheetFormatPr defaultRowHeight="14.4" x14ac:dyDescent="0.3"/>
  <cols>
    <col min="1" max="1" width="9.109375" style="6"/>
    <col min="2" max="2" width="15" style="6" customWidth="1"/>
    <col min="3" max="3" width="11.6640625" style="10" bestFit="1" customWidth="1"/>
    <col min="4" max="4" width="11" style="6" bestFit="1" customWidth="1"/>
    <col min="5" max="8" width="9.109375" style="6"/>
    <col min="9" max="13" width="9.109375" style="11"/>
    <col min="14" max="14" width="9.6640625" style="11" bestFit="1" customWidth="1"/>
    <col min="15" max="44" width="9.109375" style="11"/>
  </cols>
  <sheetData>
    <row r="1" spans="1:14" x14ac:dyDescent="0.3">
      <c r="A1" s="11" t="s">
        <v>5</v>
      </c>
      <c r="B1" s="11" t="s">
        <v>0</v>
      </c>
      <c r="C1" s="7" t="s">
        <v>8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6</v>
      </c>
    </row>
    <row r="2" spans="1:14" x14ac:dyDescent="0.3">
      <c r="A2" s="13">
        <v>2015</v>
      </c>
      <c r="B2" s="13">
        <v>337</v>
      </c>
      <c r="C2" s="14">
        <v>42341</v>
      </c>
      <c r="D2" s="13">
        <v>7.0000000000000007E-2</v>
      </c>
      <c r="E2" s="13">
        <v>0.2</v>
      </c>
      <c r="F2" s="13">
        <v>-0.15</v>
      </c>
      <c r="G2" s="13">
        <v>0.06</v>
      </c>
      <c r="H2" s="13">
        <f>G2/SQRT(742)</f>
        <v>2.2026692946430569E-3</v>
      </c>
    </row>
    <row r="3" spans="1:14" x14ac:dyDescent="0.3">
      <c r="A3" s="13">
        <v>2015</v>
      </c>
      <c r="B3" s="13">
        <v>353</v>
      </c>
      <c r="C3" s="14">
        <v>42357</v>
      </c>
      <c r="D3" s="13">
        <v>0.11</v>
      </c>
      <c r="E3" s="13">
        <v>0.22</v>
      </c>
      <c r="F3" s="13">
        <v>-0.08</v>
      </c>
      <c r="G3" s="13">
        <v>0.06</v>
      </c>
      <c r="H3" s="13">
        <f t="shared" ref="H3:H52" si="0">G3/SQRT(742)</f>
        <v>2.2026692946430569E-3</v>
      </c>
    </row>
    <row r="4" spans="1:14" x14ac:dyDescent="0.3">
      <c r="A4" s="13">
        <v>2016</v>
      </c>
      <c r="B4" s="13">
        <v>1</v>
      </c>
      <c r="C4" s="14">
        <v>42370</v>
      </c>
      <c r="D4" s="13">
        <v>0.09</v>
      </c>
      <c r="E4" s="13">
        <v>0.22</v>
      </c>
      <c r="F4" s="13">
        <v>-0.09</v>
      </c>
      <c r="G4" s="13">
        <v>0.05</v>
      </c>
      <c r="H4" s="13">
        <f t="shared" si="0"/>
        <v>1.8355577455358809E-3</v>
      </c>
    </row>
    <row r="5" spans="1:14" x14ac:dyDescent="0.3">
      <c r="A5" s="13">
        <v>2016</v>
      </c>
      <c r="B5" s="13">
        <v>17</v>
      </c>
      <c r="C5" s="14">
        <v>42386</v>
      </c>
      <c r="D5" s="13">
        <v>0.11</v>
      </c>
      <c r="E5" s="13">
        <v>0.23</v>
      </c>
      <c r="F5" s="13">
        <v>-0.06</v>
      </c>
      <c r="G5" s="13">
        <v>0.05</v>
      </c>
      <c r="H5" s="13">
        <f t="shared" si="0"/>
        <v>1.8355577455358809E-3</v>
      </c>
    </row>
    <row r="6" spans="1:14" x14ac:dyDescent="0.3">
      <c r="A6" s="15">
        <v>2016</v>
      </c>
      <c r="B6" s="15">
        <v>33</v>
      </c>
      <c r="C6" s="16">
        <v>42402</v>
      </c>
      <c r="D6" s="15">
        <v>0.14000000000000001</v>
      </c>
      <c r="E6" s="15">
        <v>0.25</v>
      </c>
      <c r="F6" s="15">
        <v>-0.05</v>
      </c>
      <c r="G6" s="15">
        <v>0.05</v>
      </c>
      <c r="H6" s="15">
        <f t="shared" si="0"/>
        <v>1.8355577455358809E-3</v>
      </c>
    </row>
    <row r="7" spans="1:14" x14ac:dyDescent="0.3">
      <c r="A7" s="15">
        <v>2016</v>
      </c>
      <c r="B7" s="15">
        <v>49</v>
      </c>
      <c r="C7" s="16">
        <v>42418</v>
      </c>
      <c r="D7" s="15">
        <v>0.16</v>
      </c>
      <c r="E7" s="15">
        <v>0.25</v>
      </c>
      <c r="F7" s="15">
        <v>0</v>
      </c>
      <c r="G7" s="15">
        <v>0.04</v>
      </c>
      <c r="H7" s="15">
        <f t="shared" si="0"/>
        <v>1.4684461964287047E-3</v>
      </c>
    </row>
    <row r="8" spans="1:14" x14ac:dyDescent="0.3">
      <c r="A8" s="15">
        <v>2016</v>
      </c>
      <c r="B8" s="15">
        <v>65</v>
      </c>
      <c r="C8" s="16">
        <v>42434</v>
      </c>
      <c r="D8" s="15">
        <v>0.16</v>
      </c>
      <c r="E8" s="15">
        <v>0.25</v>
      </c>
      <c r="F8" s="15">
        <v>-0.01</v>
      </c>
      <c r="G8" s="15">
        <v>0.04</v>
      </c>
      <c r="H8" s="15">
        <f t="shared" si="0"/>
        <v>1.4684461964287047E-3</v>
      </c>
      <c r="N8" s="19"/>
    </row>
    <row r="9" spans="1:14" x14ac:dyDescent="0.3">
      <c r="A9" s="15">
        <v>2016</v>
      </c>
      <c r="B9" s="15">
        <v>81</v>
      </c>
      <c r="C9" s="16">
        <v>42450</v>
      </c>
      <c r="D9" s="15">
        <v>0.17</v>
      </c>
      <c r="E9" s="15">
        <v>0.26</v>
      </c>
      <c r="F9" s="15">
        <v>0.03</v>
      </c>
      <c r="G9" s="15">
        <v>0.04</v>
      </c>
      <c r="H9" s="15">
        <f t="shared" si="0"/>
        <v>1.4684461964287047E-3</v>
      </c>
      <c r="N9" s="19"/>
    </row>
    <row r="10" spans="1:14" x14ac:dyDescent="0.3">
      <c r="A10" s="15">
        <v>2016</v>
      </c>
      <c r="B10" s="15">
        <v>97</v>
      </c>
      <c r="C10" s="16">
        <v>42466</v>
      </c>
      <c r="D10" s="15">
        <v>0.18</v>
      </c>
      <c r="E10" s="15">
        <v>0.26</v>
      </c>
      <c r="F10" s="15">
        <v>0.03</v>
      </c>
      <c r="G10" s="15">
        <v>0.04</v>
      </c>
      <c r="H10" s="15">
        <f t="shared" si="0"/>
        <v>1.4684461964287047E-3</v>
      </c>
      <c r="N10" s="19"/>
    </row>
    <row r="11" spans="1:14" x14ac:dyDescent="0.3">
      <c r="A11" s="15">
        <v>2016</v>
      </c>
      <c r="B11" s="15">
        <v>113</v>
      </c>
      <c r="C11" s="16">
        <v>42482</v>
      </c>
      <c r="D11" s="15">
        <v>0.17</v>
      </c>
      <c r="E11" s="15">
        <v>0.26</v>
      </c>
      <c r="F11" s="15">
        <v>0.04</v>
      </c>
      <c r="G11" s="15">
        <v>0.04</v>
      </c>
      <c r="H11" s="15">
        <f t="shared" si="0"/>
        <v>1.4684461964287047E-3</v>
      </c>
      <c r="N11" s="19"/>
    </row>
    <row r="12" spans="1:14" x14ac:dyDescent="0.3">
      <c r="A12" s="13">
        <v>2016</v>
      </c>
      <c r="B12" s="13">
        <v>129</v>
      </c>
      <c r="C12" s="14">
        <v>42498</v>
      </c>
      <c r="D12" s="13">
        <v>0.21</v>
      </c>
      <c r="E12" s="13">
        <v>0.3</v>
      </c>
      <c r="F12" s="13">
        <v>-0.04</v>
      </c>
      <c r="G12" s="13">
        <v>0.05</v>
      </c>
      <c r="H12" s="13">
        <f t="shared" si="0"/>
        <v>1.8355577455358809E-3</v>
      </c>
      <c r="N12" s="19"/>
    </row>
    <row r="13" spans="1:14" x14ac:dyDescent="0.3">
      <c r="A13" s="13">
        <v>2016</v>
      </c>
      <c r="B13" s="13">
        <v>145</v>
      </c>
      <c r="C13" s="14">
        <v>42514</v>
      </c>
      <c r="D13" s="13">
        <v>0.22</v>
      </c>
      <c r="E13" s="13">
        <v>0.28999999999999998</v>
      </c>
      <c r="F13" s="13">
        <v>7.0000000000000007E-2</v>
      </c>
      <c r="G13" s="13">
        <v>0.03</v>
      </c>
      <c r="H13" s="13">
        <f t="shared" si="0"/>
        <v>1.1013346473215284E-3</v>
      </c>
      <c r="N13" s="19"/>
    </row>
    <row r="14" spans="1:14" x14ac:dyDescent="0.3">
      <c r="A14" s="13">
        <v>2016</v>
      </c>
      <c r="B14" s="13">
        <v>161</v>
      </c>
      <c r="C14" s="14">
        <v>42530</v>
      </c>
      <c r="D14" s="13">
        <v>0.23</v>
      </c>
      <c r="E14" s="13">
        <v>0.33</v>
      </c>
      <c r="F14" s="13">
        <v>0.06</v>
      </c>
      <c r="G14" s="13">
        <v>0.04</v>
      </c>
      <c r="H14" s="13">
        <f t="shared" si="0"/>
        <v>1.4684461964287047E-3</v>
      </c>
    </row>
    <row r="15" spans="1:14" x14ac:dyDescent="0.3">
      <c r="A15" s="13">
        <v>2016</v>
      </c>
      <c r="B15" s="13">
        <v>177</v>
      </c>
      <c r="C15" s="14">
        <v>42546</v>
      </c>
      <c r="D15" s="13">
        <v>0.21</v>
      </c>
      <c r="E15" s="13">
        <v>0.3</v>
      </c>
      <c r="F15" s="13">
        <v>0.09</v>
      </c>
      <c r="G15" s="13">
        <v>0.03</v>
      </c>
      <c r="H15" s="13">
        <f t="shared" si="0"/>
        <v>1.1013346473215284E-3</v>
      </c>
    </row>
    <row r="16" spans="1:14" x14ac:dyDescent="0.3">
      <c r="A16" s="13">
        <v>2016</v>
      </c>
      <c r="B16" s="13">
        <v>193</v>
      </c>
      <c r="C16" s="14">
        <v>42562</v>
      </c>
      <c r="D16" s="13">
        <v>0.22</v>
      </c>
      <c r="E16" s="13">
        <v>0.3</v>
      </c>
      <c r="F16" s="13">
        <v>0</v>
      </c>
      <c r="G16" s="13">
        <v>0.03</v>
      </c>
      <c r="H16" s="13">
        <f t="shared" si="0"/>
        <v>1.1013346473215284E-3</v>
      </c>
    </row>
    <row r="17" spans="1:8" x14ac:dyDescent="0.3">
      <c r="A17" s="15">
        <v>2016</v>
      </c>
      <c r="B17" s="15">
        <v>209</v>
      </c>
      <c r="C17" s="16">
        <v>42578</v>
      </c>
      <c r="D17" s="15">
        <v>0.22</v>
      </c>
      <c r="E17" s="15">
        <v>0.31</v>
      </c>
      <c r="F17" s="15">
        <v>-0.05</v>
      </c>
      <c r="G17" s="15">
        <v>7.0000000000000007E-2</v>
      </c>
      <c r="H17" s="15">
        <f t="shared" si="0"/>
        <v>2.5697808437502336E-3</v>
      </c>
    </row>
    <row r="18" spans="1:8" x14ac:dyDescent="0.3">
      <c r="A18" s="15">
        <v>2016</v>
      </c>
      <c r="B18" s="15">
        <v>225</v>
      </c>
      <c r="C18" s="16">
        <v>42594</v>
      </c>
      <c r="D18" s="15">
        <v>0.19</v>
      </c>
      <c r="E18" s="15">
        <v>0.26</v>
      </c>
      <c r="F18" s="15">
        <v>0.03</v>
      </c>
      <c r="G18" s="15">
        <v>0.04</v>
      </c>
      <c r="H18" s="15">
        <f t="shared" si="0"/>
        <v>1.4684461964287047E-3</v>
      </c>
    </row>
    <row r="19" spans="1:8" x14ac:dyDescent="0.3">
      <c r="A19" s="15">
        <v>2016</v>
      </c>
      <c r="B19" s="15">
        <v>241</v>
      </c>
      <c r="C19" s="16">
        <v>42610</v>
      </c>
      <c r="D19" s="15">
        <v>0.21</v>
      </c>
      <c r="E19" s="15">
        <v>0.28999999999999998</v>
      </c>
      <c r="F19" s="15">
        <v>0.08</v>
      </c>
      <c r="G19" s="15">
        <v>0.04</v>
      </c>
      <c r="H19" s="15">
        <f t="shared" si="0"/>
        <v>1.4684461964287047E-3</v>
      </c>
    </row>
    <row r="20" spans="1:8" x14ac:dyDescent="0.3">
      <c r="A20" s="15">
        <v>2016</v>
      </c>
      <c r="B20" s="15">
        <v>257</v>
      </c>
      <c r="C20" s="16">
        <v>42626</v>
      </c>
      <c r="D20" s="15">
        <v>0.28999999999999998</v>
      </c>
      <c r="E20" s="15">
        <v>0.28999999999999998</v>
      </c>
      <c r="F20" s="15">
        <v>0.08</v>
      </c>
      <c r="G20" s="15">
        <v>0.03</v>
      </c>
      <c r="H20" s="15">
        <f t="shared" si="0"/>
        <v>1.1013346473215284E-3</v>
      </c>
    </row>
    <row r="21" spans="1:8" x14ac:dyDescent="0.3">
      <c r="A21" s="17">
        <v>2016</v>
      </c>
      <c r="B21" s="17">
        <v>273</v>
      </c>
      <c r="C21" s="18">
        <v>42642</v>
      </c>
      <c r="D21" s="17">
        <v>0.2</v>
      </c>
      <c r="E21" s="17">
        <v>0.28999999999999998</v>
      </c>
      <c r="F21" s="17">
        <v>0.06</v>
      </c>
      <c r="G21" s="17">
        <v>0.04</v>
      </c>
      <c r="H21" s="17">
        <f t="shared" si="0"/>
        <v>1.4684461964287047E-3</v>
      </c>
    </row>
    <row r="22" spans="1:8" x14ac:dyDescent="0.3">
      <c r="A22" s="17">
        <v>2016</v>
      </c>
      <c r="B22" s="17">
        <v>289</v>
      </c>
      <c r="C22" s="18">
        <v>42658</v>
      </c>
      <c r="D22" s="17">
        <v>0.19</v>
      </c>
      <c r="E22" s="17">
        <v>0.27</v>
      </c>
      <c r="F22" s="17">
        <v>0.04</v>
      </c>
      <c r="G22" s="17">
        <v>0.04</v>
      </c>
      <c r="H22" s="17">
        <f t="shared" si="0"/>
        <v>1.4684461964287047E-3</v>
      </c>
    </row>
    <row r="23" spans="1:8" x14ac:dyDescent="0.3">
      <c r="A23" s="17">
        <v>2016</v>
      </c>
      <c r="B23" s="17">
        <v>305</v>
      </c>
      <c r="C23" s="18">
        <v>42674</v>
      </c>
      <c r="D23" s="17">
        <v>0.16</v>
      </c>
      <c r="E23" s="17">
        <v>0.26</v>
      </c>
      <c r="F23" s="17">
        <v>-0.05</v>
      </c>
      <c r="G23" s="17">
        <v>0.05</v>
      </c>
      <c r="H23" s="17">
        <f t="shared" si="0"/>
        <v>1.8355577455358809E-3</v>
      </c>
    </row>
    <row r="24" spans="1:8" x14ac:dyDescent="0.3">
      <c r="A24" s="17">
        <v>2016</v>
      </c>
      <c r="B24" s="17">
        <v>321</v>
      </c>
      <c r="C24" s="18">
        <v>42690</v>
      </c>
      <c r="D24" s="17">
        <v>0.19</v>
      </c>
      <c r="E24" s="17">
        <v>0.28999999999999998</v>
      </c>
      <c r="F24" s="17">
        <v>-0.63</v>
      </c>
      <c r="G24" s="17">
        <v>0.08</v>
      </c>
      <c r="H24" s="17">
        <f>G24/SQRT(742)</f>
        <v>2.9368923928574093E-3</v>
      </c>
    </row>
    <row r="25" spans="1:8" x14ac:dyDescent="0.3">
      <c r="A25" s="15">
        <v>2016</v>
      </c>
      <c r="B25" s="15">
        <v>337</v>
      </c>
      <c r="C25" s="16">
        <v>42706</v>
      </c>
      <c r="D25" s="15">
        <v>0.15</v>
      </c>
      <c r="E25" s="15">
        <v>0.25</v>
      </c>
      <c r="F25" s="15">
        <v>0.02</v>
      </c>
      <c r="G25" s="15">
        <v>0.04</v>
      </c>
      <c r="H25" s="15">
        <f t="shared" si="0"/>
        <v>1.4684461964287047E-3</v>
      </c>
    </row>
    <row r="26" spans="1:8" x14ac:dyDescent="0.3">
      <c r="A26" s="15">
        <v>2016</v>
      </c>
      <c r="B26" s="15">
        <v>353</v>
      </c>
      <c r="C26" s="16">
        <v>42722</v>
      </c>
      <c r="D26" s="15">
        <v>0.06</v>
      </c>
      <c r="E26" s="15">
        <v>0.15</v>
      </c>
      <c r="F26" s="15">
        <v>-0.14000000000000001</v>
      </c>
      <c r="G26" s="15">
        <v>0.06</v>
      </c>
      <c r="H26" s="15">
        <f t="shared" si="0"/>
        <v>2.2026692946430569E-3</v>
      </c>
    </row>
    <row r="27" spans="1:8" x14ac:dyDescent="0.3">
      <c r="A27" s="15">
        <v>2017</v>
      </c>
      <c r="B27" s="15">
        <v>1</v>
      </c>
      <c r="C27" s="16">
        <v>42736</v>
      </c>
      <c r="D27" s="15">
        <v>0.12</v>
      </c>
      <c r="E27" s="15">
        <v>0.24</v>
      </c>
      <c r="F27" s="15">
        <v>-0.28999999999999998</v>
      </c>
      <c r="G27" s="15">
        <v>0.08</v>
      </c>
      <c r="H27" s="15">
        <f t="shared" si="0"/>
        <v>2.9368923928574093E-3</v>
      </c>
    </row>
    <row r="28" spans="1:8" x14ac:dyDescent="0.3">
      <c r="A28" s="15">
        <v>2017</v>
      </c>
      <c r="B28" s="15">
        <v>17</v>
      </c>
      <c r="C28" s="16">
        <v>42752</v>
      </c>
      <c r="D28" s="15">
        <v>0.15</v>
      </c>
      <c r="E28" s="15">
        <v>0.24</v>
      </c>
      <c r="F28" s="15">
        <v>-0.03</v>
      </c>
      <c r="G28" s="15">
        <v>0.05</v>
      </c>
      <c r="H28" s="15">
        <f t="shared" si="0"/>
        <v>1.8355577455358809E-3</v>
      </c>
    </row>
    <row r="29" spans="1:8" x14ac:dyDescent="0.3">
      <c r="A29" s="15">
        <v>2017</v>
      </c>
      <c r="B29" s="15">
        <v>33</v>
      </c>
      <c r="C29" s="16">
        <v>42768</v>
      </c>
      <c r="D29" s="15">
        <v>0.14000000000000001</v>
      </c>
      <c r="E29" s="15">
        <v>0.26</v>
      </c>
      <c r="F29" s="15">
        <v>-7.0000000000000007E-2</v>
      </c>
      <c r="G29" s="15">
        <v>0.26</v>
      </c>
      <c r="H29" s="15">
        <f t="shared" si="0"/>
        <v>9.5449002767865818E-3</v>
      </c>
    </row>
    <row r="30" spans="1:8" x14ac:dyDescent="0.3">
      <c r="A30" s="15">
        <v>2017</v>
      </c>
      <c r="B30" s="15">
        <v>49</v>
      </c>
      <c r="C30" s="16">
        <v>42784</v>
      </c>
      <c r="D30" s="15">
        <v>0.17</v>
      </c>
      <c r="E30" s="15">
        <v>0.28999999999999998</v>
      </c>
      <c r="F30" s="15">
        <v>-0.34</v>
      </c>
      <c r="G30" s="15">
        <v>0.05</v>
      </c>
      <c r="H30" s="15">
        <f t="shared" si="0"/>
        <v>1.8355577455358809E-3</v>
      </c>
    </row>
    <row r="31" spans="1:8" x14ac:dyDescent="0.3">
      <c r="A31" s="15">
        <v>2017</v>
      </c>
      <c r="B31" s="15">
        <v>65</v>
      </c>
      <c r="C31" s="16">
        <v>42800</v>
      </c>
      <c r="D31" s="15">
        <v>0.19</v>
      </c>
      <c r="E31" s="15">
        <v>0.27</v>
      </c>
      <c r="F31" s="15">
        <v>0.06</v>
      </c>
      <c r="G31" s="15">
        <v>0.03</v>
      </c>
      <c r="H31" s="15">
        <f t="shared" si="0"/>
        <v>1.1013346473215284E-3</v>
      </c>
    </row>
    <row r="32" spans="1:8" x14ac:dyDescent="0.3">
      <c r="A32" s="17">
        <v>2017</v>
      </c>
      <c r="B32" s="17">
        <v>81</v>
      </c>
      <c r="C32" s="18">
        <v>42816</v>
      </c>
      <c r="D32" s="17">
        <v>0.2</v>
      </c>
      <c r="E32" s="17">
        <v>0.27</v>
      </c>
      <c r="F32" s="17">
        <v>0.04</v>
      </c>
      <c r="G32" s="17">
        <v>0.04</v>
      </c>
      <c r="H32" s="17">
        <f t="shared" si="0"/>
        <v>1.4684461964287047E-3</v>
      </c>
    </row>
    <row r="33" spans="1:16" x14ac:dyDescent="0.3">
      <c r="A33" s="17">
        <v>2017</v>
      </c>
      <c r="B33" s="17">
        <v>97</v>
      </c>
      <c r="C33" s="18">
        <v>42832</v>
      </c>
      <c r="D33" s="17">
        <v>0.22</v>
      </c>
      <c r="E33" s="17">
        <v>0.31</v>
      </c>
      <c r="F33" s="17">
        <v>0.13</v>
      </c>
      <c r="G33" s="17">
        <v>0.03</v>
      </c>
      <c r="H33" s="17">
        <f t="shared" si="0"/>
        <v>1.1013346473215284E-3</v>
      </c>
    </row>
    <row r="34" spans="1:16" x14ac:dyDescent="0.3">
      <c r="A34" s="17">
        <v>2017</v>
      </c>
      <c r="B34" s="17">
        <v>113</v>
      </c>
      <c r="C34" s="18">
        <v>42848</v>
      </c>
      <c r="D34" s="17">
        <v>0.24</v>
      </c>
      <c r="E34" s="17">
        <v>0.31</v>
      </c>
      <c r="F34" s="17">
        <v>0.12</v>
      </c>
      <c r="G34" s="17">
        <v>0.03</v>
      </c>
      <c r="H34" s="17">
        <f t="shared" si="0"/>
        <v>1.1013346473215284E-3</v>
      </c>
      <c r="N34" s="19"/>
    </row>
    <row r="35" spans="1:16" x14ac:dyDescent="0.3">
      <c r="A35" s="17">
        <v>2017</v>
      </c>
      <c r="B35" s="17">
        <v>129</v>
      </c>
      <c r="C35" s="18">
        <v>42864</v>
      </c>
      <c r="D35" s="17">
        <v>0.23</v>
      </c>
      <c r="E35" s="17">
        <v>0.31</v>
      </c>
      <c r="F35" s="17">
        <v>0.14000000000000001</v>
      </c>
      <c r="G35" s="17">
        <v>0.03</v>
      </c>
      <c r="H35" s="17">
        <f t="shared" si="0"/>
        <v>1.1013346473215284E-3</v>
      </c>
      <c r="N35" s="19"/>
    </row>
    <row r="36" spans="1:16" x14ac:dyDescent="0.3">
      <c r="A36" s="17">
        <v>2017</v>
      </c>
      <c r="B36" s="17">
        <v>145</v>
      </c>
      <c r="C36" s="18">
        <v>42880</v>
      </c>
      <c r="D36" s="17">
        <v>0.25</v>
      </c>
      <c r="E36" s="17">
        <v>0.33</v>
      </c>
      <c r="F36" s="17">
        <v>0.13</v>
      </c>
      <c r="G36" s="17">
        <v>0.03</v>
      </c>
      <c r="H36" s="17">
        <f t="shared" si="0"/>
        <v>1.1013346473215284E-3</v>
      </c>
      <c r="N36" s="19"/>
    </row>
    <row r="37" spans="1:16" x14ac:dyDescent="0.3">
      <c r="A37" s="17">
        <v>2017</v>
      </c>
      <c r="B37" s="17">
        <v>161</v>
      </c>
      <c r="C37" s="18">
        <v>42896</v>
      </c>
      <c r="D37" s="17">
        <v>0.24</v>
      </c>
      <c r="E37" s="17">
        <v>0.3</v>
      </c>
      <c r="F37" s="17">
        <v>0.16</v>
      </c>
      <c r="G37" s="17">
        <v>0.02</v>
      </c>
      <c r="H37" s="17">
        <f t="shared" si="0"/>
        <v>7.3422309821435233E-4</v>
      </c>
      <c r="N37" s="19"/>
    </row>
    <row r="38" spans="1:16" x14ac:dyDescent="0.3">
      <c r="A38" s="17">
        <v>2017</v>
      </c>
      <c r="B38" s="17">
        <v>177</v>
      </c>
      <c r="C38" s="18">
        <v>42892</v>
      </c>
      <c r="D38" s="17">
        <v>0.24</v>
      </c>
      <c r="E38" s="17">
        <v>0.31</v>
      </c>
      <c r="F38" s="17">
        <v>0.16</v>
      </c>
      <c r="G38" s="17">
        <v>0.03</v>
      </c>
      <c r="H38" s="17">
        <f t="shared" si="0"/>
        <v>1.1013346473215284E-3</v>
      </c>
      <c r="N38" s="19"/>
    </row>
    <row r="39" spans="1:16" x14ac:dyDescent="0.3">
      <c r="A39" s="17">
        <v>2017</v>
      </c>
      <c r="B39" s="17">
        <v>193</v>
      </c>
      <c r="C39" s="18">
        <v>42928</v>
      </c>
      <c r="D39" s="17">
        <v>0.18</v>
      </c>
      <c r="E39" s="17">
        <v>0.27</v>
      </c>
      <c r="F39" s="17">
        <v>0.04</v>
      </c>
      <c r="G39" s="17">
        <v>0.03</v>
      </c>
      <c r="H39" s="17">
        <f t="shared" si="0"/>
        <v>1.1013346473215284E-3</v>
      </c>
      <c r="N39" s="12"/>
    </row>
    <row r="40" spans="1:16" x14ac:dyDescent="0.3">
      <c r="A40" s="17">
        <v>2017</v>
      </c>
      <c r="B40" s="17">
        <v>209</v>
      </c>
      <c r="C40" s="18">
        <v>42944</v>
      </c>
      <c r="D40" s="17">
        <v>0.18</v>
      </c>
      <c r="E40" s="17">
        <v>0.27</v>
      </c>
      <c r="F40" s="17">
        <v>0.05</v>
      </c>
      <c r="G40" s="17">
        <v>0.04</v>
      </c>
      <c r="H40" s="17">
        <f t="shared" si="0"/>
        <v>1.4684461964287047E-3</v>
      </c>
      <c r="N40" s="12"/>
    </row>
    <row r="41" spans="1:16" x14ac:dyDescent="0.3">
      <c r="A41" s="17">
        <v>2017</v>
      </c>
      <c r="B41" s="17">
        <v>225</v>
      </c>
      <c r="C41" s="18">
        <v>42960</v>
      </c>
      <c r="D41" s="17">
        <v>0.25</v>
      </c>
      <c r="E41" s="17">
        <v>0.33</v>
      </c>
      <c r="F41" s="17">
        <v>-0.22</v>
      </c>
      <c r="G41" s="17">
        <v>0.05</v>
      </c>
      <c r="H41" s="17">
        <f t="shared" si="0"/>
        <v>1.8355577455358809E-3</v>
      </c>
      <c r="N41" s="7"/>
    </row>
    <row r="42" spans="1:16" x14ac:dyDescent="0.3">
      <c r="A42" s="17">
        <v>2017</v>
      </c>
      <c r="B42" s="17">
        <v>241</v>
      </c>
      <c r="C42" s="18">
        <v>42976</v>
      </c>
      <c r="D42" s="17">
        <v>0.25</v>
      </c>
      <c r="E42" s="17">
        <v>0.32</v>
      </c>
      <c r="F42" s="17">
        <v>0.16</v>
      </c>
      <c r="G42" s="17">
        <v>0.02</v>
      </c>
      <c r="H42" s="17">
        <f t="shared" si="0"/>
        <v>7.3422309821435233E-4</v>
      </c>
      <c r="N42" s="7"/>
    </row>
    <row r="43" spans="1:16" x14ac:dyDescent="0.3">
      <c r="A43" s="15">
        <v>2017</v>
      </c>
      <c r="B43" s="15">
        <v>257</v>
      </c>
      <c r="C43" s="16">
        <v>42992</v>
      </c>
      <c r="D43" s="15">
        <v>0.25</v>
      </c>
      <c r="E43" s="15">
        <v>0.32</v>
      </c>
      <c r="F43" s="15">
        <v>0.15</v>
      </c>
      <c r="G43" s="15">
        <v>0.03</v>
      </c>
      <c r="H43" s="15">
        <f t="shared" si="0"/>
        <v>1.1013346473215284E-3</v>
      </c>
    </row>
    <row r="44" spans="1:16" x14ac:dyDescent="0.3">
      <c r="A44" s="15">
        <v>2017</v>
      </c>
      <c r="B44" s="15">
        <v>273</v>
      </c>
      <c r="C44" s="16">
        <v>43008</v>
      </c>
      <c r="D44" s="15">
        <v>0.14000000000000001</v>
      </c>
      <c r="E44" s="15">
        <v>0.25</v>
      </c>
      <c r="F44" s="15">
        <v>0.01</v>
      </c>
      <c r="G44" s="15">
        <v>0.04</v>
      </c>
      <c r="H44" s="15">
        <f t="shared" si="0"/>
        <v>1.4684461964287047E-3</v>
      </c>
    </row>
    <row r="45" spans="1:16" x14ac:dyDescent="0.3">
      <c r="A45" s="15">
        <v>2017</v>
      </c>
      <c r="B45" s="15">
        <v>289</v>
      </c>
      <c r="C45" s="16">
        <v>43024</v>
      </c>
      <c r="D45" s="15">
        <v>0.19</v>
      </c>
      <c r="E45" s="15">
        <v>0.25</v>
      </c>
      <c r="F45" s="15">
        <v>0.09</v>
      </c>
      <c r="G45" s="15">
        <v>0.03</v>
      </c>
      <c r="H45" s="15">
        <f t="shared" si="0"/>
        <v>1.1013346473215284E-3</v>
      </c>
    </row>
    <row r="46" spans="1:16" x14ac:dyDescent="0.3">
      <c r="A46" s="15">
        <v>2017</v>
      </c>
      <c r="B46" s="15">
        <v>305</v>
      </c>
      <c r="C46" s="16">
        <v>43040</v>
      </c>
      <c r="D46" s="15">
        <v>0.23</v>
      </c>
      <c r="E46" s="15">
        <v>0.28999999999999998</v>
      </c>
      <c r="F46" s="15">
        <v>-0.02</v>
      </c>
      <c r="G46" s="15">
        <v>0.04</v>
      </c>
      <c r="H46" s="15">
        <f t="shared" si="0"/>
        <v>1.4684461964287047E-3</v>
      </c>
    </row>
    <row r="47" spans="1:16" x14ac:dyDescent="0.3">
      <c r="A47" s="17">
        <v>2017</v>
      </c>
      <c r="B47" s="17">
        <v>321</v>
      </c>
      <c r="C47" s="18">
        <v>43056</v>
      </c>
      <c r="D47" s="17">
        <v>0.2</v>
      </c>
      <c r="E47" s="17">
        <v>0.28000000000000003</v>
      </c>
      <c r="F47" s="17">
        <v>0.06</v>
      </c>
      <c r="G47" s="17">
        <v>0.04</v>
      </c>
      <c r="H47" s="17">
        <f t="shared" si="0"/>
        <v>1.4684461964287047E-3</v>
      </c>
      <c r="P47" s="21"/>
    </row>
    <row r="48" spans="1:16" x14ac:dyDescent="0.3">
      <c r="A48" s="17">
        <v>2017</v>
      </c>
      <c r="B48" s="17">
        <v>337</v>
      </c>
      <c r="C48" s="18">
        <v>43072</v>
      </c>
      <c r="D48" s="17">
        <v>0.15</v>
      </c>
      <c r="E48" s="17">
        <v>0.23</v>
      </c>
      <c r="F48" s="17">
        <v>-0.16</v>
      </c>
      <c r="G48" s="17">
        <v>0.05</v>
      </c>
      <c r="H48" s="17">
        <f t="shared" si="0"/>
        <v>1.8355577455358809E-3</v>
      </c>
      <c r="P48" s="21"/>
    </row>
    <row r="49" spans="1:45" x14ac:dyDescent="0.3">
      <c r="A49" s="17">
        <v>2017</v>
      </c>
      <c r="B49" s="17">
        <v>353</v>
      </c>
      <c r="C49" s="18">
        <v>43088</v>
      </c>
      <c r="D49" s="17">
        <v>0.19</v>
      </c>
      <c r="E49" s="17">
        <v>0.25</v>
      </c>
      <c r="F49" s="17">
        <v>0.06</v>
      </c>
      <c r="G49" s="17">
        <v>0.04</v>
      </c>
      <c r="H49" s="17">
        <f t="shared" si="0"/>
        <v>1.4684461964287047E-3</v>
      </c>
      <c r="P49" s="21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spans="1:45" x14ac:dyDescent="0.3">
      <c r="A50" s="17">
        <v>2018</v>
      </c>
      <c r="B50" s="17">
        <v>1</v>
      </c>
      <c r="C50" s="18">
        <v>43101</v>
      </c>
      <c r="D50" s="17">
        <v>0.19</v>
      </c>
      <c r="E50" s="17">
        <v>0.26</v>
      </c>
      <c r="F50" s="17">
        <v>0.06</v>
      </c>
      <c r="G50" s="17">
        <v>0.04</v>
      </c>
      <c r="H50" s="17">
        <f t="shared" si="0"/>
        <v>1.4684461964287047E-3</v>
      </c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spans="1:45" x14ac:dyDescent="0.3">
      <c r="A51" s="17">
        <v>2018</v>
      </c>
      <c r="B51" s="17">
        <v>17</v>
      </c>
      <c r="C51" s="18">
        <v>43117</v>
      </c>
      <c r="D51" s="17">
        <v>0.18</v>
      </c>
      <c r="E51" s="17">
        <v>0.27</v>
      </c>
      <c r="F51" s="17">
        <v>0.05</v>
      </c>
      <c r="G51" s="17">
        <v>0.04</v>
      </c>
      <c r="H51" s="17">
        <f t="shared" si="0"/>
        <v>1.4684461964287047E-3</v>
      </c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spans="1:45" x14ac:dyDescent="0.3">
      <c r="A52" s="17">
        <v>2018</v>
      </c>
      <c r="B52" s="17">
        <v>33</v>
      </c>
      <c r="C52" s="18">
        <v>43133</v>
      </c>
      <c r="D52" s="17">
        <v>0.2</v>
      </c>
      <c r="E52" s="17">
        <v>0.28999999999999998</v>
      </c>
      <c r="F52" s="17">
        <v>7.0000000000000007E-2</v>
      </c>
      <c r="G52" s="17">
        <v>0.04</v>
      </c>
      <c r="H52" s="17">
        <f t="shared" si="0"/>
        <v>1.4684461964287047E-3</v>
      </c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spans="1:45" x14ac:dyDescent="0.3">
      <c r="A53" s="11"/>
      <c r="B53" s="11"/>
      <c r="C53" s="7"/>
      <c r="D53" s="11"/>
      <c r="E53" s="11"/>
      <c r="F53" s="11"/>
      <c r="G53" s="11"/>
      <c r="H53" s="11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spans="1:45" x14ac:dyDescent="0.3">
      <c r="A54" s="11"/>
      <c r="B54" s="11"/>
      <c r="C54" s="7"/>
      <c r="D54" s="11"/>
      <c r="E54" s="11"/>
      <c r="F54" s="11"/>
      <c r="G54" s="11"/>
      <c r="H54" s="11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spans="1:45" x14ac:dyDescent="0.3">
      <c r="A55" s="11"/>
      <c r="B55" s="11"/>
      <c r="C55" s="7"/>
      <c r="D55" s="11"/>
      <c r="E55" s="11"/>
      <c r="F55" s="11"/>
      <c r="G55" s="11"/>
      <c r="H55" s="11"/>
      <c r="Y55" s="9"/>
      <c r="Z55" s="9"/>
      <c r="AA55" s="20"/>
      <c r="AB55" s="9"/>
      <c r="AC55" s="9"/>
      <c r="AD55" s="20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spans="1:45" x14ac:dyDescent="0.3">
      <c r="Y56" s="9"/>
      <c r="Z56" s="9"/>
      <c r="AA56" s="20"/>
      <c r="AB56" s="9"/>
      <c r="AC56" s="9"/>
      <c r="AD56" s="20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spans="1:45" x14ac:dyDescent="0.3">
      <c r="Y57" s="9"/>
      <c r="Z57" s="9"/>
      <c r="AA57" s="20"/>
      <c r="AB57" s="9"/>
      <c r="AC57" s="9"/>
      <c r="AD57" s="20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spans="1:45" x14ac:dyDescent="0.3">
      <c r="Y58" s="9"/>
      <c r="Z58" s="9"/>
      <c r="AA58" s="20"/>
      <c r="AB58" s="9"/>
      <c r="AC58" s="9"/>
      <c r="AD58" s="20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spans="1:45" x14ac:dyDescent="0.3">
      <c r="Y59" s="9"/>
      <c r="Z59" s="9"/>
      <c r="AA59" s="20"/>
      <c r="AB59" s="9"/>
      <c r="AC59" s="9"/>
      <c r="AD59" s="20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spans="1:45" x14ac:dyDescent="0.3">
      <c r="Y60" s="9"/>
      <c r="Z60" s="9"/>
      <c r="AA60" s="20"/>
      <c r="AB60" s="9"/>
      <c r="AC60" s="9"/>
      <c r="AD60" s="20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spans="1:45" x14ac:dyDescent="0.3">
      <c r="Y61" s="9"/>
      <c r="Z61" s="9"/>
      <c r="AA61" s="20"/>
      <c r="AB61" s="9"/>
      <c r="AC61" s="9"/>
      <c r="AD61" s="20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spans="1:45" x14ac:dyDescent="0.3">
      <c r="Y62" s="9"/>
      <c r="Z62" s="9"/>
      <c r="AA62" s="20"/>
      <c r="AB62" s="9"/>
      <c r="AC62" s="9"/>
      <c r="AD62" s="20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spans="1:45" x14ac:dyDescent="0.3">
      <c r="Y63" s="9"/>
      <c r="Z63" s="9"/>
      <c r="AA63" s="20"/>
      <c r="AB63" s="9"/>
      <c r="AC63" s="9"/>
      <c r="AD63" s="20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spans="1:45" x14ac:dyDescent="0.3">
      <c r="Y64" s="9"/>
      <c r="Z64" s="9"/>
      <c r="AA64" s="20"/>
      <c r="AB64" s="9"/>
      <c r="AC64" s="9"/>
      <c r="AD64" s="20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spans="25:45" x14ac:dyDescent="0.3"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spans="25:45" x14ac:dyDescent="0.3"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spans="25:45" x14ac:dyDescent="0.3"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81"/>
  <sheetViews>
    <sheetView topLeftCell="A28" zoomScale="90" zoomScaleNormal="90" workbookViewId="0">
      <selection activeCell="G16" sqref="G16"/>
    </sheetView>
  </sheetViews>
  <sheetFormatPr defaultRowHeight="14.4" x14ac:dyDescent="0.3"/>
  <cols>
    <col min="3" max="3" width="11.6640625" style="4" bestFit="1" customWidth="1"/>
    <col min="4" max="4" width="12" bestFit="1" customWidth="1"/>
    <col min="7" max="7" width="13.33203125" bestFit="1" customWidth="1"/>
    <col min="10" max="10" width="17.6640625" bestFit="1" customWidth="1"/>
    <col min="12" max="15" width="9.33203125" bestFit="1" customWidth="1"/>
    <col min="20" max="24" width="9.33203125" bestFit="1" customWidth="1"/>
    <col min="25" max="25" width="10.44140625" bestFit="1" customWidth="1"/>
    <col min="26" max="27" width="9.33203125" bestFit="1" customWidth="1"/>
    <col min="28" max="28" width="10.44140625" bestFit="1" customWidth="1"/>
  </cols>
  <sheetData>
    <row r="1" spans="1:36" x14ac:dyDescent="0.3">
      <c r="A1" s="3" t="s">
        <v>5</v>
      </c>
      <c r="B1" s="3" t="s">
        <v>0</v>
      </c>
      <c r="C1" s="2" t="s">
        <v>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/>
      <c r="J1" s="3" t="s">
        <v>9</v>
      </c>
      <c r="K1" s="3" t="s">
        <v>23</v>
      </c>
      <c r="L1" s="3" t="s">
        <v>24</v>
      </c>
      <c r="M1" s="3" t="s">
        <v>10</v>
      </c>
      <c r="N1" s="3" t="s">
        <v>25</v>
      </c>
      <c r="O1" s="3" t="s">
        <v>26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6" x14ac:dyDescent="0.3">
      <c r="A2" s="3">
        <v>2015</v>
      </c>
      <c r="B2" s="3">
        <v>337</v>
      </c>
      <c r="C2" s="2">
        <v>42341</v>
      </c>
      <c r="D2" s="3">
        <v>7.0000000000000007E-2</v>
      </c>
      <c r="E2" s="3">
        <v>0.2</v>
      </c>
      <c r="F2" s="3">
        <v>-0.15</v>
      </c>
      <c r="G2" s="3">
        <v>0.06</v>
      </c>
      <c r="H2" s="3">
        <f>G2/SQRT(742)</f>
        <v>2.2026692946430569E-3</v>
      </c>
      <c r="I2" s="3">
        <f t="shared" ref="I2:I52" si="0">H2/2</f>
        <v>1.1013346473215284E-3</v>
      </c>
      <c r="J2" s="3">
        <v>233.6823512727272</v>
      </c>
      <c r="K2" s="3">
        <v>179.9140268571428</v>
      </c>
      <c r="L2" s="3">
        <v>231.38861900000001</v>
      </c>
      <c r="M2" s="3">
        <v>274.24172320000002</v>
      </c>
      <c r="N2" s="3">
        <v>302.00980072727276</v>
      </c>
      <c r="O2" s="3">
        <v>312.65088577777777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6" x14ac:dyDescent="0.3">
      <c r="A3" s="3">
        <v>2015</v>
      </c>
      <c r="B3" s="3">
        <v>353</v>
      </c>
      <c r="C3" s="2">
        <v>42357</v>
      </c>
      <c r="D3" s="3">
        <v>0.11</v>
      </c>
      <c r="E3" s="3">
        <v>0.22</v>
      </c>
      <c r="F3" s="3">
        <v>-0.08</v>
      </c>
      <c r="G3" s="3">
        <v>0.06</v>
      </c>
      <c r="H3" s="3">
        <f t="shared" ref="H3:H52" si="1">G3/SQRT(742)</f>
        <v>2.2026692946430569E-3</v>
      </c>
      <c r="I3" s="3">
        <f t="shared" si="0"/>
        <v>1.1013346473215284E-3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6" x14ac:dyDescent="0.3">
      <c r="A4" s="3">
        <v>2016</v>
      </c>
      <c r="B4" s="3">
        <v>1</v>
      </c>
      <c r="C4" s="2">
        <v>42370</v>
      </c>
      <c r="D4" s="3">
        <v>0.09</v>
      </c>
      <c r="E4" s="3">
        <v>0.22</v>
      </c>
      <c r="F4" s="3">
        <v>-0.09</v>
      </c>
      <c r="G4" s="3">
        <v>0.05</v>
      </c>
      <c r="H4" s="3">
        <f t="shared" si="1"/>
        <v>1.8355577455358809E-3</v>
      </c>
      <c r="I4" s="3">
        <f t="shared" si="0"/>
        <v>9.1777887276794045E-4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6" x14ac:dyDescent="0.3">
      <c r="A5" s="3">
        <v>2016</v>
      </c>
      <c r="B5" s="3">
        <v>17</v>
      </c>
      <c r="C5" s="2">
        <v>42386</v>
      </c>
      <c r="D5" s="3">
        <v>0.11</v>
      </c>
      <c r="E5" s="3">
        <v>0.23</v>
      </c>
      <c r="F5" s="3">
        <v>-0.06</v>
      </c>
      <c r="G5" s="3">
        <v>0.05</v>
      </c>
      <c r="H5" s="3">
        <f t="shared" si="1"/>
        <v>1.8355577455358809E-3</v>
      </c>
      <c r="I5" s="3">
        <f t="shared" si="0"/>
        <v>9.1777887276794045E-4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6" x14ac:dyDescent="0.3">
      <c r="A6" s="3">
        <v>2016</v>
      </c>
      <c r="B6" s="3">
        <v>33</v>
      </c>
      <c r="C6" s="2">
        <v>42402</v>
      </c>
      <c r="D6" s="3">
        <v>0.14000000000000001</v>
      </c>
      <c r="E6" s="3">
        <v>0.25</v>
      </c>
      <c r="F6" s="3">
        <v>-0.05</v>
      </c>
      <c r="G6" s="3">
        <v>0.05</v>
      </c>
      <c r="H6" s="3">
        <f t="shared" si="1"/>
        <v>1.8355577455358809E-3</v>
      </c>
      <c r="I6" s="3">
        <f t="shared" si="0"/>
        <v>9.1777887276794045E-4</v>
      </c>
      <c r="J6" s="3">
        <v>229.97114400000001</v>
      </c>
      <c r="K6" s="3">
        <v>184.22315085714285</v>
      </c>
      <c r="L6" s="3">
        <v>234.960656</v>
      </c>
      <c r="M6" s="3">
        <v>278.82300240000001</v>
      </c>
      <c r="N6" s="3">
        <v>287.57732800000002</v>
      </c>
      <c r="O6" s="3">
        <v>308.5433582222222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3">
      <c r="A7" s="3">
        <v>2016</v>
      </c>
      <c r="B7" s="3">
        <v>49</v>
      </c>
      <c r="C7" s="2">
        <v>42418</v>
      </c>
      <c r="D7" s="3">
        <v>0.16</v>
      </c>
      <c r="E7" s="3">
        <v>0.25</v>
      </c>
      <c r="F7" s="3">
        <v>0</v>
      </c>
      <c r="G7" s="3">
        <v>0.04</v>
      </c>
      <c r="H7" s="3">
        <f t="shared" si="1"/>
        <v>1.4684461964287047E-3</v>
      </c>
      <c r="I7" s="3">
        <f t="shared" si="0"/>
        <v>7.3422309821435233E-4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3">
      <c r="A8" s="3">
        <v>2016</v>
      </c>
      <c r="B8" s="3">
        <v>65</v>
      </c>
      <c r="C8" s="2">
        <v>42434</v>
      </c>
      <c r="D8" s="3">
        <v>0.16</v>
      </c>
      <c r="E8" s="3">
        <v>0.25</v>
      </c>
      <c r="F8" s="3">
        <v>-0.01</v>
      </c>
      <c r="G8" s="3">
        <v>0.04</v>
      </c>
      <c r="H8" s="3">
        <f t="shared" si="1"/>
        <v>1.4684461964287047E-3</v>
      </c>
      <c r="I8" s="3">
        <f t="shared" si="0"/>
        <v>7.3422309821435233E-4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3">
      <c r="A9" s="3">
        <v>2016</v>
      </c>
      <c r="B9" s="3">
        <v>81</v>
      </c>
      <c r="C9" s="2">
        <v>42450</v>
      </c>
      <c r="D9" s="3">
        <v>0.17</v>
      </c>
      <c r="E9" s="3">
        <v>0.26</v>
      </c>
      <c r="F9" s="3">
        <v>0.03</v>
      </c>
      <c r="G9" s="3">
        <v>0.04</v>
      </c>
      <c r="H9" s="3">
        <f t="shared" si="1"/>
        <v>1.4684461964287047E-3</v>
      </c>
      <c r="I9" s="3">
        <f t="shared" si="0"/>
        <v>7.3422309821435233E-4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9"/>
      <c r="AF9" s="3"/>
      <c r="AG9" s="3"/>
      <c r="AH9" s="3"/>
      <c r="AI9" s="3"/>
      <c r="AJ9" s="3"/>
    </row>
    <row r="10" spans="1:36" x14ac:dyDescent="0.3">
      <c r="A10" s="3">
        <v>2016</v>
      </c>
      <c r="B10" s="3">
        <v>97</v>
      </c>
      <c r="C10" s="2">
        <v>42466</v>
      </c>
      <c r="D10" s="3">
        <v>0.18</v>
      </c>
      <c r="E10" s="3">
        <v>0.26</v>
      </c>
      <c r="F10" s="3">
        <v>0.03</v>
      </c>
      <c r="G10" s="3">
        <v>0.04</v>
      </c>
      <c r="H10" s="3">
        <f t="shared" si="1"/>
        <v>1.4684461964287047E-3</v>
      </c>
      <c r="I10" s="3">
        <f t="shared" si="0"/>
        <v>7.3422309821435233E-4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9"/>
      <c r="AF10" s="3"/>
      <c r="AG10" s="3"/>
      <c r="AH10" s="3"/>
      <c r="AI10" s="3"/>
      <c r="AJ10" s="3"/>
    </row>
    <row r="11" spans="1:36" x14ac:dyDescent="0.3">
      <c r="A11" s="3">
        <v>2016</v>
      </c>
      <c r="B11" s="3">
        <v>113</v>
      </c>
      <c r="C11" s="2">
        <v>42482</v>
      </c>
      <c r="D11" s="3">
        <v>0.17</v>
      </c>
      <c r="E11" s="3">
        <v>0.26</v>
      </c>
      <c r="F11" s="3">
        <v>0.04</v>
      </c>
      <c r="G11" s="3">
        <v>0.04</v>
      </c>
      <c r="H11" s="3">
        <f t="shared" si="1"/>
        <v>1.4684461964287047E-3</v>
      </c>
      <c r="I11" s="3">
        <f t="shared" si="0"/>
        <v>7.3422309821435233E-4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6" x14ac:dyDescent="0.3">
      <c r="A12" s="3">
        <v>2016</v>
      </c>
      <c r="B12" s="3">
        <v>129</v>
      </c>
      <c r="C12" s="2">
        <v>42498</v>
      </c>
      <c r="D12" s="3">
        <v>0.21</v>
      </c>
      <c r="E12" s="3">
        <v>0.3</v>
      </c>
      <c r="F12" s="3">
        <v>-0.04</v>
      </c>
      <c r="G12" s="3">
        <v>0.05</v>
      </c>
      <c r="H12" s="3">
        <f t="shared" si="1"/>
        <v>1.8355577455358809E-3</v>
      </c>
      <c r="I12" s="3">
        <f t="shared" si="0"/>
        <v>9.1777887276794045E-4</v>
      </c>
      <c r="J12" s="3">
        <v>234.32150363636364</v>
      </c>
      <c r="K12" s="3">
        <v>190.34664285714285</v>
      </c>
      <c r="L12" s="3">
        <v>242.2464775</v>
      </c>
      <c r="M12" s="3">
        <v>290.63907399999999</v>
      </c>
      <c r="N12" s="3">
        <v>293.08228545454546</v>
      </c>
      <c r="O12" s="3">
        <v>290.80287111111107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6" x14ac:dyDescent="0.3">
      <c r="A13" s="3">
        <v>2016</v>
      </c>
      <c r="B13" s="3">
        <v>145</v>
      </c>
      <c r="C13" s="2">
        <v>42514</v>
      </c>
      <c r="D13" s="3">
        <v>0.22</v>
      </c>
      <c r="E13" s="3">
        <v>0.28999999999999998</v>
      </c>
      <c r="F13" s="3">
        <v>7.0000000000000007E-2</v>
      </c>
      <c r="G13" s="3">
        <v>0.03</v>
      </c>
      <c r="H13" s="3">
        <f t="shared" si="1"/>
        <v>1.1013346473215284E-3</v>
      </c>
      <c r="I13" s="3">
        <f t="shared" si="0"/>
        <v>5.5066732366076422E-4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6" x14ac:dyDescent="0.3">
      <c r="A14" s="3">
        <v>2016</v>
      </c>
      <c r="B14" s="3">
        <v>161</v>
      </c>
      <c r="C14" s="2">
        <v>42530</v>
      </c>
      <c r="D14" s="3">
        <v>0.23</v>
      </c>
      <c r="E14" s="3">
        <v>0.33</v>
      </c>
      <c r="F14" s="3">
        <v>0.06</v>
      </c>
      <c r="G14" s="3">
        <v>0.04</v>
      </c>
      <c r="H14" s="3">
        <f t="shared" si="1"/>
        <v>1.4684461964287047E-3</v>
      </c>
      <c r="I14" s="3">
        <f t="shared" si="0"/>
        <v>7.3422309821435233E-4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6" x14ac:dyDescent="0.3">
      <c r="A15" s="3">
        <v>2016</v>
      </c>
      <c r="B15" s="3">
        <v>177</v>
      </c>
      <c r="C15" s="2">
        <v>42546</v>
      </c>
      <c r="D15" s="3">
        <v>0.21</v>
      </c>
      <c r="E15" s="3">
        <v>0.3</v>
      </c>
      <c r="F15" s="3">
        <v>0.09</v>
      </c>
      <c r="G15" s="3">
        <v>0.03</v>
      </c>
      <c r="H15" s="3">
        <f t="shared" si="1"/>
        <v>1.1013346473215284E-3</v>
      </c>
      <c r="I15" s="3">
        <f t="shared" si="0"/>
        <v>5.5066732366076422E-4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6" x14ac:dyDescent="0.3">
      <c r="A16" s="3">
        <v>2016</v>
      </c>
      <c r="B16" s="3">
        <v>193</v>
      </c>
      <c r="C16" s="2">
        <v>42562</v>
      </c>
      <c r="D16" s="3">
        <v>0.22</v>
      </c>
      <c r="E16" s="3">
        <v>0.3</v>
      </c>
      <c r="F16" s="3">
        <v>0</v>
      </c>
      <c r="G16" s="3">
        <v>0.03</v>
      </c>
      <c r="H16" s="3">
        <f t="shared" si="1"/>
        <v>1.1013346473215284E-3</v>
      </c>
      <c r="I16" s="3">
        <f t="shared" si="0"/>
        <v>5.5066732366076422E-4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3">
      <c r="A17" s="3">
        <v>2016</v>
      </c>
      <c r="B17" s="3">
        <v>209</v>
      </c>
      <c r="C17" s="2">
        <v>42578</v>
      </c>
      <c r="D17" s="3">
        <v>0.22</v>
      </c>
      <c r="E17" s="3">
        <v>0.31</v>
      </c>
      <c r="F17" s="3">
        <v>-0.05</v>
      </c>
      <c r="G17" s="3">
        <v>7.0000000000000007E-2</v>
      </c>
      <c r="H17" s="3">
        <f t="shared" si="1"/>
        <v>2.5697808437502336E-3</v>
      </c>
      <c r="I17" s="3">
        <f t="shared" si="0"/>
        <v>1.2848904218751168E-3</v>
      </c>
      <c r="J17" s="3">
        <v>266.89765636363637</v>
      </c>
      <c r="K17" s="3">
        <v>227.44398857142858</v>
      </c>
      <c r="L17" s="3">
        <v>273.28917999999999</v>
      </c>
      <c r="M17" s="3">
        <v>335.24984720000003</v>
      </c>
      <c r="N17" s="3">
        <v>333.92618327272726</v>
      </c>
      <c r="O17" s="3">
        <v>368.87109422222221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3">
      <c r="A18" s="3">
        <v>2016</v>
      </c>
      <c r="B18" s="3">
        <v>225</v>
      </c>
      <c r="C18" s="2">
        <v>42594</v>
      </c>
      <c r="D18" s="3">
        <v>0.19</v>
      </c>
      <c r="E18" s="3">
        <v>0.26</v>
      </c>
      <c r="F18" s="3">
        <v>0.03</v>
      </c>
      <c r="G18" s="3">
        <v>0.04</v>
      </c>
      <c r="H18" s="3">
        <f t="shared" si="1"/>
        <v>1.4684461964287047E-3</v>
      </c>
      <c r="I18" s="3">
        <f t="shared" si="0"/>
        <v>7.3422309821435233E-4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3">
      <c r="A19" s="3">
        <v>2016</v>
      </c>
      <c r="B19" s="3">
        <v>241</v>
      </c>
      <c r="C19" s="2">
        <v>42610</v>
      </c>
      <c r="D19" s="3">
        <v>0.21</v>
      </c>
      <c r="E19" s="3">
        <v>0.28999999999999998</v>
      </c>
      <c r="F19" s="3">
        <v>0.08</v>
      </c>
      <c r="G19" s="3">
        <v>0.04</v>
      </c>
      <c r="H19" s="3">
        <f t="shared" si="1"/>
        <v>1.4684461964287047E-3</v>
      </c>
      <c r="I19" s="3">
        <f t="shared" si="0"/>
        <v>7.3422309821435233E-4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3">
      <c r="A20" s="3">
        <v>2016</v>
      </c>
      <c r="B20" s="3">
        <v>257</v>
      </c>
      <c r="C20" s="2">
        <v>42626</v>
      </c>
      <c r="D20" s="3">
        <v>0.28999999999999998</v>
      </c>
      <c r="E20" s="3">
        <v>0.28999999999999998</v>
      </c>
      <c r="F20" s="3">
        <v>0.08</v>
      </c>
      <c r="G20" s="3">
        <v>0.03</v>
      </c>
      <c r="H20" s="3">
        <f t="shared" si="1"/>
        <v>1.1013346473215284E-3</v>
      </c>
      <c r="I20" s="3">
        <f t="shared" si="0"/>
        <v>5.5066732366076422E-4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3">
      <c r="A21" s="3">
        <v>2016</v>
      </c>
      <c r="B21" s="3">
        <v>273</v>
      </c>
      <c r="C21" s="2">
        <v>42642</v>
      </c>
      <c r="D21" s="3">
        <v>0.2</v>
      </c>
      <c r="E21" s="3">
        <v>0.28999999999999998</v>
      </c>
      <c r="F21" s="3">
        <v>0.06</v>
      </c>
      <c r="G21" s="3">
        <v>0.04</v>
      </c>
      <c r="H21" s="3">
        <f t="shared" si="1"/>
        <v>1.4684461964287047E-3</v>
      </c>
      <c r="I21" s="3">
        <f t="shared" si="0"/>
        <v>7.3422309821435233E-4</v>
      </c>
      <c r="J21" s="3">
        <v>305.494212</v>
      </c>
      <c r="K21" s="3">
        <v>269.07725428571428</v>
      </c>
      <c r="L21" s="3">
        <v>323.3827465</v>
      </c>
      <c r="M21" s="3">
        <v>349.71943199999998</v>
      </c>
      <c r="N21" s="3">
        <v>341.13898333333333</v>
      </c>
      <c r="O21" s="3">
        <v>383.28523999999999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3">
      <c r="A22" s="3">
        <v>2016</v>
      </c>
      <c r="B22" s="3">
        <v>289</v>
      </c>
      <c r="C22" s="2">
        <v>42658</v>
      </c>
      <c r="D22" s="3">
        <v>0.19</v>
      </c>
      <c r="E22" s="3">
        <v>0.27</v>
      </c>
      <c r="F22" s="3">
        <v>0.04</v>
      </c>
      <c r="G22" s="3">
        <v>0.04</v>
      </c>
      <c r="H22" s="3">
        <f t="shared" si="1"/>
        <v>1.4684461964287047E-3</v>
      </c>
      <c r="I22" s="3">
        <f t="shared" si="0"/>
        <v>7.3422309821435233E-4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3">
      <c r="A23" s="3">
        <v>2016</v>
      </c>
      <c r="B23" s="3">
        <v>305</v>
      </c>
      <c r="C23" s="2">
        <v>42674</v>
      </c>
      <c r="D23" s="3">
        <v>0.16</v>
      </c>
      <c r="E23" s="3">
        <v>0.26</v>
      </c>
      <c r="F23" s="3">
        <v>-0.05</v>
      </c>
      <c r="G23" s="3">
        <v>0.05</v>
      </c>
      <c r="H23" s="3">
        <f t="shared" si="1"/>
        <v>1.8355577455358809E-3</v>
      </c>
      <c r="I23" s="3">
        <f t="shared" si="0"/>
        <v>9.1777887276794045E-4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3">
      <c r="A24" s="3">
        <v>2016</v>
      </c>
      <c r="B24" s="3">
        <v>321</v>
      </c>
      <c r="C24" s="2">
        <v>42690</v>
      </c>
      <c r="D24" s="3">
        <v>0.19</v>
      </c>
      <c r="E24" s="3">
        <v>0.28999999999999998</v>
      </c>
      <c r="F24" s="3">
        <v>-0.63</v>
      </c>
      <c r="G24" s="3">
        <v>0.08</v>
      </c>
      <c r="H24" s="3">
        <f>G24/SQRT(742)</f>
        <v>2.9368923928574093E-3</v>
      </c>
      <c r="I24" s="3">
        <f t="shared" si="0"/>
        <v>1.4684461964287047E-3</v>
      </c>
      <c r="J24" s="3">
        <v>317.31028359999999</v>
      </c>
      <c r="K24" s="3">
        <v>293.5388228571428</v>
      </c>
      <c r="L24" s="3">
        <v>353.09302250000002</v>
      </c>
      <c r="M24" s="3">
        <v>336.56526400000001</v>
      </c>
      <c r="N24" s="3">
        <v>341.13898333333333</v>
      </c>
      <c r="O24" s="3">
        <v>408.73679111111107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3">
      <c r="A25" s="3">
        <v>2016</v>
      </c>
      <c r="B25" s="3">
        <v>337</v>
      </c>
      <c r="C25" s="2">
        <v>42706</v>
      </c>
      <c r="D25" s="3">
        <v>0.15</v>
      </c>
      <c r="E25" s="3">
        <v>0.25</v>
      </c>
      <c r="F25" s="3">
        <v>0.02</v>
      </c>
      <c r="G25" s="3">
        <v>0.04</v>
      </c>
      <c r="H25" s="3">
        <f t="shared" si="1"/>
        <v>1.4684461964287047E-3</v>
      </c>
      <c r="I25" s="3">
        <f t="shared" si="0"/>
        <v>7.3422309821435233E-4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3">
      <c r="A26" s="3">
        <v>2016</v>
      </c>
      <c r="B26" s="3">
        <v>353</v>
      </c>
      <c r="C26" s="2">
        <v>42722</v>
      </c>
      <c r="D26" s="3">
        <v>0.06</v>
      </c>
      <c r="E26" s="3">
        <v>0.15</v>
      </c>
      <c r="F26" s="3">
        <v>-0.14000000000000001</v>
      </c>
      <c r="G26" s="3">
        <v>0.06</v>
      </c>
      <c r="H26" s="3">
        <f t="shared" si="1"/>
        <v>2.2026692946430569E-3</v>
      </c>
      <c r="I26" s="3">
        <f t="shared" si="0"/>
        <v>1.1013346473215284E-3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3">
      <c r="A27" s="3">
        <v>2017</v>
      </c>
      <c r="B27" s="3">
        <v>1</v>
      </c>
      <c r="C27" s="2">
        <v>42736</v>
      </c>
      <c r="D27" s="3">
        <v>0.12</v>
      </c>
      <c r="E27" s="3">
        <v>0.24</v>
      </c>
      <c r="F27" s="3">
        <v>-0.28999999999999998</v>
      </c>
      <c r="G27" s="3">
        <v>0.08</v>
      </c>
      <c r="H27" s="3">
        <f t="shared" si="1"/>
        <v>2.9368923928574093E-3</v>
      </c>
      <c r="I27" s="3">
        <f t="shared" si="0"/>
        <v>1.4684461964287047E-3</v>
      </c>
      <c r="J27" s="3">
        <v>304.68001435999997</v>
      </c>
      <c r="K27" s="3">
        <v>282.92800999999997</v>
      </c>
      <c r="L27" s="3">
        <v>344.58817249999998</v>
      </c>
      <c r="M27" s="3">
        <v>346.2267736</v>
      </c>
      <c r="N27" s="3">
        <v>352.28978666666666</v>
      </c>
      <c r="O27" s="3">
        <v>385.40200266666665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3">
      <c r="A28" s="3">
        <v>2017</v>
      </c>
      <c r="B28" s="3">
        <v>17</v>
      </c>
      <c r="C28" s="2">
        <v>42752</v>
      </c>
      <c r="D28" s="3">
        <v>0.15</v>
      </c>
      <c r="E28" s="3">
        <v>0.24</v>
      </c>
      <c r="F28" s="3">
        <v>-0.03</v>
      </c>
      <c r="G28" s="3">
        <v>0.05</v>
      </c>
      <c r="H28" s="3">
        <f t="shared" si="1"/>
        <v>1.8355577455358809E-3</v>
      </c>
      <c r="I28" s="3">
        <f t="shared" si="0"/>
        <v>9.1777887276794045E-4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3">
      <c r="A29" s="3">
        <v>2017</v>
      </c>
      <c r="B29" s="3">
        <v>33</v>
      </c>
      <c r="C29" s="2">
        <v>42768</v>
      </c>
      <c r="D29" s="3">
        <v>0.14000000000000001</v>
      </c>
      <c r="E29" s="3">
        <v>0.26</v>
      </c>
      <c r="F29" s="3">
        <v>-7.0000000000000007E-2</v>
      </c>
      <c r="G29" s="3">
        <v>0.26</v>
      </c>
      <c r="H29" s="3">
        <f t="shared" si="1"/>
        <v>9.5449002767865818E-3</v>
      </c>
      <c r="I29" s="3">
        <f t="shared" si="0"/>
        <v>4.7724501383932909E-3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3">
      <c r="A30" s="3">
        <v>2017</v>
      </c>
      <c r="B30" s="3">
        <v>49</v>
      </c>
      <c r="C30" s="2">
        <v>42784</v>
      </c>
      <c r="D30" s="3">
        <v>0.17</v>
      </c>
      <c r="E30" s="3">
        <v>0.28999999999999998</v>
      </c>
      <c r="F30" s="3">
        <v>-0.34</v>
      </c>
      <c r="G30" s="3">
        <v>0.05</v>
      </c>
      <c r="H30" s="3">
        <f t="shared" si="1"/>
        <v>1.8355577455358809E-3</v>
      </c>
      <c r="I30" s="3">
        <f t="shared" si="0"/>
        <v>9.1777887276794045E-4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3">
      <c r="A31" s="3">
        <v>2017</v>
      </c>
      <c r="B31" s="3">
        <v>65</v>
      </c>
      <c r="C31" s="2">
        <v>42800</v>
      </c>
      <c r="D31" s="3">
        <v>0.19</v>
      </c>
      <c r="E31" s="3">
        <v>0.27</v>
      </c>
      <c r="F31" s="3">
        <v>0.06</v>
      </c>
      <c r="G31" s="3">
        <v>0.03</v>
      </c>
      <c r="H31" s="3">
        <f t="shared" si="1"/>
        <v>1.1013346473215284E-3</v>
      </c>
      <c r="I31" s="3">
        <f t="shared" si="0"/>
        <v>5.5066732366076422E-4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3">
      <c r="A32" s="3">
        <v>2017</v>
      </c>
      <c r="B32" s="3">
        <v>81</v>
      </c>
      <c r="C32" s="2">
        <v>42816</v>
      </c>
      <c r="D32" s="3">
        <v>0.2</v>
      </c>
      <c r="E32" s="3">
        <v>0.27</v>
      </c>
      <c r="F32" s="3">
        <v>0.04</v>
      </c>
      <c r="G32" s="3">
        <v>0.04</v>
      </c>
      <c r="H32" s="3">
        <f t="shared" si="1"/>
        <v>1.4684461964287047E-3</v>
      </c>
      <c r="I32" s="3">
        <f t="shared" si="0"/>
        <v>7.3422309821435233E-4</v>
      </c>
      <c r="J32" s="3">
        <v>292.04974512000001</v>
      </c>
      <c r="K32" s="3">
        <v>272.3171971428572</v>
      </c>
      <c r="L32" s="3">
        <v>336.08332250000001</v>
      </c>
      <c r="M32" s="3"/>
      <c r="N32" s="3"/>
      <c r="O32" s="3"/>
      <c r="P32" s="3"/>
      <c r="Q32" s="3"/>
      <c r="R32" s="3"/>
      <c r="S32" s="3"/>
      <c r="Z32" s="3"/>
      <c r="AA32" s="3"/>
      <c r="AC32" s="3"/>
      <c r="AD32" s="3"/>
      <c r="AE32" s="3"/>
      <c r="AF32" s="3"/>
      <c r="AG32" s="3"/>
      <c r="AH32" s="3"/>
    </row>
    <row r="33" spans="1:34" x14ac:dyDescent="0.3">
      <c r="A33" s="3">
        <v>2017</v>
      </c>
      <c r="B33" s="3">
        <v>97</v>
      </c>
      <c r="C33" s="2">
        <v>42832</v>
      </c>
      <c r="D33" s="3">
        <v>0.22</v>
      </c>
      <c r="E33" s="3">
        <v>0.31</v>
      </c>
      <c r="F33" s="3">
        <v>0.13</v>
      </c>
      <c r="G33" s="3">
        <v>0.03</v>
      </c>
      <c r="H33" s="3">
        <f t="shared" si="1"/>
        <v>1.1013346473215284E-3</v>
      </c>
      <c r="I33" s="3">
        <f t="shared" si="0"/>
        <v>5.5066732366076422E-4</v>
      </c>
      <c r="J33" s="3"/>
      <c r="K33" s="3"/>
      <c r="L33" s="3"/>
      <c r="M33" s="3"/>
      <c r="N33" s="3"/>
      <c r="O33" s="3"/>
      <c r="P33" s="3"/>
      <c r="Q33" s="3"/>
      <c r="R33" s="3"/>
      <c r="S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3">
      <c r="A34" s="3">
        <v>2017</v>
      </c>
      <c r="B34" s="3">
        <v>113</v>
      </c>
      <c r="C34" s="2">
        <v>42848</v>
      </c>
      <c r="D34" s="3">
        <v>0.24</v>
      </c>
      <c r="E34" s="3">
        <v>0.31</v>
      </c>
      <c r="F34" s="3">
        <v>0.12</v>
      </c>
      <c r="G34" s="3">
        <v>0.03</v>
      </c>
      <c r="H34" s="3">
        <f t="shared" si="1"/>
        <v>1.1013346473215284E-3</v>
      </c>
      <c r="I34" s="3">
        <f t="shared" si="0"/>
        <v>5.5066732366076422E-4</v>
      </c>
      <c r="J34" s="3"/>
      <c r="K34" s="3"/>
      <c r="L34" s="3"/>
      <c r="M34" s="3"/>
      <c r="N34" s="3"/>
      <c r="O34" s="3"/>
      <c r="P34" s="3"/>
      <c r="Q34" s="3"/>
      <c r="R34" s="3"/>
      <c r="S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3">
      <c r="A35" s="3">
        <v>2017</v>
      </c>
      <c r="B35" s="3">
        <v>129</v>
      </c>
      <c r="C35" s="2">
        <v>42864</v>
      </c>
      <c r="D35" s="3">
        <v>0.23</v>
      </c>
      <c r="E35" s="3">
        <v>0.31</v>
      </c>
      <c r="F35" s="3">
        <v>0.14000000000000001</v>
      </c>
      <c r="G35" s="3">
        <v>0.03</v>
      </c>
      <c r="H35" s="3">
        <f t="shared" si="1"/>
        <v>1.1013346473215284E-3</v>
      </c>
      <c r="I35" s="3">
        <f t="shared" si="0"/>
        <v>5.5066732366076422E-4</v>
      </c>
      <c r="J35" s="3"/>
      <c r="K35" s="3"/>
      <c r="L35" s="3"/>
      <c r="M35" s="3"/>
      <c r="N35" s="3"/>
      <c r="O35" s="3"/>
      <c r="P35" s="3"/>
      <c r="Q35" s="3"/>
      <c r="R35" s="3"/>
      <c r="S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3">
      <c r="A36" s="3">
        <v>2017</v>
      </c>
      <c r="B36" s="3">
        <v>145</v>
      </c>
      <c r="C36" s="2">
        <v>42880</v>
      </c>
      <c r="D36" s="3">
        <v>0.25</v>
      </c>
      <c r="E36" s="3">
        <v>0.33</v>
      </c>
      <c r="F36" s="3">
        <v>0.13</v>
      </c>
      <c r="G36" s="3">
        <v>0.03</v>
      </c>
      <c r="H36" s="3">
        <f t="shared" si="1"/>
        <v>1.1013346473215284E-3</v>
      </c>
      <c r="I36" s="3">
        <f t="shared" si="0"/>
        <v>5.5066732366076422E-4</v>
      </c>
      <c r="J36" s="3"/>
      <c r="K36" s="3"/>
      <c r="L36" s="3"/>
      <c r="M36" s="3"/>
      <c r="N36" s="3"/>
      <c r="O36" s="3"/>
      <c r="P36" s="3"/>
      <c r="Q36" s="3"/>
      <c r="R36" s="3"/>
      <c r="S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3">
      <c r="A37" s="3">
        <v>2017</v>
      </c>
      <c r="B37" s="3">
        <v>161</v>
      </c>
      <c r="C37" s="2">
        <v>42896</v>
      </c>
      <c r="D37" s="3">
        <v>0.24</v>
      </c>
      <c r="E37" s="3">
        <v>0.3</v>
      </c>
      <c r="F37" s="3">
        <v>0.16</v>
      </c>
      <c r="G37" s="3">
        <v>0.02</v>
      </c>
      <c r="H37" s="3">
        <f t="shared" si="1"/>
        <v>7.3422309821435233E-4</v>
      </c>
      <c r="I37" s="3">
        <f t="shared" si="0"/>
        <v>3.6711154910717617E-4</v>
      </c>
      <c r="J37" s="3"/>
      <c r="K37" s="3"/>
      <c r="L37" s="3"/>
      <c r="M37" s="5"/>
      <c r="N37" s="5"/>
      <c r="O37" s="5"/>
      <c r="P37" s="3"/>
      <c r="Q37" s="3"/>
      <c r="R37" s="3"/>
      <c r="S37" s="5"/>
      <c r="T37" s="5"/>
      <c r="U37" s="5"/>
      <c r="V37" s="3"/>
      <c r="W37" s="3"/>
      <c r="X37" s="5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3">
      <c r="A38" s="3">
        <v>2017</v>
      </c>
      <c r="B38" s="3">
        <v>177</v>
      </c>
      <c r="C38" s="2">
        <v>42892</v>
      </c>
      <c r="D38" s="3">
        <v>0.24</v>
      </c>
      <c r="E38" s="3">
        <v>0.31</v>
      </c>
      <c r="F38" s="3">
        <v>0.16</v>
      </c>
      <c r="G38" s="8">
        <v>0.03</v>
      </c>
      <c r="H38" s="8">
        <f t="shared" si="1"/>
        <v>1.1013346473215284E-3</v>
      </c>
      <c r="I38" s="8">
        <f t="shared" si="0"/>
        <v>5.5066732366076422E-4</v>
      </c>
      <c r="J38" s="8"/>
      <c r="K38" s="8"/>
      <c r="L38" s="8"/>
      <c r="M38" s="8"/>
      <c r="N38" s="8"/>
      <c r="O38" s="3"/>
      <c r="P38" s="3"/>
      <c r="Q38" s="3"/>
      <c r="R38" s="3"/>
      <c r="S38" s="3"/>
      <c r="T38" s="3"/>
      <c r="U38" s="3"/>
      <c r="V38" s="3"/>
      <c r="W38" s="3"/>
      <c r="X38" s="5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3">
      <c r="A39" s="3">
        <v>2017</v>
      </c>
      <c r="B39" s="3">
        <v>193</v>
      </c>
      <c r="C39" s="2">
        <v>42928</v>
      </c>
      <c r="D39" s="3">
        <v>0.18</v>
      </c>
      <c r="E39" s="3">
        <v>0.27</v>
      </c>
      <c r="F39" s="3">
        <v>0.04</v>
      </c>
      <c r="G39" s="8">
        <v>0.03</v>
      </c>
      <c r="H39" s="8">
        <f t="shared" si="1"/>
        <v>1.1013346473215284E-3</v>
      </c>
      <c r="I39" s="8">
        <f t="shared" si="0"/>
        <v>5.5066732366076422E-4</v>
      </c>
      <c r="J39" s="8"/>
      <c r="K39" s="8"/>
      <c r="L39" s="8"/>
      <c r="M39" s="8"/>
      <c r="N39" s="8"/>
      <c r="O39" s="3"/>
      <c r="P39" s="3"/>
      <c r="Q39" s="3"/>
      <c r="R39" s="3"/>
      <c r="S39" s="3"/>
      <c r="T39" s="3"/>
      <c r="U39" s="3"/>
      <c r="V39" s="3"/>
      <c r="W39" s="3"/>
      <c r="X39" s="5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3">
      <c r="A40" s="3">
        <v>2017</v>
      </c>
      <c r="B40" s="3">
        <v>209</v>
      </c>
      <c r="C40" s="2">
        <v>42944</v>
      </c>
      <c r="D40" s="3">
        <v>0.18</v>
      </c>
      <c r="E40" s="3">
        <v>0.27</v>
      </c>
      <c r="F40" s="3">
        <v>0.05</v>
      </c>
      <c r="G40" s="8">
        <v>0.04</v>
      </c>
      <c r="H40" s="8">
        <f t="shared" si="1"/>
        <v>1.4684461964287047E-3</v>
      </c>
      <c r="I40" s="8">
        <f t="shared" si="0"/>
        <v>7.3422309821435233E-4</v>
      </c>
      <c r="J40" s="8"/>
      <c r="K40" s="8"/>
      <c r="L40" s="8"/>
      <c r="M40" s="8"/>
      <c r="N40" s="8"/>
      <c r="O40" s="3"/>
      <c r="P40" s="3"/>
      <c r="Q40" s="3"/>
      <c r="R40" s="3"/>
      <c r="S40" s="3"/>
      <c r="T40" s="3"/>
      <c r="U40" s="3"/>
      <c r="V40" s="3"/>
      <c r="W40" s="3"/>
      <c r="X40" s="5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3">
      <c r="A41" s="3">
        <v>2017</v>
      </c>
      <c r="B41" s="3">
        <v>225</v>
      </c>
      <c r="C41" s="2">
        <v>42960</v>
      </c>
      <c r="D41" s="3">
        <v>0.25</v>
      </c>
      <c r="E41" s="3">
        <v>0.33</v>
      </c>
      <c r="F41" s="3">
        <v>-0.22</v>
      </c>
      <c r="G41" s="8">
        <v>0.05</v>
      </c>
      <c r="H41" s="8">
        <f t="shared" si="1"/>
        <v>1.8355577455358809E-3</v>
      </c>
      <c r="I41" s="8">
        <f t="shared" si="0"/>
        <v>9.1777887276794045E-4</v>
      </c>
      <c r="J41" s="8"/>
      <c r="K41" s="8"/>
      <c r="L41" s="8"/>
      <c r="M41" s="8"/>
      <c r="N41" s="8"/>
      <c r="O41" s="3"/>
      <c r="P41" s="3"/>
      <c r="Q41" s="3"/>
      <c r="R41" s="3"/>
      <c r="S41" s="3"/>
      <c r="T41" s="3"/>
      <c r="U41" s="3"/>
      <c r="V41" s="3"/>
      <c r="W41" s="3"/>
      <c r="X41" s="5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3">
      <c r="A42" s="3">
        <v>2017</v>
      </c>
      <c r="B42" s="3">
        <v>241</v>
      </c>
      <c r="C42" s="2">
        <v>42976</v>
      </c>
      <c r="D42" s="3">
        <v>0.25</v>
      </c>
      <c r="E42" s="3">
        <v>0.32</v>
      </c>
      <c r="F42" s="3">
        <v>0.16</v>
      </c>
      <c r="G42" s="8">
        <v>0.02</v>
      </c>
      <c r="H42" s="8">
        <f t="shared" si="1"/>
        <v>7.3422309821435233E-4</v>
      </c>
      <c r="I42" s="8">
        <f t="shared" si="0"/>
        <v>3.6711154910717617E-4</v>
      </c>
      <c r="J42" s="8">
        <v>346.58551951280003</v>
      </c>
      <c r="K42" s="8">
        <v>315.37603771428559</v>
      </c>
      <c r="L42" s="8">
        <v>399.86969749999997</v>
      </c>
      <c r="M42" s="8"/>
      <c r="N42" s="8"/>
      <c r="O42" s="3"/>
      <c r="P42" s="3"/>
      <c r="Q42" s="3"/>
      <c r="R42" s="3"/>
      <c r="S42" s="3"/>
      <c r="T42" s="3"/>
      <c r="U42" s="3"/>
      <c r="V42" s="3"/>
      <c r="W42" s="3"/>
      <c r="X42" s="5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3">
      <c r="A43" s="3">
        <v>2017</v>
      </c>
      <c r="B43" s="3">
        <v>257</v>
      </c>
      <c r="C43" s="2">
        <v>42992</v>
      </c>
      <c r="D43" s="3">
        <v>0.25</v>
      </c>
      <c r="E43" s="3">
        <v>0.32</v>
      </c>
      <c r="F43" s="3">
        <v>0.15</v>
      </c>
      <c r="G43" s="8">
        <v>0.03</v>
      </c>
      <c r="H43" s="8">
        <f t="shared" si="1"/>
        <v>1.1013346473215284E-3</v>
      </c>
      <c r="I43" s="8">
        <f t="shared" si="0"/>
        <v>5.5066732366076422E-4</v>
      </c>
      <c r="J43" s="8"/>
      <c r="K43" s="8"/>
      <c r="L43" s="8"/>
      <c r="M43" s="8"/>
      <c r="N43" s="8"/>
      <c r="O43" s="3"/>
      <c r="P43" s="3"/>
      <c r="Q43" s="3"/>
      <c r="R43" s="3"/>
      <c r="AC43" s="3"/>
      <c r="AD43" s="3"/>
      <c r="AE43" s="3"/>
      <c r="AF43" s="3"/>
      <c r="AG43" s="3"/>
      <c r="AH43" s="3"/>
    </row>
    <row r="44" spans="1:34" x14ac:dyDescent="0.3">
      <c r="A44" s="3">
        <v>2017</v>
      </c>
      <c r="B44" s="3">
        <v>273</v>
      </c>
      <c r="C44" s="2">
        <v>43008</v>
      </c>
      <c r="D44" s="3">
        <v>0.14000000000000001</v>
      </c>
      <c r="E44" s="3">
        <v>0.25</v>
      </c>
      <c r="F44" s="3">
        <v>0.01</v>
      </c>
      <c r="G44" s="8">
        <v>0.04</v>
      </c>
      <c r="H44" s="8">
        <f t="shared" si="1"/>
        <v>1.4684461964287047E-3</v>
      </c>
      <c r="I44" s="8">
        <f t="shared" si="0"/>
        <v>7.3422309821435233E-4</v>
      </c>
      <c r="J44" s="8"/>
      <c r="K44" s="8"/>
      <c r="L44" s="8"/>
      <c r="M44" s="8"/>
      <c r="N44" s="8"/>
      <c r="O44" s="3"/>
      <c r="P44" s="3"/>
      <c r="Q44" s="3"/>
      <c r="R44" s="11"/>
      <c r="AC44" s="11"/>
      <c r="AD44" s="11"/>
      <c r="AE44" s="3"/>
      <c r="AF44" s="3"/>
      <c r="AG44" s="3"/>
      <c r="AH44" s="3"/>
    </row>
    <row r="45" spans="1:34" x14ac:dyDescent="0.3">
      <c r="A45" s="3">
        <v>2017</v>
      </c>
      <c r="B45" s="3">
        <v>289</v>
      </c>
      <c r="C45" s="2">
        <v>43024</v>
      </c>
      <c r="D45" s="3">
        <v>0.19</v>
      </c>
      <c r="E45" s="3">
        <v>0.25</v>
      </c>
      <c r="F45" s="3">
        <v>0.09</v>
      </c>
      <c r="G45" s="8">
        <v>0.03</v>
      </c>
      <c r="H45" s="8">
        <f t="shared" si="1"/>
        <v>1.1013346473215284E-3</v>
      </c>
      <c r="I45" s="8">
        <f t="shared" si="0"/>
        <v>5.5066732366076422E-4</v>
      </c>
      <c r="J45" s="8"/>
      <c r="K45" s="8"/>
      <c r="L45" s="8"/>
      <c r="M45" s="8"/>
      <c r="N45" s="8"/>
      <c r="O45" s="3"/>
      <c r="P45" s="3"/>
      <c r="Q45" s="3"/>
      <c r="R45" s="11"/>
      <c r="AC45" s="11"/>
      <c r="AD45" s="11"/>
      <c r="AE45" s="3"/>
      <c r="AF45" s="3"/>
      <c r="AG45" s="3"/>
      <c r="AH45" s="3"/>
    </row>
    <row r="46" spans="1:34" x14ac:dyDescent="0.3">
      <c r="A46" s="3">
        <v>2017</v>
      </c>
      <c r="B46" s="3">
        <v>305</v>
      </c>
      <c r="C46" s="2">
        <v>43040</v>
      </c>
      <c r="D46" s="3">
        <v>0.23</v>
      </c>
      <c r="E46" s="3">
        <v>0.28999999999999998</v>
      </c>
      <c r="F46" s="3">
        <v>-0.02</v>
      </c>
      <c r="G46" s="8">
        <v>0.04</v>
      </c>
      <c r="H46" s="8">
        <f t="shared" si="1"/>
        <v>1.4684461964287047E-3</v>
      </c>
      <c r="I46" s="8">
        <f t="shared" si="0"/>
        <v>7.3422309821435233E-4</v>
      </c>
      <c r="J46" s="8">
        <v>417.07784399999997</v>
      </c>
      <c r="K46" s="8">
        <v>361.90161714285716</v>
      </c>
      <c r="L46" s="8">
        <v>492.14731999999998</v>
      </c>
      <c r="M46" s="8"/>
      <c r="N46" s="8"/>
      <c r="O46" s="3"/>
      <c r="P46" s="3"/>
      <c r="Q46" s="3"/>
      <c r="R46" s="11"/>
      <c r="AC46" s="11"/>
      <c r="AD46" s="11"/>
      <c r="AE46" s="3"/>
      <c r="AF46" s="3"/>
      <c r="AG46" s="3"/>
      <c r="AH46" s="3"/>
    </row>
    <row r="47" spans="1:34" x14ac:dyDescent="0.3">
      <c r="A47" s="3">
        <v>2017</v>
      </c>
      <c r="B47" s="3">
        <v>321</v>
      </c>
      <c r="C47" s="2">
        <v>43056</v>
      </c>
      <c r="D47" s="3">
        <v>0.2</v>
      </c>
      <c r="E47" s="3">
        <v>0.28000000000000003</v>
      </c>
      <c r="F47" s="3">
        <v>0.06</v>
      </c>
      <c r="G47" s="8">
        <v>0.04</v>
      </c>
      <c r="H47" s="8">
        <f t="shared" si="1"/>
        <v>1.4684461964287047E-3</v>
      </c>
      <c r="I47" s="8">
        <f t="shared" si="0"/>
        <v>7.3422309821435233E-4</v>
      </c>
      <c r="J47" s="8"/>
      <c r="K47" s="8"/>
      <c r="L47" s="8"/>
      <c r="M47" s="8"/>
      <c r="N47" s="8"/>
      <c r="O47" s="3"/>
      <c r="P47" s="3"/>
      <c r="Q47" s="3"/>
      <c r="R47" s="11"/>
      <c r="AC47" s="11"/>
      <c r="AD47" s="11"/>
      <c r="AE47" s="3"/>
      <c r="AF47" s="3"/>
      <c r="AG47" s="3"/>
      <c r="AH47" s="3"/>
    </row>
    <row r="48" spans="1:34" x14ac:dyDescent="0.3">
      <c r="A48" s="3">
        <v>2017</v>
      </c>
      <c r="B48" s="3">
        <v>337</v>
      </c>
      <c r="C48" s="2">
        <v>43072</v>
      </c>
      <c r="D48" s="3">
        <v>0.15</v>
      </c>
      <c r="E48" s="3">
        <v>0.23</v>
      </c>
      <c r="F48" s="3">
        <v>-0.16</v>
      </c>
      <c r="G48" s="8">
        <v>0.05</v>
      </c>
      <c r="H48" s="8">
        <f t="shared" si="1"/>
        <v>1.8355577455358809E-3</v>
      </c>
      <c r="I48" s="8">
        <f t="shared" si="0"/>
        <v>9.1777887276794045E-4</v>
      </c>
      <c r="J48" s="8"/>
      <c r="K48" s="8"/>
      <c r="L48" s="8"/>
      <c r="M48" s="8"/>
      <c r="N48" s="8"/>
      <c r="O48" s="3"/>
      <c r="P48" s="3"/>
      <c r="Q48" s="3"/>
      <c r="R48" s="11"/>
      <c r="AC48" s="11"/>
      <c r="AD48" s="11"/>
      <c r="AE48" s="3"/>
      <c r="AF48" s="3"/>
      <c r="AG48" s="3"/>
      <c r="AH48" s="3"/>
    </row>
    <row r="49" spans="1:34" x14ac:dyDescent="0.3">
      <c r="A49" s="3">
        <v>2017</v>
      </c>
      <c r="B49" s="3">
        <v>353</v>
      </c>
      <c r="C49" s="2">
        <v>43088</v>
      </c>
      <c r="D49" s="3">
        <v>0.19</v>
      </c>
      <c r="E49" s="3">
        <v>0.25</v>
      </c>
      <c r="F49" s="3">
        <v>0.06</v>
      </c>
      <c r="G49" s="8">
        <v>0.04</v>
      </c>
      <c r="H49" s="8">
        <f t="shared" si="1"/>
        <v>1.4684461964287047E-3</v>
      </c>
      <c r="I49" s="8">
        <f t="shared" si="0"/>
        <v>7.3422309821435233E-4</v>
      </c>
      <c r="J49" s="8"/>
      <c r="K49" s="8"/>
      <c r="L49" s="8"/>
      <c r="M49" s="8"/>
      <c r="N49" s="8"/>
      <c r="O49" s="3"/>
      <c r="P49" s="3"/>
      <c r="Q49" s="3"/>
      <c r="R49" s="11"/>
      <c r="AC49" s="11"/>
      <c r="AD49" s="11"/>
      <c r="AE49" s="3"/>
      <c r="AF49" s="3"/>
      <c r="AG49" s="3"/>
      <c r="AH49" s="3"/>
    </row>
    <row r="50" spans="1:34" x14ac:dyDescent="0.3">
      <c r="A50" s="3">
        <v>2018</v>
      </c>
      <c r="B50" s="3">
        <v>1</v>
      </c>
      <c r="C50" s="2">
        <v>43101</v>
      </c>
      <c r="D50" s="3">
        <v>0.19</v>
      </c>
      <c r="E50" s="3">
        <v>0.26</v>
      </c>
      <c r="F50" s="3">
        <v>0.06</v>
      </c>
      <c r="G50" s="3">
        <v>0.04</v>
      </c>
      <c r="H50" s="3">
        <f t="shared" si="1"/>
        <v>1.4684461964287047E-3</v>
      </c>
      <c r="I50" s="3">
        <f t="shared" si="0"/>
        <v>7.3422309821435233E-4</v>
      </c>
      <c r="J50" s="3"/>
      <c r="K50" s="3"/>
      <c r="L50" s="3"/>
      <c r="M50" s="3"/>
      <c r="N50" s="3"/>
      <c r="O50" s="3"/>
      <c r="P50" s="3"/>
      <c r="Q50" s="3"/>
      <c r="R50" s="11"/>
      <c r="AC50" s="11"/>
      <c r="AD50" s="11"/>
      <c r="AE50" s="3"/>
      <c r="AF50" s="3"/>
      <c r="AG50" s="3"/>
      <c r="AH50" s="3"/>
    </row>
    <row r="51" spans="1:34" x14ac:dyDescent="0.3">
      <c r="A51" s="3">
        <v>2018</v>
      </c>
      <c r="B51" s="3">
        <v>17</v>
      </c>
      <c r="C51" s="2">
        <v>43117</v>
      </c>
      <c r="D51" s="3">
        <v>0.18</v>
      </c>
      <c r="E51" s="3">
        <v>0.27</v>
      </c>
      <c r="F51" s="3">
        <v>0.05</v>
      </c>
      <c r="G51" s="3">
        <v>0.04</v>
      </c>
      <c r="H51" s="3">
        <f t="shared" si="1"/>
        <v>1.4684461964287047E-3</v>
      </c>
      <c r="I51" s="3">
        <f t="shared" si="0"/>
        <v>7.3422309821435233E-4</v>
      </c>
      <c r="J51" s="3"/>
      <c r="K51" s="3"/>
      <c r="L51" s="3"/>
      <c r="M51" s="3"/>
      <c r="N51" s="3"/>
      <c r="O51" s="3"/>
      <c r="P51" s="3"/>
      <c r="Q51" s="3"/>
      <c r="R51" s="11"/>
      <c r="AC51" s="11"/>
      <c r="AD51" s="11"/>
      <c r="AE51" s="3"/>
      <c r="AF51" s="3"/>
      <c r="AG51" s="3"/>
      <c r="AH51" s="3"/>
    </row>
    <row r="52" spans="1:34" x14ac:dyDescent="0.3">
      <c r="A52" s="3">
        <v>2018</v>
      </c>
      <c r="B52" s="3">
        <v>33</v>
      </c>
      <c r="C52" s="2">
        <v>43133</v>
      </c>
      <c r="D52" s="3">
        <v>0.2</v>
      </c>
      <c r="E52" s="3">
        <v>0.28999999999999998</v>
      </c>
      <c r="F52" s="3">
        <v>7.0000000000000007E-2</v>
      </c>
      <c r="G52" s="3">
        <v>0.04</v>
      </c>
      <c r="H52" s="3">
        <f t="shared" si="1"/>
        <v>1.4684461964287047E-3</v>
      </c>
      <c r="I52" s="3">
        <f t="shared" si="0"/>
        <v>7.3422309821435233E-4</v>
      </c>
      <c r="J52" s="3">
        <v>423.0982469090909</v>
      </c>
      <c r="K52" s="3">
        <v>428.06125028571427</v>
      </c>
      <c r="L52" s="3">
        <v>483.84091649999999</v>
      </c>
      <c r="M52" s="3"/>
      <c r="N52" s="3"/>
      <c r="O52" s="3"/>
      <c r="P52" s="3"/>
      <c r="Q52" s="3"/>
      <c r="R52" s="11"/>
      <c r="AC52" s="11"/>
      <c r="AD52" s="11"/>
      <c r="AE52" s="3"/>
      <c r="AF52" s="3"/>
      <c r="AG52" s="3"/>
      <c r="AH52" s="3"/>
    </row>
    <row r="53" spans="1:34" x14ac:dyDescent="0.3">
      <c r="A53" s="3"/>
      <c r="B53" s="3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11"/>
      <c r="AC53" s="11"/>
      <c r="AD53" s="11"/>
      <c r="AE53" s="3"/>
      <c r="AF53" s="3"/>
      <c r="AG53" s="3"/>
      <c r="AH53" s="3"/>
    </row>
    <row r="54" spans="1:34" x14ac:dyDescent="0.3">
      <c r="A54" s="3"/>
      <c r="B54" s="3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11"/>
      <c r="AC54" s="11"/>
      <c r="AD54" s="11"/>
      <c r="AE54" s="3"/>
      <c r="AF54" s="3"/>
      <c r="AG54" s="3"/>
      <c r="AH54" s="3"/>
    </row>
    <row r="55" spans="1:34" x14ac:dyDescent="0.3">
      <c r="A55" s="3"/>
      <c r="B55" s="3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11"/>
      <c r="AC55" s="11"/>
      <c r="AD55" s="11"/>
      <c r="AE55" s="3"/>
      <c r="AF55" s="3"/>
      <c r="AG55" s="3"/>
      <c r="AH55" s="3"/>
    </row>
    <row r="56" spans="1:34" x14ac:dyDescent="0.3">
      <c r="R56" s="11"/>
      <c r="AC56" s="11"/>
      <c r="AD56" s="11"/>
    </row>
    <row r="57" spans="1:34" x14ac:dyDescent="0.3">
      <c r="A57" s="3"/>
      <c r="B57" s="3"/>
      <c r="C57" s="3"/>
      <c r="D57" s="3"/>
      <c r="E57" s="3"/>
      <c r="F57" s="5"/>
      <c r="G57" s="3"/>
      <c r="H57" s="3"/>
      <c r="I57" s="3"/>
      <c r="J57" s="3"/>
      <c r="R57" s="11"/>
      <c r="AC57" s="11"/>
      <c r="AD57" s="11"/>
    </row>
    <row r="58" spans="1:34" x14ac:dyDescent="0.3">
      <c r="A58" s="11"/>
      <c r="B58" s="11"/>
      <c r="C58" s="11" t="s">
        <v>11</v>
      </c>
      <c r="D58" s="11"/>
      <c r="E58" s="11"/>
      <c r="F58" s="11"/>
      <c r="G58" s="11"/>
      <c r="H58" s="11"/>
      <c r="I58" s="11"/>
      <c r="J58" s="11"/>
      <c r="R58" s="11"/>
      <c r="AC58" s="11"/>
      <c r="AD58" s="11"/>
    </row>
    <row r="59" spans="1:34" x14ac:dyDescent="0.3">
      <c r="A59" s="11" t="s">
        <v>7</v>
      </c>
      <c r="B59" s="12">
        <v>42342</v>
      </c>
      <c r="C59" s="12">
        <v>42422</v>
      </c>
      <c r="D59" s="12">
        <v>42494</v>
      </c>
      <c r="E59" s="12">
        <v>42572</v>
      </c>
      <c r="F59" s="12">
        <v>42638</v>
      </c>
      <c r="G59" s="12">
        <v>42705</v>
      </c>
      <c r="H59" s="12">
        <v>42745</v>
      </c>
      <c r="I59" s="12"/>
      <c r="J59" s="12"/>
      <c r="R59" s="11"/>
      <c r="AC59" s="11"/>
      <c r="AD59" s="11"/>
    </row>
    <row r="60" spans="1:34" x14ac:dyDescent="0.3">
      <c r="A60" s="11" t="s">
        <v>12</v>
      </c>
      <c r="B60" s="11">
        <v>274.24172319999997</v>
      </c>
      <c r="C60" s="11">
        <v>278.82300240000001</v>
      </c>
      <c r="D60" s="11">
        <v>290.63907399999999</v>
      </c>
      <c r="E60" s="11">
        <v>335.24984720000003</v>
      </c>
      <c r="F60" s="11">
        <v>349.71943199999993</v>
      </c>
      <c r="G60" s="11">
        <v>373.96140444444438</v>
      </c>
      <c r="H60" s="11">
        <v>346.22677359999994</v>
      </c>
      <c r="I60" s="11"/>
      <c r="J60" s="11"/>
      <c r="M60">
        <f>+H60-B60</f>
        <v>71.985050399999977</v>
      </c>
      <c r="R60" s="11"/>
      <c r="AC60" s="11"/>
      <c r="AD60" s="11"/>
    </row>
    <row r="61" spans="1:34" x14ac:dyDescent="0.3">
      <c r="A61" s="11" t="s">
        <v>13</v>
      </c>
      <c r="B61" s="11">
        <v>4.0134154999999998</v>
      </c>
      <c r="C61" s="11">
        <v>3.8142019999999999</v>
      </c>
      <c r="D61" s="11">
        <v>3.0495515000000002</v>
      </c>
      <c r="E61" s="11">
        <v>3.3722165</v>
      </c>
      <c r="F61" s="11">
        <v>2.9612059999999998</v>
      </c>
      <c r="G61" s="11">
        <v>5.1753150000000003</v>
      </c>
      <c r="H61" s="11">
        <v>3.705505</v>
      </c>
      <c r="I61" s="11"/>
      <c r="J61" s="11"/>
      <c r="M61" s="6"/>
      <c r="R61" s="11"/>
      <c r="AC61" s="11"/>
      <c r="AD61" s="11"/>
    </row>
    <row r="62" spans="1:34" x14ac:dyDescent="0.3">
      <c r="A62" s="9" t="s">
        <v>18</v>
      </c>
      <c r="B62" s="11">
        <f>B61/2</f>
        <v>2.0067077499999999</v>
      </c>
      <c r="C62" s="11">
        <f t="shared" ref="C62:H62" si="2">C61/2</f>
        <v>1.9071009999999999</v>
      </c>
      <c r="D62" s="11">
        <f t="shared" si="2"/>
        <v>1.5247757500000001</v>
      </c>
      <c r="E62" s="11">
        <f t="shared" si="2"/>
        <v>1.68610825</v>
      </c>
      <c r="F62" s="11">
        <f t="shared" si="2"/>
        <v>1.4806029999999999</v>
      </c>
      <c r="G62" s="11">
        <f t="shared" si="2"/>
        <v>2.5876575000000002</v>
      </c>
      <c r="H62" s="11">
        <f t="shared" si="2"/>
        <v>1.8527525</v>
      </c>
      <c r="I62" s="11"/>
      <c r="J62" s="11"/>
      <c r="M62" s="6"/>
      <c r="R62" s="11"/>
      <c r="AC62" s="11"/>
      <c r="AD62" s="11"/>
    </row>
    <row r="63" spans="1:34" x14ac:dyDescent="0.3">
      <c r="A63" s="11" t="s">
        <v>14</v>
      </c>
      <c r="B63" s="11">
        <v>299.10610000000003</v>
      </c>
      <c r="C63" s="11">
        <v>287.57732800000002</v>
      </c>
      <c r="D63" s="11">
        <v>293.08228545454546</v>
      </c>
      <c r="E63" s="11">
        <v>333.92618327272726</v>
      </c>
      <c r="F63" s="11">
        <v>341.13898333333333</v>
      </c>
      <c r="G63" s="11">
        <v>372.15161818181821</v>
      </c>
      <c r="H63" s="11">
        <v>352.28978666666666</v>
      </c>
      <c r="I63" s="11"/>
      <c r="J63" s="11"/>
      <c r="M63" s="6">
        <f t="shared" ref="M63:M66" si="3">+H63-B63</f>
        <v>53.183686666666631</v>
      </c>
      <c r="R63" s="11"/>
      <c r="AC63" s="11"/>
      <c r="AD63" s="11"/>
    </row>
    <row r="64" spans="1:34" x14ac:dyDescent="0.3">
      <c r="A64" s="11" t="s">
        <v>15</v>
      </c>
      <c r="B64" s="11">
        <v>3.7633641050124926</v>
      </c>
      <c r="C64" s="11">
        <v>4.0822643642627181</v>
      </c>
      <c r="D64" s="11">
        <v>3.7813466392280799</v>
      </c>
      <c r="E64" s="11">
        <v>3.9739861220246242</v>
      </c>
      <c r="F64" s="11">
        <v>4.2158043232990217</v>
      </c>
      <c r="G64" s="11">
        <v>5.1387611132506645</v>
      </c>
      <c r="H64" s="11">
        <v>4.0822643642627172</v>
      </c>
      <c r="I64" s="11"/>
      <c r="J64" s="11"/>
      <c r="M64" s="6"/>
      <c r="R64" s="11"/>
      <c r="AC64" s="11"/>
      <c r="AD64" s="11"/>
    </row>
    <row r="65" spans="1:30" x14ac:dyDescent="0.3">
      <c r="A65" s="9" t="s">
        <v>18</v>
      </c>
      <c r="B65" s="11">
        <f>B64/2</f>
        <v>1.8816820525062463</v>
      </c>
      <c r="C65" s="11">
        <f t="shared" ref="C65" si="4">C64/2</f>
        <v>2.0411321821313591</v>
      </c>
      <c r="D65" s="11">
        <f t="shared" ref="D65" si="5">D64/2</f>
        <v>1.8906733196140399</v>
      </c>
      <c r="E65" s="11">
        <f t="shared" ref="E65" si="6">E64/2</f>
        <v>1.9869930610123121</v>
      </c>
      <c r="F65" s="11">
        <f t="shared" ref="F65" si="7">F64/2</f>
        <v>2.1079021616495108</v>
      </c>
      <c r="G65" s="11">
        <f t="shared" ref="G65" si="8">G64/2</f>
        <v>2.5693805566253323</v>
      </c>
      <c r="H65" s="11">
        <f t="shared" ref="H65" si="9">H64/2</f>
        <v>2.0411321821313586</v>
      </c>
      <c r="I65" s="11"/>
      <c r="J65" s="11"/>
      <c r="M65" s="6"/>
      <c r="R65" s="11"/>
      <c r="AC65" s="11"/>
      <c r="AD65" s="11"/>
    </row>
    <row r="66" spans="1:30" x14ac:dyDescent="0.3">
      <c r="A66" s="11" t="s">
        <v>16</v>
      </c>
      <c r="B66" s="11">
        <v>312.65100000000001</v>
      </c>
      <c r="C66" s="11">
        <v>308.5433582222222</v>
      </c>
      <c r="D66" s="11">
        <v>327.15323000000001</v>
      </c>
      <c r="E66" s="11">
        <v>368.87109422222221</v>
      </c>
      <c r="F66" s="11">
        <v>383.28523999999999</v>
      </c>
      <c r="G66" s="11">
        <v>408.73679111111107</v>
      </c>
      <c r="H66" s="11">
        <v>385.40200266666665</v>
      </c>
      <c r="I66" s="11"/>
      <c r="J66" s="11"/>
      <c r="M66" s="6">
        <f t="shared" si="3"/>
        <v>72.751002666666636</v>
      </c>
      <c r="R66" s="11"/>
      <c r="AC66" s="11"/>
      <c r="AD66" s="11"/>
    </row>
    <row r="67" spans="1:30" x14ac:dyDescent="0.3">
      <c r="A67" s="11" t="s">
        <v>17</v>
      </c>
      <c r="B67" s="11">
        <v>6.7194700000000003</v>
      </c>
      <c r="C67" s="11">
        <v>6.5088554444831743</v>
      </c>
      <c r="D67" s="11">
        <v>8.5720830620600648</v>
      </c>
      <c r="E67" s="11">
        <v>12.728338915537863</v>
      </c>
      <c r="F67" s="11">
        <v>11.21946361459208</v>
      </c>
      <c r="G67" s="11">
        <v>13.450816035329566</v>
      </c>
      <c r="H67" s="11">
        <v>13.299780168672799</v>
      </c>
      <c r="I67" s="11"/>
      <c r="J67" s="11"/>
      <c r="M67" s="6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x14ac:dyDescent="0.3">
      <c r="A68" s="11" t="s">
        <v>18</v>
      </c>
      <c r="B68" s="11">
        <v>3.3597350000000001</v>
      </c>
      <c r="C68" s="11">
        <v>3.2544277222415872</v>
      </c>
      <c r="D68" s="11">
        <v>4.2860415310300324</v>
      </c>
      <c r="E68" s="11">
        <v>6.3641694577689316</v>
      </c>
      <c r="F68" s="11">
        <v>5.6097318072960398</v>
      </c>
      <c r="G68" s="11">
        <v>6.7254080176647832</v>
      </c>
      <c r="H68" s="11">
        <v>6.6498900843363993</v>
      </c>
      <c r="I68" s="11"/>
      <c r="J68" s="11"/>
      <c r="M68" s="6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x14ac:dyDescent="0.3">
      <c r="A70" s="11"/>
      <c r="B70" s="11"/>
      <c r="C70" s="11" t="s">
        <v>19</v>
      </c>
      <c r="D70" s="11"/>
      <c r="E70" s="11"/>
      <c r="F70" s="11"/>
      <c r="G70" s="11"/>
      <c r="H70" s="11"/>
      <c r="I70" s="11"/>
      <c r="J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x14ac:dyDescent="0.3">
      <c r="A71" s="11" t="s">
        <v>7</v>
      </c>
      <c r="B71" s="12">
        <v>42342</v>
      </c>
      <c r="C71" s="12">
        <v>42422</v>
      </c>
      <c r="D71" s="12">
        <v>42494</v>
      </c>
      <c r="E71" s="12">
        <v>42572</v>
      </c>
      <c r="F71" s="12">
        <v>42638</v>
      </c>
      <c r="G71" s="7">
        <v>42706</v>
      </c>
      <c r="H71" s="12">
        <v>42811</v>
      </c>
      <c r="I71" s="12">
        <v>42978</v>
      </c>
      <c r="J71" s="7">
        <v>43047</v>
      </c>
    </row>
    <row r="72" spans="1:30" x14ac:dyDescent="0.3">
      <c r="A72" s="11" t="s">
        <v>12</v>
      </c>
      <c r="B72" s="11">
        <v>233.68235127272726</v>
      </c>
      <c r="C72" s="11">
        <v>229.97114400000001</v>
      </c>
      <c r="D72" s="11">
        <v>234.32150363636364</v>
      </c>
      <c r="E72" s="11">
        <v>266.89765636363637</v>
      </c>
      <c r="F72" s="11">
        <v>303.98911127272726</v>
      </c>
      <c r="G72" s="11">
        <v>317.30822181818178</v>
      </c>
      <c r="H72" s="11">
        <v>292.05139454545457</v>
      </c>
      <c r="I72" s="11">
        <v>346.58552363636363</v>
      </c>
      <c r="J72" s="11">
        <v>417.07784399999997</v>
      </c>
      <c r="M72">
        <f>+J72-B72</f>
        <v>183.39549272727271</v>
      </c>
      <c r="U72" s="1"/>
    </row>
    <row r="73" spans="1:30" x14ac:dyDescent="0.3">
      <c r="A73" s="11" t="s">
        <v>20</v>
      </c>
      <c r="B73" s="11">
        <v>6.4155812546159172</v>
      </c>
      <c r="C73" s="11">
        <v>6.0219278696293328</v>
      </c>
      <c r="D73" s="11">
        <v>5.326025824719979</v>
      </c>
      <c r="E73" s="11">
        <v>5.326025824719979</v>
      </c>
      <c r="F73" s="11">
        <v>5.9068591792590102</v>
      </c>
      <c r="G73" s="11">
        <v>6.1368754853527303</v>
      </c>
      <c r="H73" s="11">
        <v>6.6586296407097771</v>
      </c>
      <c r="I73" s="11">
        <v>6.4859343547564228</v>
      </c>
      <c r="J73" s="11">
        <v>7.9104531691341693</v>
      </c>
      <c r="U73" s="1"/>
    </row>
    <row r="74" spans="1:30" x14ac:dyDescent="0.3">
      <c r="A74" s="9" t="s">
        <v>18</v>
      </c>
      <c r="B74" s="11">
        <v>3.2077906273079586</v>
      </c>
      <c r="C74" s="11">
        <v>3.0109639348146664</v>
      </c>
      <c r="D74" s="11">
        <v>2.6630129123599895</v>
      </c>
      <c r="E74" s="11">
        <v>2.6630129123599895</v>
      </c>
      <c r="F74" s="11">
        <v>2.9534295896295051</v>
      </c>
      <c r="G74" s="11">
        <v>3.0684377426763652</v>
      </c>
      <c r="H74" s="11">
        <v>3.3293148203548886</v>
      </c>
      <c r="I74" s="11">
        <v>3.2429671773782114</v>
      </c>
      <c r="J74" s="11">
        <v>3.9552265845670846</v>
      </c>
      <c r="U74" s="1"/>
    </row>
    <row r="75" spans="1:30" x14ac:dyDescent="0.3">
      <c r="A75" s="9" t="s">
        <v>14</v>
      </c>
      <c r="B75" s="11">
        <v>179.91402685714286</v>
      </c>
      <c r="C75" s="11">
        <v>184.22315085714285</v>
      </c>
      <c r="D75" s="11">
        <v>190.34664285714285</v>
      </c>
      <c r="E75" s="11">
        <v>227.44398857142858</v>
      </c>
      <c r="F75" s="11">
        <v>269.07725428571428</v>
      </c>
      <c r="G75" s="11">
        <v>293.53882285714286</v>
      </c>
      <c r="H75" s="11">
        <v>272.31719714285714</v>
      </c>
      <c r="I75" s="11">
        <v>315.37603771428576</v>
      </c>
      <c r="J75" s="11">
        <v>361.90161714285716</v>
      </c>
      <c r="M75" s="6">
        <f>+J75-B75</f>
        <v>181.9875902857143</v>
      </c>
    </row>
    <row r="76" spans="1:30" x14ac:dyDescent="0.3">
      <c r="A76" s="9" t="s">
        <v>27</v>
      </c>
      <c r="B76" s="11">
        <v>6.674623047704177</v>
      </c>
      <c r="C76" s="11">
        <v>8.6706262522653876</v>
      </c>
      <c r="D76" s="11">
        <v>9.0935101638481299</v>
      </c>
      <c r="E76" s="11">
        <v>10.819905472091149</v>
      </c>
      <c r="F76" s="11">
        <v>10.909678712692047</v>
      </c>
      <c r="G76" s="11">
        <v>10.737131848255984</v>
      </c>
      <c r="H76" s="11">
        <v>11.294969315317861</v>
      </c>
      <c r="I76" s="11">
        <v>24.701081544267229</v>
      </c>
      <c r="J76" s="11">
        <v>11.695824739904031</v>
      </c>
      <c r="U76" s="1"/>
    </row>
    <row r="77" spans="1:30" x14ac:dyDescent="0.3">
      <c r="A77" s="9" t="s">
        <v>18</v>
      </c>
      <c r="B77" s="11">
        <v>3.3373115238520885</v>
      </c>
      <c r="C77" s="11">
        <v>4.3353131261326938</v>
      </c>
      <c r="D77" s="11">
        <v>4.546755081924065</v>
      </c>
      <c r="E77" s="11">
        <v>5.4099527360455744</v>
      </c>
      <c r="F77" s="11">
        <v>5.4548393563460236</v>
      </c>
      <c r="G77" s="11">
        <v>5.3685659241279922</v>
      </c>
      <c r="H77" s="11">
        <v>5.6474846576589304</v>
      </c>
      <c r="I77" s="11">
        <v>12.350540772133614</v>
      </c>
      <c r="J77" s="11">
        <v>5.8479123699520157</v>
      </c>
      <c r="U77" s="1"/>
    </row>
    <row r="78" spans="1:30" x14ac:dyDescent="0.3">
      <c r="A78" s="9" t="s">
        <v>21</v>
      </c>
      <c r="B78" s="11">
        <v>231.38861900000001</v>
      </c>
      <c r="C78" s="11">
        <v>234.960656</v>
      </c>
      <c r="D78" s="11">
        <v>242.2464775</v>
      </c>
      <c r="E78" s="11">
        <v>273.28917999999999</v>
      </c>
      <c r="F78" s="11">
        <v>323.3827465</v>
      </c>
      <c r="G78" s="11">
        <v>353.09302250000002</v>
      </c>
      <c r="H78" s="11">
        <v>336.08332250000001</v>
      </c>
      <c r="I78" s="11">
        <v>399.86969749999997</v>
      </c>
      <c r="J78" s="11">
        <v>492.14731999999998</v>
      </c>
      <c r="M78" s="6">
        <f>+J78-B78</f>
        <v>260.75870099999997</v>
      </c>
      <c r="U78" s="1"/>
    </row>
    <row r="79" spans="1:30" x14ac:dyDescent="0.3">
      <c r="A79" s="9" t="s">
        <v>22</v>
      </c>
      <c r="B79" s="11">
        <v>11.526324396004489</v>
      </c>
      <c r="C79" s="11">
        <v>9.3069297159345652</v>
      </c>
      <c r="D79" s="11">
        <v>9.8856632723428692</v>
      </c>
      <c r="E79" s="11">
        <v>9.6816166320071328</v>
      </c>
      <c r="F79" s="11">
        <v>9.7309603443239379</v>
      </c>
      <c r="G79" s="11">
        <v>11.631564778044043</v>
      </c>
      <c r="H79" s="11">
        <v>9.9873447449648829</v>
      </c>
      <c r="I79" s="11">
        <v>9.5621420859654673</v>
      </c>
      <c r="J79" s="11">
        <v>80.905207265516083</v>
      </c>
      <c r="U79" s="1"/>
    </row>
    <row r="80" spans="1:30" x14ac:dyDescent="0.3">
      <c r="A80" s="9" t="s">
        <v>18</v>
      </c>
      <c r="B80" s="11">
        <v>5.7631621980022443</v>
      </c>
      <c r="C80" s="11">
        <v>4.6534648579672826</v>
      </c>
      <c r="D80" s="11">
        <v>4.9428316361714346</v>
      </c>
      <c r="E80" s="11">
        <v>4.8408083160035664</v>
      </c>
      <c r="F80" s="11">
        <v>4.8654801721619689</v>
      </c>
      <c r="G80" s="11">
        <v>5.8157823890220213</v>
      </c>
      <c r="H80" s="11">
        <v>4.9936723724824414</v>
      </c>
      <c r="I80" s="11">
        <v>4.7810710429827337</v>
      </c>
      <c r="J80" s="11">
        <v>10.397221800540116</v>
      </c>
      <c r="U80" s="1"/>
    </row>
    <row r="81" spans="21:21" x14ac:dyDescent="0.3">
      <c r="U81" s="1"/>
    </row>
  </sheetData>
  <pageMargins left="0.7" right="0.7" top="0.75" bottom="0.75" header="0.3" footer="0.3"/>
  <pageSetup scale="8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8"/>
  <sheetViews>
    <sheetView tabSelected="1" workbookViewId="0">
      <selection activeCell="D11" sqref="D11"/>
    </sheetView>
  </sheetViews>
  <sheetFormatPr defaultRowHeight="14.4" x14ac:dyDescent="0.3"/>
  <sheetData>
    <row r="2" spans="1:3" x14ac:dyDescent="0.3">
      <c r="A2">
        <v>1</v>
      </c>
      <c r="B2" t="s">
        <v>28</v>
      </c>
      <c r="C2" s="22" t="s">
        <v>29</v>
      </c>
    </row>
    <row r="3" spans="1:3" x14ac:dyDescent="0.3">
      <c r="C3" s="23" t="s">
        <v>30</v>
      </c>
    </row>
    <row r="4" spans="1:3" s="6" customFormat="1" x14ac:dyDescent="0.3">
      <c r="C4" s="22" t="s">
        <v>32</v>
      </c>
    </row>
    <row r="5" spans="1:3" s="6" customFormat="1" x14ac:dyDescent="0.3">
      <c r="C5" t="s">
        <v>35</v>
      </c>
    </row>
    <row r="6" spans="1:3" x14ac:dyDescent="0.3">
      <c r="A6">
        <v>2</v>
      </c>
      <c r="B6" t="s">
        <v>31</v>
      </c>
    </row>
    <row r="7" spans="1:3" x14ac:dyDescent="0.3">
      <c r="A7">
        <v>3</v>
      </c>
      <c r="B7" t="s">
        <v>33</v>
      </c>
    </row>
    <row r="8" spans="1:3" x14ac:dyDescent="0.3">
      <c r="B8" t="s">
        <v>34</v>
      </c>
    </row>
  </sheetData>
  <hyperlinks>
    <hyperlink ref="C2" r:id="rId1" display="https://nam10.safelinks.protection.outlook.com/?url=https%3A%2F%2Fsearch.earthdata.nasa.gov%2Fsearch&amp;data=04%7C01%7Cjragosta%40nmsu.edu%7Cc8d60048b947459e5a2a08d993ff328d%7Ca3ec87a89fb84158ba8ff11bace1ebaa%7C1%7C0%7C637703546787049089%7CUnknown%7CTWFpbGZsb3d8eyJWIjoiMC4wLjAwMDAiLCJQIjoiV2luMzIiLCJBTiI6Ik1haWwiLCJXVCI6Mn0%3D%7C1000&amp;sdata=uf6KjeFnedgMfwmQdGZE7lSTJDRrGbTVlUROB0PJ1z0%3D&amp;reserved=0" xr:uid="{00000000-0004-0000-0200-000000000000}"/>
    <hyperlink ref="C4" r:id="rId2" xr:uid="{44672E32-B160-4118-93D7-2F848014F2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NDVI values</vt:lpstr>
      <vt:lpstr>Weight x NDVI x Date</vt:lpstr>
      <vt:lpstr>metadata</vt:lpstr>
      <vt:lpstr>'Weight x NDVI x Date'!Print_Area</vt:lpstr>
    </vt:vector>
  </TitlesOfParts>
  <Company>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McIntosh</dc:creator>
  <cp:lastModifiedBy>Ragosta, John</cp:lastModifiedBy>
  <cp:lastPrinted>2018-03-01T04:53:34Z</cp:lastPrinted>
  <dcterms:created xsi:type="dcterms:W3CDTF">2018-02-28T23:34:44Z</dcterms:created>
  <dcterms:modified xsi:type="dcterms:W3CDTF">2021-10-22T15:35:44Z</dcterms:modified>
</cp:coreProperties>
</file>