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660" windowWidth="20730" windowHeight="8730" tabRatio="875"/>
  </bookViews>
  <sheets>
    <sheet name="Índice" sheetId="19" r:id="rId1"/>
    <sheet name="Matrícula Total 2014" sheetId="34" r:id="rId2"/>
    <sheet name="Evolución Matrícula 2010 - 2014" sheetId="25" r:id="rId3"/>
    <sheet name="Matrícula Pregrado 2014" sheetId="27" r:id="rId4"/>
    <sheet name="Evolución Matrícula Pregrado" sheetId="26" r:id="rId5"/>
    <sheet name="Matrícula Posgrado 2014" sheetId="29" r:id="rId6"/>
    <sheet name="Evolución Matrícula Posgrado" sheetId="28" r:id="rId7"/>
    <sheet name="Matrícula Postitulo 2014" sheetId="32" r:id="rId8"/>
    <sheet name="Evolución Matrícula Postítulo" sheetId="31" r:id="rId9"/>
    <sheet name="Listado de instituciones 2014" sheetId="33" r:id="rId10"/>
  </sheets>
  <calcPr calcId="145621"/>
</workbook>
</file>

<file path=xl/calcChain.xml><?xml version="1.0" encoding="utf-8"?>
<calcChain xmlns="http://schemas.openxmlformats.org/spreadsheetml/2006/main">
  <c r="G17" i="25" l="1"/>
  <c r="H17" i="25"/>
  <c r="I17" i="25"/>
  <c r="H220" i="26" l="1"/>
  <c r="G220" i="26"/>
  <c r="G380" i="26" l="1"/>
  <c r="G381" i="26"/>
  <c r="G382" i="26"/>
  <c r="G383" i="26"/>
  <c r="G379" i="26"/>
  <c r="H364" i="26"/>
  <c r="H365" i="26"/>
  <c r="H366" i="26"/>
  <c r="H367" i="26"/>
  <c r="H363" i="26"/>
  <c r="G364" i="26"/>
  <c r="G365" i="26"/>
  <c r="G366" i="26"/>
  <c r="G367" i="26"/>
  <c r="G363" i="26"/>
  <c r="H356" i="26"/>
  <c r="H357" i="26"/>
  <c r="H358" i="26"/>
  <c r="H359" i="26"/>
  <c r="H355" i="26"/>
  <c r="G356" i="26"/>
  <c r="G357" i="26"/>
  <c r="G358" i="26"/>
  <c r="G359" i="26"/>
  <c r="G355" i="26"/>
  <c r="G375" i="26" l="1"/>
  <c r="I380" i="26"/>
  <c r="I381" i="26"/>
  <c r="I382" i="26"/>
  <c r="I383" i="26"/>
  <c r="I379" i="26"/>
  <c r="H380" i="26"/>
  <c r="H381" i="26"/>
  <c r="H382" i="26"/>
  <c r="H383" i="26"/>
  <c r="H379" i="26"/>
  <c r="I372" i="26"/>
  <c r="I373" i="26"/>
  <c r="I374" i="26"/>
  <c r="I375" i="26"/>
  <c r="I371" i="26"/>
  <c r="H372" i="26"/>
  <c r="H373" i="26"/>
  <c r="H374" i="26"/>
  <c r="H375" i="26"/>
  <c r="H371" i="26"/>
  <c r="G372" i="26"/>
  <c r="G373" i="26"/>
  <c r="G374" i="26"/>
  <c r="G371" i="26"/>
  <c r="I365" i="26"/>
  <c r="I359" i="26"/>
  <c r="G325" i="26"/>
  <c r="H324" i="26"/>
  <c r="H325" i="26"/>
  <c r="G324" i="26"/>
  <c r="H337" i="26"/>
  <c r="H338" i="26"/>
  <c r="G337" i="26"/>
  <c r="G338" i="26"/>
  <c r="H350" i="26"/>
  <c r="H351" i="26"/>
  <c r="G350" i="26"/>
  <c r="G351" i="26"/>
  <c r="I363" i="26" l="1"/>
  <c r="I364" i="26"/>
  <c r="I367" i="26"/>
  <c r="I366" i="26"/>
  <c r="I358" i="26"/>
  <c r="I357" i="26"/>
  <c r="I356" i="26"/>
  <c r="I355" i="26"/>
  <c r="B164" i="33"/>
  <c r="I23" i="31"/>
  <c r="I24" i="31"/>
  <c r="I25" i="31"/>
  <c r="I26" i="31"/>
  <c r="I27" i="31"/>
  <c r="I28" i="31"/>
  <c r="I29" i="31"/>
  <c r="I30" i="31"/>
  <c r="I31" i="31"/>
  <c r="I22" i="31"/>
  <c r="H23" i="31"/>
  <c r="H24" i="31"/>
  <c r="H25" i="31"/>
  <c r="H26" i="31"/>
  <c r="H27" i="31"/>
  <c r="H28" i="31"/>
  <c r="H29" i="31"/>
  <c r="H30" i="31"/>
  <c r="H31" i="31"/>
  <c r="H22" i="31"/>
  <c r="G23" i="31"/>
  <c r="G24" i="31"/>
  <c r="G26" i="31"/>
  <c r="G27" i="31"/>
  <c r="G28" i="31"/>
  <c r="G29" i="31"/>
  <c r="G30" i="31"/>
  <c r="G31" i="31"/>
  <c r="G22" i="31"/>
  <c r="I15" i="31"/>
  <c r="I16" i="31"/>
  <c r="I17" i="31"/>
  <c r="I14" i="31"/>
  <c r="H15" i="31"/>
  <c r="H16" i="31"/>
  <c r="H17" i="31"/>
  <c r="H14" i="31"/>
  <c r="G15" i="31"/>
  <c r="G16" i="31"/>
  <c r="G17" i="31"/>
  <c r="G14" i="31"/>
  <c r="I7" i="31"/>
  <c r="I8" i="31"/>
  <c r="I9" i="31"/>
  <c r="I6" i="31"/>
  <c r="H7" i="31"/>
  <c r="H8" i="31"/>
  <c r="H9" i="31"/>
  <c r="H6" i="31"/>
  <c r="G7" i="31"/>
  <c r="G8" i="31"/>
  <c r="G9" i="31"/>
  <c r="G6" i="31"/>
  <c r="C62" i="32"/>
  <c r="D62" i="32"/>
  <c r="B62" i="32"/>
  <c r="I41" i="28"/>
  <c r="I42" i="28"/>
  <c r="I43" i="28"/>
  <c r="I44" i="28"/>
  <c r="I45" i="28"/>
  <c r="I46" i="28"/>
  <c r="I40" i="28"/>
  <c r="H41" i="28"/>
  <c r="H42" i="28"/>
  <c r="H43" i="28"/>
  <c r="H44" i="28"/>
  <c r="H45" i="28"/>
  <c r="H46" i="28"/>
  <c r="H40" i="28"/>
  <c r="G41" i="28"/>
  <c r="G42" i="28"/>
  <c r="G43" i="28"/>
  <c r="G44" i="28"/>
  <c r="G45" i="28"/>
  <c r="G46" i="28"/>
  <c r="G40" i="28"/>
  <c r="I31" i="28"/>
  <c r="I32" i="28"/>
  <c r="I33" i="28"/>
  <c r="I34" i="28"/>
  <c r="I35" i="28"/>
  <c r="I36" i="28"/>
  <c r="I30" i="28"/>
  <c r="H31" i="28"/>
  <c r="H32" i="28"/>
  <c r="H33" i="28"/>
  <c r="H34" i="28"/>
  <c r="H35" i="28"/>
  <c r="H36" i="28"/>
  <c r="H30" i="28"/>
  <c r="G31" i="28"/>
  <c r="G32" i="28"/>
  <c r="G33" i="28"/>
  <c r="G34" i="28"/>
  <c r="G35" i="28"/>
  <c r="G36" i="28"/>
  <c r="G30" i="28"/>
  <c r="I25" i="28"/>
  <c r="I26" i="28"/>
  <c r="I24" i="28"/>
  <c r="H25" i="28"/>
  <c r="H26" i="28"/>
  <c r="H24" i="28"/>
  <c r="G25" i="28"/>
  <c r="G26" i="28"/>
  <c r="G24" i="28"/>
  <c r="I19" i="28"/>
  <c r="I20" i="28"/>
  <c r="I18" i="28"/>
  <c r="H19" i="28"/>
  <c r="H20" i="28"/>
  <c r="H18" i="28"/>
  <c r="G19" i="28"/>
  <c r="G20" i="28"/>
  <c r="G18" i="28"/>
  <c r="I13" i="28"/>
  <c r="I14" i="28"/>
  <c r="I12" i="28"/>
  <c r="H13" i="28"/>
  <c r="H14" i="28"/>
  <c r="H12" i="28"/>
  <c r="G13" i="28"/>
  <c r="G14" i="28"/>
  <c r="G12" i="28"/>
  <c r="I7" i="28"/>
  <c r="I8" i="28"/>
  <c r="I6" i="28"/>
  <c r="H7" i="28"/>
  <c r="H8" i="28"/>
  <c r="H6" i="28"/>
  <c r="G7" i="28"/>
  <c r="G8" i="28"/>
  <c r="G6" i="28"/>
  <c r="D54" i="29"/>
  <c r="D55" i="29"/>
  <c r="D56" i="29"/>
  <c r="D57" i="29"/>
  <c r="D58" i="29"/>
  <c r="D59" i="29"/>
  <c r="D60" i="29"/>
  <c r="D61" i="29"/>
  <c r="D62" i="29"/>
  <c r="D63" i="29"/>
  <c r="D64" i="29"/>
  <c r="D65" i="29"/>
  <c r="D66" i="29"/>
  <c r="D67" i="29"/>
  <c r="D53" i="29"/>
  <c r="C14" i="29"/>
  <c r="D14" i="29"/>
  <c r="B14" i="29"/>
  <c r="D7" i="29"/>
  <c r="D6" i="29"/>
  <c r="I343" i="26"/>
  <c r="I344" i="26"/>
  <c r="I345" i="26"/>
  <c r="I346" i="26"/>
  <c r="I347" i="26"/>
  <c r="I348" i="26"/>
  <c r="I349" i="26"/>
  <c r="I342" i="26"/>
  <c r="H343" i="26"/>
  <c r="H344" i="26"/>
  <c r="H345" i="26"/>
  <c r="H346" i="26"/>
  <c r="H347" i="26"/>
  <c r="H348" i="26"/>
  <c r="H349" i="26"/>
  <c r="H342" i="26"/>
  <c r="G343" i="26"/>
  <c r="G344" i="26"/>
  <c r="G345" i="26"/>
  <c r="G346" i="26"/>
  <c r="G347" i="26"/>
  <c r="G348" i="26"/>
  <c r="G349" i="26"/>
  <c r="G342" i="26"/>
  <c r="I330" i="26"/>
  <c r="I331" i="26"/>
  <c r="I332" i="26"/>
  <c r="I333" i="26"/>
  <c r="I334" i="26"/>
  <c r="I335" i="26"/>
  <c r="I336" i="26"/>
  <c r="I329" i="26"/>
  <c r="H330" i="26"/>
  <c r="H331" i="26"/>
  <c r="H332" i="26"/>
  <c r="H333" i="26"/>
  <c r="H334" i="26"/>
  <c r="H335" i="26"/>
  <c r="H336" i="26"/>
  <c r="H329" i="26"/>
  <c r="G330" i="26"/>
  <c r="G331" i="26"/>
  <c r="G332" i="26"/>
  <c r="G333" i="26"/>
  <c r="G334" i="26"/>
  <c r="G335" i="26"/>
  <c r="G336" i="26"/>
  <c r="G329" i="26"/>
  <c r="I317" i="26"/>
  <c r="I318" i="26"/>
  <c r="I319" i="26"/>
  <c r="I320" i="26"/>
  <c r="I321" i="26"/>
  <c r="I322" i="26"/>
  <c r="I323" i="26"/>
  <c r="I316" i="26"/>
  <c r="H317" i="26"/>
  <c r="H318" i="26"/>
  <c r="H319" i="26"/>
  <c r="H320" i="26"/>
  <c r="H321" i="26"/>
  <c r="H322" i="26"/>
  <c r="H323" i="26"/>
  <c r="H316" i="26"/>
  <c r="G317" i="26"/>
  <c r="G318" i="26"/>
  <c r="G319" i="26"/>
  <c r="G320" i="26"/>
  <c r="G321" i="26"/>
  <c r="G322" i="26"/>
  <c r="G323" i="26"/>
  <c r="G316" i="26"/>
  <c r="I304" i="26"/>
  <c r="I305" i="26"/>
  <c r="I306" i="26"/>
  <c r="I307" i="26"/>
  <c r="I308" i="26"/>
  <c r="I309" i="26"/>
  <c r="I310" i="26"/>
  <c r="I303" i="26"/>
  <c r="H304" i="26"/>
  <c r="H305" i="26"/>
  <c r="H306" i="26"/>
  <c r="H307" i="26"/>
  <c r="H308" i="26"/>
  <c r="H309" i="26"/>
  <c r="H310" i="26"/>
  <c r="H303" i="26"/>
  <c r="G304" i="26"/>
  <c r="G305" i="26"/>
  <c r="G306" i="26"/>
  <c r="G307" i="26"/>
  <c r="G308" i="26"/>
  <c r="G309" i="26"/>
  <c r="G310" i="26"/>
  <c r="G303" i="26"/>
  <c r="I298" i="26"/>
  <c r="I299" i="26"/>
  <c r="I297" i="26"/>
  <c r="H298" i="26"/>
  <c r="H299" i="26"/>
  <c r="H297" i="26"/>
  <c r="G298" i="26"/>
  <c r="G299" i="26"/>
  <c r="G297" i="26"/>
  <c r="I292" i="26"/>
  <c r="I293" i="26"/>
  <c r="I291" i="26"/>
  <c r="H292" i="26"/>
  <c r="H293" i="26"/>
  <c r="H291" i="26"/>
  <c r="G292" i="26"/>
  <c r="G293" i="26"/>
  <c r="G291" i="26"/>
  <c r="I286" i="26"/>
  <c r="I287" i="26"/>
  <c r="I285" i="26"/>
  <c r="H286" i="26"/>
  <c r="H287" i="26"/>
  <c r="H285" i="26"/>
  <c r="G286" i="26"/>
  <c r="G287" i="26"/>
  <c r="G285" i="26"/>
  <c r="I280" i="26"/>
  <c r="I281" i="26"/>
  <c r="I279" i="26"/>
  <c r="H280" i="26"/>
  <c r="H281" i="26"/>
  <c r="H279" i="26"/>
  <c r="G280" i="26"/>
  <c r="G281" i="26"/>
  <c r="G279" i="26"/>
  <c r="H267" i="26"/>
  <c r="H268" i="26"/>
  <c r="H269" i="26"/>
  <c r="H270" i="26"/>
  <c r="H271" i="26"/>
  <c r="H272" i="26"/>
  <c r="H273" i="26"/>
  <c r="H274" i="26"/>
  <c r="H275" i="26"/>
  <c r="H266" i="26"/>
  <c r="G267" i="26"/>
  <c r="G268" i="26"/>
  <c r="G269" i="26"/>
  <c r="G270" i="26"/>
  <c r="G271" i="26"/>
  <c r="G272" i="26"/>
  <c r="G273" i="26"/>
  <c r="G274" i="26"/>
  <c r="G275" i="26"/>
  <c r="G266" i="26"/>
  <c r="H254" i="26"/>
  <c r="H255" i="26"/>
  <c r="H256" i="26"/>
  <c r="H257" i="26"/>
  <c r="H258" i="26"/>
  <c r="H259" i="26"/>
  <c r="H260" i="26"/>
  <c r="H261" i="26"/>
  <c r="H262" i="26"/>
  <c r="H253" i="26"/>
  <c r="G254" i="26"/>
  <c r="G255" i="26"/>
  <c r="G256" i="26"/>
  <c r="G257" i="26"/>
  <c r="G258" i="26"/>
  <c r="G259" i="26"/>
  <c r="G260" i="26"/>
  <c r="G262" i="26"/>
  <c r="G253" i="26"/>
  <c r="G241" i="26"/>
  <c r="G242" i="26"/>
  <c r="G243" i="26"/>
  <c r="G244" i="26"/>
  <c r="G245" i="26"/>
  <c r="G246" i="26"/>
  <c r="G247" i="26"/>
  <c r="G248" i="26"/>
  <c r="G249" i="26"/>
  <c r="G240" i="26"/>
  <c r="H241" i="26"/>
  <c r="H242" i="26"/>
  <c r="H243" i="26"/>
  <c r="H244" i="26"/>
  <c r="H245" i="26"/>
  <c r="H246" i="26"/>
  <c r="H247" i="26"/>
  <c r="H248" i="26"/>
  <c r="H249" i="26"/>
  <c r="H240" i="26"/>
  <c r="H218" i="26"/>
  <c r="H219" i="26"/>
  <c r="H221" i="26"/>
  <c r="H222" i="26"/>
  <c r="H223" i="26"/>
  <c r="H224" i="26"/>
  <c r="H225" i="26"/>
  <c r="H226" i="26"/>
  <c r="H227" i="26"/>
  <c r="H228" i="26"/>
  <c r="H229" i="26"/>
  <c r="H230" i="26"/>
  <c r="H231" i="26"/>
  <c r="H232" i="26"/>
  <c r="H233" i="26"/>
  <c r="H234" i="26"/>
  <c r="H235" i="26"/>
  <c r="H236" i="26"/>
  <c r="H217" i="26"/>
  <c r="G218" i="26"/>
  <c r="G219" i="26"/>
  <c r="G221" i="26"/>
  <c r="G222" i="26"/>
  <c r="G223" i="26"/>
  <c r="G224" i="26"/>
  <c r="G225" i="26"/>
  <c r="G226" i="26"/>
  <c r="G227" i="26"/>
  <c r="G228" i="26"/>
  <c r="G229" i="26"/>
  <c r="G230" i="26"/>
  <c r="G231" i="26"/>
  <c r="G232" i="26"/>
  <c r="G233" i="26"/>
  <c r="G234" i="26"/>
  <c r="G235" i="26"/>
  <c r="G236" i="26"/>
  <c r="G217" i="26"/>
  <c r="H213" i="26"/>
  <c r="H195" i="26"/>
  <c r="H196" i="26"/>
  <c r="H197" i="26"/>
  <c r="H198" i="26"/>
  <c r="H199" i="26"/>
  <c r="H200" i="26"/>
  <c r="H201" i="26"/>
  <c r="H202" i="26"/>
  <c r="H203" i="26"/>
  <c r="H204" i="26"/>
  <c r="H205" i="26"/>
  <c r="H206" i="26"/>
  <c r="H207" i="26"/>
  <c r="H208" i="26"/>
  <c r="H209" i="26"/>
  <c r="H210" i="26"/>
  <c r="H211" i="26"/>
  <c r="H212" i="26"/>
  <c r="H194" i="26"/>
  <c r="G211" i="26"/>
  <c r="G212" i="26"/>
  <c r="G195" i="26"/>
  <c r="G196" i="26"/>
  <c r="G197" i="26"/>
  <c r="G198" i="26"/>
  <c r="G199" i="26"/>
  <c r="G200" i="26"/>
  <c r="G201" i="26"/>
  <c r="G202" i="26"/>
  <c r="G203" i="26"/>
  <c r="G204" i="26"/>
  <c r="G205" i="26"/>
  <c r="G206" i="26"/>
  <c r="G207" i="26"/>
  <c r="G208" i="26"/>
  <c r="G209" i="26"/>
  <c r="G210" i="26"/>
  <c r="G194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71" i="26"/>
  <c r="I156" i="26"/>
  <c r="I157" i="26"/>
  <c r="I158" i="26"/>
  <c r="I159" i="26"/>
  <c r="I160" i="26"/>
  <c r="I161" i="26"/>
  <c r="I162" i="26"/>
  <c r="I163" i="26"/>
  <c r="I164" i="26"/>
  <c r="I165" i="26"/>
  <c r="I166" i="26"/>
  <c r="I155" i="26"/>
  <c r="H156" i="26"/>
  <c r="H157" i="26"/>
  <c r="H158" i="26"/>
  <c r="H159" i="26"/>
  <c r="H160" i="26"/>
  <c r="H161" i="26"/>
  <c r="H162" i="26"/>
  <c r="H163" i="26"/>
  <c r="H164" i="26"/>
  <c r="H165" i="26"/>
  <c r="H166" i="26"/>
  <c r="H155" i="26"/>
  <c r="G156" i="26"/>
  <c r="G157" i="26"/>
  <c r="G158" i="26"/>
  <c r="G159" i="26"/>
  <c r="G160" i="26"/>
  <c r="G161" i="26"/>
  <c r="G162" i="26"/>
  <c r="G163" i="26"/>
  <c r="G164" i="26"/>
  <c r="G165" i="26"/>
  <c r="G166" i="26"/>
  <c r="G155" i="26"/>
  <c r="I141" i="26"/>
  <c r="I142" i="26"/>
  <c r="I143" i="26"/>
  <c r="I144" i="26"/>
  <c r="I145" i="26"/>
  <c r="I146" i="26"/>
  <c r="I147" i="26"/>
  <c r="I148" i="26"/>
  <c r="I149" i="26"/>
  <c r="I150" i="26"/>
  <c r="I151" i="26"/>
  <c r="I140" i="26"/>
  <c r="H141" i="26"/>
  <c r="H142" i="26"/>
  <c r="H143" i="26"/>
  <c r="H144" i="26"/>
  <c r="H145" i="26"/>
  <c r="H146" i="26"/>
  <c r="H147" i="26"/>
  <c r="H148" i="26"/>
  <c r="H149" i="26"/>
  <c r="H150" i="26"/>
  <c r="H151" i="26"/>
  <c r="H140" i="26"/>
  <c r="G141" i="26"/>
  <c r="G142" i="26"/>
  <c r="G143" i="26"/>
  <c r="G144" i="26"/>
  <c r="G145" i="26"/>
  <c r="G146" i="26"/>
  <c r="G147" i="26"/>
  <c r="G148" i="26"/>
  <c r="G149" i="26"/>
  <c r="G150" i="26"/>
  <c r="G151" i="26"/>
  <c r="G140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18" i="26"/>
  <c r="G119" i="26"/>
  <c r="G120" i="26"/>
  <c r="G121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18" i="26"/>
  <c r="G109" i="26"/>
  <c r="I110" i="26"/>
  <c r="I111" i="26"/>
  <c r="I112" i="26"/>
  <c r="I113" i="26"/>
  <c r="I114" i="26"/>
  <c r="I109" i="26"/>
  <c r="H110" i="26"/>
  <c r="H111" i="26"/>
  <c r="H112" i="26"/>
  <c r="H113" i="26"/>
  <c r="H114" i="26"/>
  <c r="H109" i="26"/>
  <c r="G110" i="26"/>
  <c r="G111" i="26"/>
  <c r="G112" i="26"/>
  <c r="G113" i="26"/>
  <c r="G114" i="26"/>
  <c r="I101" i="26"/>
  <c r="I102" i="26"/>
  <c r="I103" i="26"/>
  <c r="I104" i="26"/>
  <c r="I105" i="26"/>
  <c r="I100" i="26"/>
  <c r="H101" i="26"/>
  <c r="H102" i="26"/>
  <c r="H103" i="26"/>
  <c r="H104" i="26"/>
  <c r="H105" i="26"/>
  <c r="H100" i="26"/>
  <c r="G101" i="26"/>
  <c r="G102" i="26"/>
  <c r="G103" i="26"/>
  <c r="G104" i="26"/>
  <c r="G105" i="26"/>
  <c r="G100" i="26"/>
  <c r="I86" i="26"/>
  <c r="I87" i="26"/>
  <c r="I88" i="26"/>
  <c r="I89" i="26"/>
  <c r="I90" i="26"/>
  <c r="I91" i="26"/>
  <c r="I92" i="26"/>
  <c r="I93" i="26"/>
  <c r="I94" i="26"/>
  <c r="I95" i="26"/>
  <c r="I96" i="26"/>
  <c r="I85" i="26"/>
  <c r="H86" i="26"/>
  <c r="H87" i="26"/>
  <c r="H88" i="26"/>
  <c r="H89" i="26"/>
  <c r="H90" i="26"/>
  <c r="H91" i="26"/>
  <c r="H92" i="26"/>
  <c r="H93" i="26"/>
  <c r="H94" i="26"/>
  <c r="H95" i="26"/>
  <c r="H96" i="26"/>
  <c r="H85" i="26"/>
  <c r="G86" i="26"/>
  <c r="G87" i="26"/>
  <c r="G88" i="26"/>
  <c r="G89" i="26"/>
  <c r="G90" i="26"/>
  <c r="G91" i="26"/>
  <c r="G92" i="26"/>
  <c r="G93" i="26"/>
  <c r="G94" i="26"/>
  <c r="G95" i="26"/>
  <c r="G96" i="26"/>
  <c r="G85" i="26"/>
  <c r="I71" i="26"/>
  <c r="I72" i="26"/>
  <c r="I73" i="26"/>
  <c r="I74" i="26"/>
  <c r="I75" i="26"/>
  <c r="I76" i="26"/>
  <c r="I77" i="26"/>
  <c r="I78" i="26"/>
  <c r="I79" i="26"/>
  <c r="I80" i="26"/>
  <c r="I81" i="26"/>
  <c r="I70" i="26"/>
  <c r="H71" i="26"/>
  <c r="H72" i="26"/>
  <c r="H73" i="26"/>
  <c r="H74" i="26"/>
  <c r="H75" i="26"/>
  <c r="H76" i="26"/>
  <c r="H77" i="26"/>
  <c r="H78" i="26"/>
  <c r="H79" i="26"/>
  <c r="H80" i="26"/>
  <c r="H81" i="26"/>
  <c r="H70" i="26"/>
  <c r="G71" i="26"/>
  <c r="G72" i="26"/>
  <c r="G73" i="26"/>
  <c r="G74" i="26"/>
  <c r="G75" i="26"/>
  <c r="G76" i="26"/>
  <c r="G77" i="26"/>
  <c r="G78" i="26"/>
  <c r="G79" i="26"/>
  <c r="G80" i="26"/>
  <c r="G81" i="26"/>
  <c r="G70" i="26"/>
  <c r="C63" i="26" l="1"/>
  <c r="D63" i="26"/>
  <c r="E63" i="26"/>
  <c r="F63" i="26"/>
  <c r="H63" i="26" s="1"/>
  <c r="B63" i="26"/>
  <c r="C62" i="26"/>
  <c r="D62" i="26"/>
  <c r="D64" i="26" s="1"/>
  <c r="E62" i="26"/>
  <c r="E64" i="26" s="1"/>
  <c r="F62" i="26"/>
  <c r="G62" i="26" s="1"/>
  <c r="B62" i="26"/>
  <c r="C55" i="26"/>
  <c r="D55" i="26"/>
  <c r="E55" i="26"/>
  <c r="F55" i="26"/>
  <c r="H55" i="26" s="1"/>
  <c r="B55" i="26"/>
  <c r="C54" i="26"/>
  <c r="D54" i="26"/>
  <c r="D56" i="26" s="1"/>
  <c r="E54" i="26"/>
  <c r="E56" i="26" s="1"/>
  <c r="F54" i="26"/>
  <c r="G54" i="26" s="1"/>
  <c r="B54" i="26"/>
  <c r="I46" i="26"/>
  <c r="I47" i="26"/>
  <c r="I48" i="26"/>
  <c r="I49" i="26"/>
  <c r="I50" i="26"/>
  <c r="I45" i="26"/>
  <c r="H46" i="26"/>
  <c r="H47" i="26"/>
  <c r="H48" i="26"/>
  <c r="H49" i="26"/>
  <c r="H50" i="26"/>
  <c r="H45" i="26"/>
  <c r="G46" i="26"/>
  <c r="G47" i="26"/>
  <c r="G48" i="26"/>
  <c r="G49" i="26"/>
  <c r="G50" i="26"/>
  <c r="G45" i="26"/>
  <c r="B56" i="26" l="1"/>
  <c r="C56" i="26"/>
  <c r="B64" i="26"/>
  <c r="C64" i="26"/>
  <c r="G55" i="26"/>
  <c r="G63" i="26"/>
  <c r="H54" i="26"/>
  <c r="H62" i="26"/>
  <c r="F56" i="26"/>
  <c r="I54" i="26" s="1"/>
  <c r="F64" i="26"/>
  <c r="H64" i="26" l="1"/>
  <c r="I64" i="26"/>
  <c r="G64" i="26"/>
  <c r="I62" i="26"/>
  <c r="I63" i="26"/>
  <c r="H56" i="26"/>
  <c r="G56" i="26"/>
  <c r="I56" i="26"/>
  <c r="I55" i="26"/>
  <c r="H7" i="26"/>
  <c r="H8" i="26"/>
  <c r="H9" i="26"/>
  <c r="H6" i="26"/>
  <c r="G7" i="26"/>
  <c r="G8" i="26"/>
  <c r="G9" i="26"/>
  <c r="G6" i="26"/>
  <c r="I7" i="26"/>
  <c r="I8" i="26"/>
  <c r="I9" i="26"/>
  <c r="I6" i="26"/>
  <c r="I14" i="26"/>
  <c r="I15" i="26"/>
  <c r="I16" i="26"/>
  <c r="I13" i="26"/>
  <c r="H14" i="26"/>
  <c r="H15" i="26"/>
  <c r="H16" i="26"/>
  <c r="H13" i="26"/>
  <c r="G14" i="26"/>
  <c r="G15" i="26"/>
  <c r="G16" i="26"/>
  <c r="G13" i="26"/>
  <c r="I29" i="26"/>
  <c r="I30" i="26"/>
  <c r="I31" i="26"/>
  <c r="I32" i="26"/>
  <c r="I28" i="26"/>
  <c r="I21" i="26"/>
  <c r="I22" i="26"/>
  <c r="I23" i="26"/>
  <c r="I24" i="26"/>
  <c r="I20" i="26"/>
  <c r="G23" i="26"/>
  <c r="H23" i="26"/>
  <c r="G24" i="26"/>
  <c r="H24" i="26"/>
  <c r="C112" i="27"/>
  <c r="D112" i="27"/>
  <c r="E112" i="27"/>
  <c r="B112" i="27"/>
  <c r="C74" i="27"/>
  <c r="D74" i="27"/>
  <c r="B74" i="27"/>
  <c r="E40" i="27"/>
  <c r="E41" i="27"/>
  <c r="E42" i="27"/>
  <c r="E43" i="27"/>
  <c r="E44" i="27"/>
  <c r="E45" i="27"/>
  <c r="E46" i="27"/>
  <c r="E47" i="27"/>
  <c r="E48" i="27"/>
  <c r="E49" i="27"/>
  <c r="E39" i="27"/>
  <c r="E25" i="27"/>
  <c r="C25" i="27"/>
  <c r="D25" i="27"/>
  <c r="B25" i="27"/>
  <c r="I56" i="25"/>
  <c r="I57" i="25"/>
  <c r="I58" i="25"/>
  <c r="I59" i="25"/>
  <c r="I60" i="25"/>
  <c r="I61" i="25"/>
  <c r="I62" i="25"/>
  <c r="I55" i="25"/>
  <c r="H56" i="25"/>
  <c r="H57" i="25"/>
  <c r="H58" i="25"/>
  <c r="H59" i="25"/>
  <c r="H60" i="25"/>
  <c r="H61" i="25"/>
  <c r="H62" i="25"/>
  <c r="H55" i="25"/>
  <c r="G56" i="25"/>
  <c r="G57" i="25"/>
  <c r="G58" i="25"/>
  <c r="G59" i="25"/>
  <c r="G60" i="25"/>
  <c r="G61" i="25"/>
  <c r="G62" i="25"/>
  <c r="G55" i="25"/>
  <c r="C53" i="34"/>
  <c r="D53" i="34"/>
  <c r="B53" i="34"/>
  <c r="C38" i="34"/>
  <c r="D38" i="34"/>
  <c r="B38" i="34"/>
  <c r="C19" i="34"/>
  <c r="D19" i="34"/>
  <c r="B19" i="34"/>
  <c r="E74" i="27" l="1"/>
  <c r="C90" i="25"/>
  <c r="D90" i="25"/>
  <c r="E90" i="25"/>
  <c r="B90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67" i="25"/>
  <c r="I50" i="25"/>
  <c r="I51" i="25"/>
  <c r="I49" i="25"/>
  <c r="H50" i="25"/>
  <c r="H51" i="25"/>
  <c r="H49" i="25"/>
  <c r="G50" i="25"/>
  <c r="G51" i="25"/>
  <c r="G49" i="25"/>
  <c r="H45" i="25"/>
  <c r="H44" i="25"/>
  <c r="G45" i="25"/>
  <c r="G44" i="25"/>
  <c r="H40" i="25"/>
  <c r="H39" i="25"/>
  <c r="G40" i="25"/>
  <c r="G39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21" i="25"/>
  <c r="I7" i="25"/>
  <c r="I8" i="25"/>
  <c r="I9" i="25"/>
  <c r="I6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21" i="25"/>
  <c r="G22" i="25" l="1"/>
  <c r="G23" i="25"/>
  <c r="G24" i="25"/>
  <c r="G25" i="25"/>
  <c r="G26" i="25"/>
  <c r="G27" i="25"/>
  <c r="G28" i="25"/>
  <c r="G29" i="25"/>
  <c r="G30" i="25"/>
  <c r="G31" i="25"/>
  <c r="G32" i="25"/>
  <c r="G33" i="25"/>
  <c r="G34" i="25"/>
  <c r="G21" i="25"/>
  <c r="C35" i="25" l="1"/>
  <c r="D35" i="25"/>
  <c r="E35" i="25"/>
  <c r="F35" i="25"/>
  <c r="B35" i="25"/>
  <c r="I14" i="25"/>
  <c r="I15" i="25"/>
  <c r="I16" i="25"/>
  <c r="I13" i="25"/>
  <c r="H14" i="25"/>
  <c r="H15" i="25"/>
  <c r="H16" i="25"/>
  <c r="H13" i="25"/>
  <c r="G14" i="25"/>
  <c r="G15" i="25"/>
  <c r="G16" i="25"/>
  <c r="G13" i="25"/>
  <c r="H7" i="25"/>
  <c r="H8" i="25"/>
  <c r="H9" i="25"/>
  <c r="H6" i="25"/>
  <c r="G7" i="25"/>
  <c r="G8" i="25"/>
  <c r="G9" i="25"/>
  <c r="G6" i="25"/>
  <c r="I35" i="25" l="1"/>
  <c r="H35" i="25"/>
  <c r="G35" i="25"/>
  <c r="H312" i="26" l="1"/>
  <c r="G312" i="26"/>
  <c r="H311" i="26"/>
  <c r="G311" i="26"/>
  <c r="G29" i="26" l="1"/>
  <c r="H29" i="26"/>
  <c r="G30" i="26"/>
  <c r="H30" i="26"/>
  <c r="G31" i="26"/>
  <c r="H31" i="26"/>
  <c r="G32" i="26"/>
  <c r="H32" i="26"/>
  <c r="H28" i="26"/>
  <c r="G28" i="26"/>
  <c r="G21" i="26"/>
  <c r="H21" i="26"/>
  <c r="G22" i="26"/>
  <c r="H22" i="26"/>
  <c r="H20" i="26"/>
  <c r="G20" i="26"/>
  <c r="B82" i="25"/>
</calcChain>
</file>

<file path=xl/sharedStrings.xml><?xml version="1.0" encoding="utf-8"?>
<sst xmlns="http://schemas.openxmlformats.org/spreadsheetml/2006/main" count="1318" uniqueCount="453">
  <si>
    <t>Total general</t>
  </si>
  <si>
    <t>40 y más años</t>
  </si>
  <si>
    <t>Centros de Formación Técnica</t>
  </si>
  <si>
    <t>Institutos Profesionales</t>
  </si>
  <si>
    <t>Universidades</t>
  </si>
  <si>
    <t>Universidades Privadas</t>
  </si>
  <si>
    <t>Ingeniería Comercial</t>
  </si>
  <si>
    <t>Enfermería</t>
  </si>
  <si>
    <t>Derecho</t>
  </si>
  <si>
    <t>Psicología</t>
  </si>
  <si>
    <t>Kinesiología</t>
  </si>
  <si>
    <t>Pedagogía en Educación Básica</t>
  </si>
  <si>
    <t>Contador Auditor</t>
  </si>
  <si>
    <t>Odontología</t>
  </si>
  <si>
    <t>Trabajo Social</t>
  </si>
  <si>
    <t>Medicina</t>
  </si>
  <si>
    <t>Nutrición y Dietética</t>
  </si>
  <si>
    <t>Arquitectura</t>
  </si>
  <si>
    <t>Ingeniería en Computación e Informática</t>
  </si>
  <si>
    <t>Fonoaudiología</t>
  </si>
  <si>
    <t>Pedagogía en Educación Diferencial</t>
  </si>
  <si>
    <t>Pedagogía en Educación de Párvulos</t>
  </si>
  <si>
    <t>Ingeniería en Construcción</t>
  </si>
  <si>
    <t>Técnico en Enfermería</t>
  </si>
  <si>
    <t>Técnico en Prevención de Riesgos</t>
  </si>
  <si>
    <t>Psicopedagogía</t>
  </si>
  <si>
    <t>Ingeniería en Prevención de Riesgos</t>
  </si>
  <si>
    <t>Técnico en Administración de Empresas</t>
  </si>
  <si>
    <t>Diseño Gráfico</t>
  </si>
  <si>
    <t>Construcción Civil</t>
  </si>
  <si>
    <t>Técnico en Construcción y Obras Civiles</t>
  </si>
  <si>
    <t>Técnico Asistente del Educador de Párvulos</t>
  </si>
  <si>
    <t>Técnico en Deporte, Recreación y Preparación Física</t>
  </si>
  <si>
    <t>Técnico en Electricidad y Electricidad Industrial</t>
  </si>
  <si>
    <t>Técnico en Contabilidad General</t>
  </si>
  <si>
    <t>Técnico en Mecánica Automotriz</t>
  </si>
  <si>
    <t>Técnico en Análisis de Sistemas</t>
  </si>
  <si>
    <t>Técnico en Turismo y Hotelería</t>
  </si>
  <si>
    <t>Técnico en Mantenimiento Industrial</t>
  </si>
  <si>
    <t>Ingeniería en Mecánica Automotriz</t>
  </si>
  <si>
    <t>Técnico en Gastronomía y Cocina</t>
  </si>
  <si>
    <t>Técnico Asistente del Educador Diferencial</t>
  </si>
  <si>
    <t>Técnico en Servicio Social</t>
  </si>
  <si>
    <t>Técnico Dental y Asistente de Odontología</t>
  </si>
  <si>
    <t>Postítulo</t>
  </si>
  <si>
    <t>Género</t>
  </si>
  <si>
    <t>Femenino</t>
  </si>
  <si>
    <t>Posgrado</t>
  </si>
  <si>
    <t>Matrícula Pregrado</t>
  </si>
  <si>
    <t>Matrícula Posgrado y Postítulo</t>
  </si>
  <si>
    <t>Masculino</t>
  </si>
  <si>
    <t>15 a 19 años</t>
  </si>
  <si>
    <t>20 a 24 años</t>
  </si>
  <si>
    <t>25 a 29 años</t>
  </si>
  <si>
    <t>30 a 34 años</t>
  </si>
  <si>
    <t>35 a 39 años</t>
  </si>
  <si>
    <t>Técnico Agropecuario</t>
  </si>
  <si>
    <t>Técnico en Instrumentación, Automatización y Control Industrial</t>
  </si>
  <si>
    <t>Técnico en Administración de Recursos Humanos y Personal</t>
  </si>
  <si>
    <t>Técnico en Logística</t>
  </si>
  <si>
    <t>Administración de Empresas e Ing. Asociadas</t>
  </si>
  <si>
    <t>Pedagogía en Idiomas</t>
  </si>
  <si>
    <t>Ingeniería Civil Industrial</t>
  </si>
  <si>
    <t>Pedagogía en Educación Física</t>
  </si>
  <si>
    <t>Región</t>
  </si>
  <si>
    <t>Administración y Comercio</t>
  </si>
  <si>
    <t>Agropecuaria</t>
  </si>
  <si>
    <t>Arte y Arquitectura</t>
  </si>
  <si>
    <t>Ciencias Básicas</t>
  </si>
  <si>
    <t>Ciencias Sociales</t>
  </si>
  <si>
    <t>Educación</t>
  </si>
  <si>
    <t>Humanidades</t>
  </si>
  <si>
    <t>Salud</t>
  </si>
  <si>
    <t>Tecnología</t>
  </si>
  <si>
    <t>Área</t>
  </si>
  <si>
    <t>Matrícula Total Femenina</t>
  </si>
  <si>
    <t>Matrícula Total Masculina</t>
  </si>
  <si>
    <t>Matrícula Total</t>
  </si>
  <si>
    <t>Jornada</t>
  </si>
  <si>
    <t>Establecimiento Municipal</t>
  </si>
  <si>
    <t>Establecimiento Particular Subvencionado</t>
  </si>
  <si>
    <t>Establecimiento Particular Pagado</t>
  </si>
  <si>
    <t>Tabla</t>
  </si>
  <si>
    <t>Matrícula Total de Postítulo Femenina</t>
  </si>
  <si>
    <t>Matrícula Total de Postítulo Masculina</t>
  </si>
  <si>
    <t>Matrícula Total de Postítulo</t>
  </si>
  <si>
    <t xml:space="preserve">Hoja </t>
  </si>
  <si>
    <t>Contenido</t>
  </si>
  <si>
    <t>CFT CEDUC - UCN</t>
  </si>
  <si>
    <t>CFT DUOC UC</t>
  </si>
  <si>
    <t>CFT EDUCAP</t>
  </si>
  <si>
    <t>CFT ICEL</t>
  </si>
  <si>
    <t>CFT INACAP</t>
  </si>
  <si>
    <t>CFT UCEVALPO</t>
  </si>
  <si>
    <t>CFT UDA</t>
  </si>
  <si>
    <t>IP AIEP</t>
  </si>
  <si>
    <t>IP CIISA</t>
  </si>
  <si>
    <t>IP DUOC UC</t>
  </si>
  <si>
    <t>IP ESUCOMEX</t>
  </si>
  <si>
    <t>IP INACAP</t>
  </si>
  <si>
    <t>Volver al ïndice</t>
  </si>
  <si>
    <t>Evolución de Matrícula Total por tipo de institución y grado</t>
  </si>
  <si>
    <t>Evolución de Matrícula Total por grado</t>
  </si>
  <si>
    <t>Evolución de Matrícula Total por género</t>
  </si>
  <si>
    <t>Evolución de Matrícula Total por rango de edad y/o promedio de edad</t>
  </si>
  <si>
    <t xml:space="preserve">Matrícula Total </t>
  </si>
  <si>
    <t>Sin información</t>
  </si>
  <si>
    <t>Evolución de Matrícula Total por región</t>
  </si>
  <si>
    <t>Pregrado</t>
  </si>
  <si>
    <t xml:space="preserve">Posgrado </t>
  </si>
  <si>
    <t>Evolución de Matrícula Total de Pregrado por tipo de institución</t>
  </si>
  <si>
    <t xml:space="preserve">Evolución de Matrícula Total de Pregrado por tipo de institución </t>
  </si>
  <si>
    <t>Evolución de Matrícula Total de Pregrado por tipo de carrera</t>
  </si>
  <si>
    <t>Evolución de Matrícula Total de Pregrado por tipo de institución y carrera</t>
  </si>
  <si>
    <t>Evolución de Matrícula Total de Pregrado por jornada</t>
  </si>
  <si>
    <t>Evolución de Matrícula Total de Pregrado por área</t>
  </si>
  <si>
    <t>Evolución de Matrícula Total de Pregrado en carreras con mayor matrícula - CFT</t>
  </si>
  <si>
    <t>Evolución de Matrícula Total de Pregrado en carreras con mayor matrícula - IP</t>
  </si>
  <si>
    <t>Evolución de Matrícula Total de Pregrado en carreras con mayor matrícula - Universidades</t>
  </si>
  <si>
    <t>Evolución de Matrícula Total de Pregrado por género - Universidades</t>
  </si>
  <si>
    <t>Evolución de Matrícula Total de Pregrado por rango de edad</t>
  </si>
  <si>
    <t>Evolución de Matrícula Total de Pregrado por tipo de establecimiento de origen</t>
  </si>
  <si>
    <t>Evolución de Matrícula Total de Pregrado por rango de edad - Universidades</t>
  </si>
  <si>
    <t>Evolución de Matrícula Total de Pregrado por tipo de establecimiento de origen - Universidades</t>
  </si>
  <si>
    <t>Evolución de Matrícula Total de Pregrado por género</t>
  </si>
  <si>
    <t>Tipo de institución</t>
  </si>
  <si>
    <r>
      <t>Evolución de Matrícula 1</t>
    </r>
    <r>
      <rPr>
        <b/>
        <vertAlign val="superscript"/>
        <sz val="11"/>
        <color theme="1"/>
        <rFont val="Calibri"/>
        <family val="2"/>
        <scheme val="minor"/>
      </rPr>
      <t xml:space="preserve">er </t>
    </r>
    <r>
      <rPr>
        <b/>
        <sz val="11"/>
        <color theme="1"/>
        <rFont val="Calibri"/>
        <family val="2"/>
        <scheme val="minor"/>
      </rPr>
      <t>año de Pregrado por tipo de carrera</t>
    </r>
  </si>
  <si>
    <t>Técnico de Nivel Superior</t>
  </si>
  <si>
    <t>Bachillerato, Ciclo Inicial o Plan Común</t>
  </si>
  <si>
    <t>Licenciatura no conducente a título</t>
  </si>
  <si>
    <t>Profesional con licenciatura previa</t>
  </si>
  <si>
    <t>Profesional sin licenciatura previa</t>
  </si>
  <si>
    <t>Tipo de carrera</t>
  </si>
  <si>
    <r>
      <t>Evolución de Matrícula 1</t>
    </r>
    <r>
      <rPr>
        <b/>
        <vertAlign val="superscript"/>
        <sz val="11"/>
        <color theme="1"/>
        <rFont val="Calibri"/>
        <family val="2"/>
        <scheme val="minor"/>
      </rPr>
      <t>er</t>
    </r>
    <r>
      <rPr>
        <b/>
        <sz val="11"/>
        <color theme="1"/>
        <rFont val="Calibri"/>
        <family val="2"/>
        <scheme val="minor"/>
      </rPr>
      <t xml:space="preserve"> año de Pregrado por tipo de carrera</t>
    </r>
  </si>
  <si>
    <t>Carreras Técnico-Profesionales*</t>
  </si>
  <si>
    <t>Carreras Profesionales Universitarias**</t>
  </si>
  <si>
    <t xml:space="preserve">Profesional sin licenciatura previa </t>
  </si>
  <si>
    <t>Bachillerato, Ciclo Inicialo Plan Común</t>
  </si>
  <si>
    <t>Tpo de institución y carrera</t>
  </si>
  <si>
    <t>CENTROS DE FORMACIÓN TÉCNICA</t>
  </si>
  <si>
    <t>INSTITUTOS PROFESIONALES</t>
  </si>
  <si>
    <t>UNIVERSIDADES</t>
  </si>
  <si>
    <r>
      <t>Evolución de Matrícula 1</t>
    </r>
    <r>
      <rPr>
        <b/>
        <vertAlign val="superscript"/>
        <sz val="11"/>
        <color theme="1"/>
        <rFont val="Calibri"/>
        <family val="2"/>
        <scheme val="minor"/>
      </rPr>
      <t>er</t>
    </r>
    <r>
      <rPr>
        <b/>
        <sz val="11"/>
        <color theme="1"/>
        <rFont val="Calibri"/>
        <family val="2"/>
        <scheme val="minor"/>
      </rPr>
      <t xml:space="preserve"> año de Pregrado por tipo de institución y carrera</t>
    </r>
  </si>
  <si>
    <r>
      <t>Evolución de Matrícula 1</t>
    </r>
    <r>
      <rPr>
        <b/>
        <vertAlign val="superscript"/>
        <sz val="11"/>
        <color theme="1"/>
        <rFont val="Calibri"/>
        <family val="2"/>
        <scheme val="minor"/>
      </rPr>
      <t xml:space="preserve">er </t>
    </r>
    <r>
      <rPr>
        <b/>
        <sz val="11"/>
        <color theme="1"/>
        <rFont val="Calibri"/>
        <family val="2"/>
        <scheme val="minor"/>
      </rPr>
      <t>año de Pregrado por jornada</t>
    </r>
  </si>
  <si>
    <t>Diurno</t>
  </si>
  <si>
    <t>Vespertino</t>
  </si>
  <si>
    <t>Semipresencial</t>
  </si>
  <si>
    <t>A Distancia</t>
  </si>
  <si>
    <t>Otro</t>
  </si>
  <si>
    <t>Tipo de jornada</t>
  </si>
  <si>
    <r>
      <t>Evolución de Matrícula 1</t>
    </r>
    <r>
      <rPr>
        <b/>
        <vertAlign val="superscript"/>
        <sz val="11"/>
        <color theme="1"/>
        <rFont val="Calibri"/>
        <family val="2"/>
        <scheme val="minor"/>
      </rPr>
      <t>er</t>
    </r>
    <r>
      <rPr>
        <b/>
        <sz val="11"/>
        <color theme="1"/>
        <rFont val="Calibri"/>
        <family val="2"/>
        <scheme val="minor"/>
      </rPr>
      <t xml:space="preserve"> año de Pregrado por tipo de institución y jornada</t>
    </r>
  </si>
  <si>
    <r>
      <t>Evolución de Matrícula de 1</t>
    </r>
    <r>
      <rPr>
        <b/>
        <vertAlign val="superscript"/>
        <sz val="11"/>
        <color theme="1"/>
        <rFont val="Calibri"/>
        <family val="2"/>
        <scheme val="minor"/>
      </rPr>
      <t>er</t>
    </r>
    <r>
      <rPr>
        <b/>
        <sz val="11"/>
        <color theme="1"/>
        <rFont val="Calibri"/>
        <family val="2"/>
        <scheme val="minor"/>
      </rPr>
      <t xml:space="preserve"> año de Pregrado por área</t>
    </r>
  </si>
  <si>
    <t>Sin área definida</t>
  </si>
  <si>
    <r>
      <t>Evolución de Matrícula 1</t>
    </r>
    <r>
      <rPr>
        <b/>
        <vertAlign val="superscript"/>
        <sz val="11"/>
        <color theme="1"/>
        <rFont val="Calibri"/>
        <family val="2"/>
        <scheme val="minor"/>
      </rPr>
      <t>er</t>
    </r>
    <r>
      <rPr>
        <b/>
        <sz val="11"/>
        <color theme="1"/>
        <rFont val="Calibri"/>
        <family val="2"/>
        <scheme val="minor"/>
      </rPr>
      <t xml:space="preserve"> año de Pregrado en carreras con mayor matrícula - CFT</t>
    </r>
  </si>
  <si>
    <r>
      <t>Evolución de Matrícula 1</t>
    </r>
    <r>
      <rPr>
        <b/>
        <vertAlign val="superscript"/>
        <sz val="11"/>
        <color theme="1"/>
        <rFont val="Calibri"/>
        <family val="2"/>
        <scheme val="minor"/>
      </rPr>
      <t xml:space="preserve">er </t>
    </r>
    <r>
      <rPr>
        <b/>
        <sz val="11"/>
        <color theme="1"/>
        <rFont val="Calibri"/>
        <family val="2"/>
        <scheme val="minor"/>
      </rPr>
      <t>año de Pregrado en carreras con mayor matrícula - IP</t>
    </r>
  </si>
  <si>
    <r>
      <t>Evolución de Matrícula 1</t>
    </r>
    <r>
      <rPr>
        <b/>
        <vertAlign val="superscript"/>
        <sz val="11"/>
        <color theme="1"/>
        <rFont val="Calibri"/>
        <family val="2"/>
        <scheme val="minor"/>
      </rPr>
      <t>er</t>
    </r>
    <r>
      <rPr>
        <b/>
        <sz val="11"/>
        <color theme="1"/>
        <rFont val="Calibri"/>
        <family val="2"/>
        <scheme val="minor"/>
      </rPr>
      <t xml:space="preserve"> año de Pregrado en carreras con mayor matrícula - Universidades</t>
    </r>
  </si>
  <si>
    <t>Rango de edad</t>
  </si>
  <si>
    <t>Ggénero</t>
  </si>
  <si>
    <t xml:space="preserve">Tipo de establecimiento </t>
  </si>
  <si>
    <r>
      <t>Matrícula de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año Femenina</t>
    </r>
  </si>
  <si>
    <r>
      <t>Matrícula de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año Masculina</t>
    </r>
  </si>
  <si>
    <r>
      <t>Matrícula de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 de Pregrado</t>
    </r>
  </si>
  <si>
    <t>Tipo de programa</t>
  </si>
  <si>
    <t>Doctorado</t>
  </si>
  <si>
    <t>Magíster</t>
  </si>
  <si>
    <t xml:space="preserve">Tipo de universidad </t>
  </si>
  <si>
    <t>Tipo de universidad</t>
  </si>
  <si>
    <r>
      <t>Matrícula de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año de Posgrado Femenina</t>
    </r>
  </si>
  <si>
    <r>
      <t>Matrícula de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año de Posgrado Masculina</t>
    </r>
  </si>
  <si>
    <r>
      <t>Matrícula de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 de Posgrado</t>
    </r>
  </si>
  <si>
    <t>Diplomado (superior a un semestre)</t>
  </si>
  <si>
    <t>Tipo de institución y carrera</t>
  </si>
  <si>
    <t>Postitulo</t>
  </si>
  <si>
    <t>Especialidad médica u odontológica</t>
  </si>
  <si>
    <t xml:space="preserve">Evolución de Matrícula Total por tipo de institución </t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</si>
  <si>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y Matrícula Total de pregrado</t>
    </r>
  </si>
  <si>
    <r>
      <t xml:space="preserve"> Matrícula 1</t>
    </r>
    <r>
      <rPr>
        <vertAlign val="superscript"/>
        <sz val="10"/>
        <color theme="1"/>
        <rFont val="Calibri"/>
        <family val="2"/>
        <scheme val="minor"/>
      </rPr>
      <t xml:space="preserve">er </t>
    </r>
    <r>
      <rPr>
        <sz val="10"/>
        <color theme="1"/>
        <rFont val="Calibri"/>
        <family val="2"/>
        <scheme val="minor"/>
      </rPr>
      <t>año</t>
    </r>
  </si>
  <si>
    <t>Evolución de Matrícula Total de posgrado y postítulo</t>
  </si>
  <si>
    <t>XV Región</t>
  </si>
  <si>
    <t>I Región</t>
  </si>
  <si>
    <t>II Región</t>
  </si>
  <si>
    <t>III Región</t>
  </si>
  <si>
    <t>IV Región</t>
  </si>
  <si>
    <t>V Región</t>
  </si>
  <si>
    <t>VI Región</t>
  </si>
  <si>
    <t>VII Región</t>
  </si>
  <si>
    <t>VIII Región</t>
  </si>
  <si>
    <t>IX Región</t>
  </si>
  <si>
    <t>XIV Región</t>
  </si>
  <si>
    <t>X Región</t>
  </si>
  <si>
    <t>XI Región</t>
  </si>
  <si>
    <t>XII Región</t>
  </si>
  <si>
    <t>Región Metropolitana</t>
  </si>
  <si>
    <t>Evolución de Matrícula 1er año y Matrícula Total de pregrado</t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</si>
  <si>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Pregrado por tipo de institución</t>
    </r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</si>
  <si>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 xml:space="preserve">er </t>
    </r>
    <r>
      <rPr>
        <b/>
        <sz val="12"/>
        <color theme="1"/>
        <rFont val="Calibri"/>
        <family val="2"/>
        <scheme val="minor"/>
      </rPr>
      <t xml:space="preserve">año de Pregrado por tipo de institución </t>
    </r>
  </si>
  <si>
    <t>*Incluye carreras técnicas y profesionales sin licenciatura</t>
  </si>
  <si>
    <t>Evolución de Matrícula Total de Pregrado por género - CFT</t>
  </si>
  <si>
    <t>Evolución de Matrícula Total de Pregrado por género - IP</t>
  </si>
  <si>
    <t>Evolución de Matrícula Total de Pregrado por rango de edad - CFT</t>
  </si>
  <si>
    <t>Evolución de Matrícula Total de Pregrado por rango de edad - IP</t>
  </si>
  <si>
    <t>Evolución de Matrícula Total de Pregrado por tipo de establecimiento de origen - CFT</t>
  </si>
  <si>
    <t>Evolución de Matrícula Total de Pregrado por tipo de establecimiento de origen - IP</t>
  </si>
  <si>
    <r>
      <t>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Pregrado por región y género</t>
    </r>
  </si>
  <si>
    <t>Matrícula 1er año de Pregrado por región y género</t>
  </si>
  <si>
    <t>Evolución de Matrícula Total de posgrado por tipo de institución</t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</si>
  <si>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posgrado por tipo de institución</t>
    </r>
  </si>
  <si>
    <t>Evolución de Matrícula Total de posgrado por tipo de programa</t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</si>
  <si>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posgrado por tipo de programa</t>
    </r>
  </si>
  <si>
    <t>Evolución de Matrícula Total de posgrado por tipo de programa y universidad</t>
  </si>
  <si>
    <r>
      <t>Evolución de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posgrado por tipo de programa y universidad</t>
    </r>
  </si>
  <si>
    <t>Evolución de Matrícula 1er año de posgrado por tipo de institución</t>
  </si>
  <si>
    <t>Evolución de Matrícula 1er año de posgrado por tipo de programa</t>
  </si>
  <si>
    <t>Evolución de Matrícula 1er año de posgrado por tipo de programa y universidad</t>
  </si>
  <si>
    <t>Evolución de Matrícula Total de postítulo por tipo de programa</t>
  </si>
  <si>
    <t>Evolución de Matrícula Total de postítulo por tipo de institución y programa</t>
  </si>
  <si>
    <t>Tipo de institución y programa</t>
  </si>
  <si>
    <t>Evolución de Matrícula Total de postítulo por tipo de institución</t>
  </si>
  <si>
    <t>Matrícula Total de postítulo por tipo de programa y área</t>
  </si>
  <si>
    <t>Matrícula Total de postítulo por tipo de programa y jornada</t>
  </si>
  <si>
    <t>Matrícula Total de postítulo por tipo de programa y región</t>
  </si>
  <si>
    <t>Matrícula Total de postítulo por tipo de programa y rango de edad</t>
  </si>
  <si>
    <t>Matrícula Total de postítulo por tipo de programa y género</t>
  </si>
  <si>
    <t>Nombre de la institución</t>
  </si>
  <si>
    <t>**Incluye solo carreras profesionales con licenciatua, licenciaturas y planes comunes de universidades.</t>
  </si>
  <si>
    <t>Evolución Matrícula Total 2010 - 2014</t>
  </si>
  <si>
    <t>% incremento 2010 - 2014</t>
  </si>
  <si>
    <t>% incremento 2013 - 2014</t>
  </si>
  <si>
    <t>% distribución Matrícula 2014</t>
  </si>
  <si>
    <t>Universidades Cruch</t>
  </si>
  <si>
    <t>UNIVERSIDADES CRUCH</t>
  </si>
  <si>
    <t>UNIVERSIDADES PRIVADAS</t>
  </si>
  <si>
    <t>Universidades Estatales</t>
  </si>
  <si>
    <t>Matrícula Total 2014 por tipo de institución y grado</t>
  </si>
  <si>
    <t>MATRÍCULA TOTAL 2014</t>
  </si>
  <si>
    <t>Matricula Total 2014 por tipo de institución y grado</t>
  </si>
  <si>
    <t>Matrícula Femenina</t>
  </si>
  <si>
    <t>Matrícula Masculina</t>
  </si>
  <si>
    <t>Matricula Total 2014 por tipo de institución y género</t>
  </si>
  <si>
    <t>Matricula Total 2014 por región y género</t>
  </si>
  <si>
    <t>Matricula Total 2014 por área y género</t>
  </si>
  <si>
    <t xml:space="preserve">Universidades Cruch </t>
  </si>
  <si>
    <t>*Incluye programas de pregrado, posgrado y postítulo</t>
  </si>
  <si>
    <t>INFORME MATRÍCULA 2014</t>
  </si>
  <si>
    <t>Matrícula de Pregrado 2014</t>
  </si>
  <si>
    <t>Matrícula Total 2014 de Pregrado por tipo de institución y género</t>
  </si>
  <si>
    <t>Matrícula Total 2014 Femenina</t>
  </si>
  <si>
    <t>Matrícula Total 2014 Masculina</t>
  </si>
  <si>
    <t>Matrícula Total 2014 de Pregrado</t>
  </si>
  <si>
    <t>Matrícula Total 2014 de Pregrado por tipo de institución y rango de edad</t>
  </si>
  <si>
    <t>Matrícula Total 2014 de Pregrado por tipo de institución y carrera</t>
  </si>
  <si>
    <t>Matrícula Total 2014 de Pregrado por tipo de institución y área</t>
  </si>
  <si>
    <t>Matrícula Total 2014 de Pregrado por área y género</t>
  </si>
  <si>
    <t>Matrícula Total 2014 de Pregrado por tipo de institución y jornada</t>
  </si>
  <si>
    <t>Matrícula Total 2014 de Pregrado por región y tipo de institución</t>
  </si>
  <si>
    <t>Matrícula Total 2014 de Pregrado por región y género</t>
  </si>
  <si>
    <r>
      <t>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2014 de Pregrado por tipo de institución y género</t>
    </r>
  </si>
  <si>
    <r>
      <t>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2014 de Pregrado por región y tipo de institución</t>
    </r>
  </si>
  <si>
    <r>
      <t>Matrícula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 2014 Femenina</t>
    </r>
  </si>
  <si>
    <r>
      <t>Matrícula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 2014 Masculina</t>
    </r>
  </si>
  <si>
    <r>
      <t>Matrícula 1</t>
    </r>
    <r>
      <rPr>
        <b/>
        <vertAlign val="superscript"/>
        <sz val="10"/>
        <color theme="1"/>
        <rFont val="Calibri"/>
        <family val="2"/>
        <scheme val="minor"/>
      </rPr>
      <t xml:space="preserve">er </t>
    </r>
    <r>
      <rPr>
        <b/>
        <sz val="10"/>
        <color theme="1"/>
        <rFont val="Calibri"/>
        <family val="2"/>
        <scheme val="minor"/>
      </rPr>
      <t>año 2014</t>
    </r>
  </si>
  <si>
    <t>Evolución Matrícula de Pregrado 2010 - 2014</t>
  </si>
  <si>
    <t>Promedio de edad</t>
  </si>
  <si>
    <t xml:space="preserve">Universidades </t>
  </si>
  <si>
    <t>Técnico en Telecomunicaciones</t>
  </si>
  <si>
    <t>Técnico en Minería y Metalurgia</t>
  </si>
  <si>
    <t>Ingeniería Civil, plan común y licenciatura en Cs de la Ingeniería</t>
  </si>
  <si>
    <t>Matrícula de Posgrado 2014</t>
  </si>
  <si>
    <t>Matrícula Total 2014 de posgrado por tipo de programa y género</t>
  </si>
  <si>
    <t>Matrícula Total 2014 de Posgrado Femenina</t>
  </si>
  <si>
    <t>Matrícula Total 2014 de Posgrado Masculina</t>
  </si>
  <si>
    <t>Matrícula Total 2014 de Posgrado</t>
  </si>
  <si>
    <t>Matrícula Total 2014 de posgrado por rango de edad</t>
  </si>
  <si>
    <t>Matrícula Total 2014 de posgrado por tipo de programa y área</t>
  </si>
  <si>
    <t>Matrícula Total 2014 de posgrado por tipo de programa y jornada</t>
  </si>
  <si>
    <t>Matrícula Total 2014 de posgrado por tipo de programa y región</t>
  </si>
  <si>
    <r>
      <t>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2014 de posgrado por tipo de programa y género</t>
    </r>
  </si>
  <si>
    <t>Evolución Matrícula de Posgrado 2010 - 2014</t>
  </si>
  <si>
    <t>Matrícula de Postítulo 2014</t>
  </si>
  <si>
    <t>Evolución Matrícula de Postítulo 2010 - 2014</t>
  </si>
  <si>
    <t>CENTROS DE FORMCIÓN TÉCNICA</t>
  </si>
  <si>
    <t>Pontificia Universidad Católica de Chile</t>
  </si>
  <si>
    <t>Pontificia Universidad Católica de Valparaíso</t>
  </si>
  <si>
    <t>Universidad Arturo Prat</t>
  </si>
  <si>
    <t>Universidad Austral de Chile</t>
  </si>
  <si>
    <t>Universidad Católica de La Santísima Concepción</t>
  </si>
  <si>
    <t>Universidad Católica de Temuco</t>
  </si>
  <si>
    <t>Universidad Católica del Maule</t>
  </si>
  <si>
    <t>Universidad Católica del Norte</t>
  </si>
  <si>
    <t>Universidad de Antofagasta</t>
  </si>
  <si>
    <t>Universidad de Atacama</t>
  </si>
  <si>
    <t>Universidad de Chile</t>
  </si>
  <si>
    <t>Universidad de Concepción</t>
  </si>
  <si>
    <t>Universidad de La Frontera</t>
  </si>
  <si>
    <t>Universidad de La Serena</t>
  </si>
  <si>
    <t>Universidad de Los Lagos</t>
  </si>
  <si>
    <t>Universidad de Magallanes</t>
  </si>
  <si>
    <t>Universidad de Playa Ancha de Ciencias de La Educación</t>
  </si>
  <si>
    <t>Universidad de Santiago de Chile</t>
  </si>
  <si>
    <t>Universidad de Talca</t>
  </si>
  <si>
    <t>Universidad de Tarapacá</t>
  </si>
  <si>
    <t>Universidad de Valparaíso</t>
  </si>
  <si>
    <t>Universidad del Bío-Bío</t>
  </si>
  <si>
    <t>Universidad Metropolitana de Ciencias de la Educación</t>
  </si>
  <si>
    <t>Universidad Técnica Federico Santa María</t>
  </si>
  <si>
    <t>Universidad Tecnológica Metropolitana</t>
  </si>
  <si>
    <t>Universidad Academia de Humanismo Cristiano</t>
  </si>
  <si>
    <t>Universidad Adolfo Ibáñez</t>
  </si>
  <si>
    <t>Universidad Adventista de Chile</t>
  </si>
  <si>
    <t>Universidad Alberto Hurtado</t>
  </si>
  <si>
    <t>Universidad Autónoma de Chile</t>
  </si>
  <si>
    <t>Universidad Bernardo O'Higgins</t>
  </si>
  <si>
    <t>Universidad Bolivariana</t>
  </si>
  <si>
    <t>Universidad Católica Cardenal Silva Henríquez</t>
  </si>
  <si>
    <t>Universidad Central de Chile</t>
  </si>
  <si>
    <t>Universidad Chileno Británica de Cultura</t>
  </si>
  <si>
    <t>Universidad de Aconcagua</t>
  </si>
  <si>
    <t>Universidad de Arte y Ciencias Sociales ARCIS</t>
  </si>
  <si>
    <t>Universidad de Artes, Ciencias y Comunicación (UNIACC)</t>
  </si>
  <si>
    <t>Universidad de Las Américas</t>
  </si>
  <si>
    <t>Universidad de Los Andes</t>
  </si>
  <si>
    <t>Universidad de Viña del Mar</t>
  </si>
  <si>
    <t>Universidad del Desarrollo</t>
  </si>
  <si>
    <t>Universidad del Mar</t>
  </si>
  <si>
    <t>Universidad del Pacífico</t>
  </si>
  <si>
    <t>Universidad Diego Portales</t>
  </si>
  <si>
    <t>Universidad Finis Terrae</t>
  </si>
  <si>
    <t>Universidad Gabriela Mistral</t>
  </si>
  <si>
    <t>Universidad Iberoamericana de Ciencias y Tecnología (UNICIT)</t>
  </si>
  <si>
    <t>Universidad La Araucana</t>
  </si>
  <si>
    <t>Universidad La República</t>
  </si>
  <si>
    <t>Universidad Los Leones</t>
  </si>
  <si>
    <t>Universidad Mayor</t>
  </si>
  <si>
    <t>Universidad Miguel de Cervantes</t>
  </si>
  <si>
    <t>Universidad Pedro de Valdivia</t>
  </si>
  <si>
    <t>Universidad San Sebastián</t>
  </si>
  <si>
    <t>Universidad Santo Tomás</t>
  </si>
  <si>
    <t>Universidad Tecnológica de Chile INACAP</t>
  </si>
  <si>
    <t>Universidad UCINF</t>
  </si>
  <si>
    <t>IP Adventista</t>
  </si>
  <si>
    <t>IP Agrario Adolfo Matthei</t>
  </si>
  <si>
    <t>IP Alemán Wilhelm von Humboldt</t>
  </si>
  <si>
    <t>IP Carlos Casanueva</t>
  </si>
  <si>
    <t>IP Chileno Norteamericano</t>
  </si>
  <si>
    <t>IP Chileno Británico de Cultura</t>
  </si>
  <si>
    <t>IP de Arte y Comunicación ARCOS</t>
  </si>
  <si>
    <t>IP de Chile</t>
  </si>
  <si>
    <t>IP de Ciencias de la Computación Acuario Data</t>
  </si>
  <si>
    <t>IP de Ciencias y Artes INCACEA</t>
  </si>
  <si>
    <t>IP de Ciencias y Educación Helen Keller</t>
  </si>
  <si>
    <t>IP de Los Ángeles</t>
  </si>
  <si>
    <t>IP del Valle Central</t>
  </si>
  <si>
    <t>IP Diego Portales</t>
  </si>
  <si>
    <t>IP Dr. Virginio Gómez G.</t>
  </si>
  <si>
    <t>IP EATRI Instituto Profesional</t>
  </si>
  <si>
    <t>IP Escuela de Cine de Chile</t>
  </si>
  <si>
    <t>IP Escuela de Contadores Auditores de Santiago</t>
  </si>
  <si>
    <t>IP Escuela Moderna de Música</t>
  </si>
  <si>
    <t>IP Hogar Catequístico</t>
  </si>
  <si>
    <t>IP Instituto de Estudios Bancarios Guillermo Subercaseaux</t>
  </si>
  <si>
    <t>IP Instituto Internacional de Artes Culinarias y Servicios</t>
  </si>
  <si>
    <t>IP Instituto Nacional del Fútbol</t>
  </si>
  <si>
    <t>IP Instituto Superior de Artes y Ciencias de la Comunicación</t>
  </si>
  <si>
    <t>IP La Araucana</t>
  </si>
  <si>
    <t>IP Latinoamericano de Comercio Exterior</t>
  </si>
  <si>
    <t>IP Libertador de Los Andes</t>
  </si>
  <si>
    <t>IP Los Lagos</t>
  </si>
  <si>
    <t>IP Los Leones</t>
  </si>
  <si>
    <t>IP Projazz</t>
  </si>
  <si>
    <t>IP Providencia</t>
  </si>
  <si>
    <t>IP Santo Tomás</t>
  </si>
  <si>
    <t>IP Vertical</t>
  </si>
  <si>
    <t>CFT Alfa</t>
  </si>
  <si>
    <t>CFT Alpes</t>
  </si>
  <si>
    <t>CFT Andrés Bello</t>
  </si>
  <si>
    <t>CFT Barros Arana</t>
  </si>
  <si>
    <t>CFT Cámara de Comercio de Santiago</t>
  </si>
  <si>
    <t>CFT Ceitec</t>
  </si>
  <si>
    <t>CFT Cenco</t>
  </si>
  <si>
    <t>CFT Centro Tecnológico Superior INFOMED</t>
  </si>
  <si>
    <t>CFT Cepa de la III Región</t>
  </si>
  <si>
    <t>CFT Ceponal</t>
  </si>
  <si>
    <t>CFT Crecic</t>
  </si>
  <si>
    <t>CFT Crownliet</t>
  </si>
  <si>
    <t>CFT de ENAC</t>
  </si>
  <si>
    <t>CFT de Enseñanza de Alta Costura Paulina Diard</t>
  </si>
  <si>
    <t>CFT de la Industria Gráfica INGRAF</t>
  </si>
  <si>
    <t>CFT de Tarapacá</t>
  </si>
  <si>
    <t>CFT del Medio Ambiente</t>
  </si>
  <si>
    <t>CFT Diego Portales</t>
  </si>
  <si>
    <t>CFT Escuela Culinaria Francesa ECOLE</t>
  </si>
  <si>
    <t>CFT Escuela de Artes Aplicadas Oficios del Fuego</t>
  </si>
  <si>
    <t>CFT Escuela de Intérpretes INCENI</t>
  </si>
  <si>
    <t>CFT Escuela Superior de Administración de Negocios del Norte ESANE</t>
  </si>
  <si>
    <t>CFT Estudio Profesor Valero</t>
  </si>
  <si>
    <t>CFT Fontanar</t>
  </si>
  <si>
    <t>CFT Instituto Central de Capacitación Educacional ICCE</t>
  </si>
  <si>
    <t>CFT Instituto de Secretariado INSEC</t>
  </si>
  <si>
    <t>CFT Instituto Superior Alemán de Comercio INSALCO</t>
  </si>
  <si>
    <t>CFT Instituto Superior de Estudios Jurídicos CANON</t>
  </si>
  <si>
    <t>CFT Instituto Tecnológico de Chile I.T.C.</t>
  </si>
  <si>
    <t>CFT Iprosec</t>
  </si>
  <si>
    <t>CFT Juan Bohon</t>
  </si>
  <si>
    <t>CFT La Araucana</t>
  </si>
  <si>
    <t>CFT Laplace</t>
  </si>
  <si>
    <t>CFT Los Leones</t>
  </si>
  <si>
    <t>CFT Lota-Arauco</t>
  </si>
  <si>
    <t>CFT Luis Alberto Vera</t>
  </si>
  <si>
    <t>CFT Magnos</t>
  </si>
  <si>
    <t>CFT Manpower</t>
  </si>
  <si>
    <t>CFT Massachusetts</t>
  </si>
  <si>
    <t>CFT Osorno</t>
  </si>
  <si>
    <t>CFT Proandes</t>
  </si>
  <si>
    <t>CFT Prodata</t>
  </si>
  <si>
    <t>CFT Profasoc</t>
  </si>
  <si>
    <t>CFT Protec</t>
  </si>
  <si>
    <t>CFT San Agustín de Talca</t>
  </si>
  <si>
    <t>CFT Santo Tomás</t>
  </si>
  <si>
    <t>CFT Simón Bolívar</t>
  </si>
  <si>
    <t>CFT Teodoro Wickel Kluwen</t>
  </si>
  <si>
    <t>CFT U.Valpo</t>
  </si>
  <si>
    <t>Universidad SEK</t>
  </si>
  <si>
    <t>Universidad Andrés Bello</t>
  </si>
  <si>
    <t>Instituto Profesional IPG</t>
  </si>
  <si>
    <t>CFT Los Lagos</t>
  </si>
  <si>
    <t>Matrícula Total de Pregrado 2014</t>
  </si>
  <si>
    <t>Instituciones participantes en proceso Matrícula 2014</t>
  </si>
  <si>
    <t>CFT Finning</t>
  </si>
  <si>
    <t>IP Mar Futuro</t>
  </si>
  <si>
    <t>IP de Artes Escénicas Karen Connolly</t>
  </si>
  <si>
    <r>
      <t>Promedio de edad Matrícula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</t>
    </r>
  </si>
  <si>
    <t>Promedio de edad Matrícula Total</t>
  </si>
  <si>
    <t xml:space="preserve">IP Instituto Profesional del Comercio </t>
  </si>
  <si>
    <t>Nivel global</t>
  </si>
  <si>
    <t>Tipo de institución y grado</t>
  </si>
  <si>
    <t>Matrícula Total 2014</t>
  </si>
  <si>
    <t>Volver al índice</t>
  </si>
  <si>
    <t>Matrícula 1er año 2014 de Pregrado por tipo de institución y género</t>
  </si>
  <si>
    <t>Matrícula 1er año 2014 de Pregrado por región y tipo de institución</t>
  </si>
  <si>
    <t>Evolución de Matrícula 1er año de Pregrado por tipo de institución</t>
  </si>
  <si>
    <t xml:space="preserve">Evolución de Matrícula 1er año de Pregrado por tipo de institución </t>
  </si>
  <si>
    <t>Evolución de Matrícula 1er año de Pregrado por tipo de carrera</t>
  </si>
  <si>
    <t>Evolución de Matrícula 1er año de Pregrado por tipo de institución y carrera</t>
  </si>
  <si>
    <t>Evolución de Matrícula 1er año de Pregrado por jornada</t>
  </si>
  <si>
    <t>Evolución de Matrícula 1er año de Pregrado por tipo de institución y jornada</t>
  </si>
  <si>
    <t>Evolución de Matrícula de 1er año de Pregrado por área</t>
  </si>
  <si>
    <t>Evolución de Matrícula 1er año de Pregrado en carreras con mayor matrícula - CFT</t>
  </si>
  <si>
    <t>Evolución de Matrícula 1er año de Pregrado en carreras con mayor matrícula - IP</t>
  </si>
  <si>
    <t>Evolución de Matrícula 1er año de Pregrado en carreras con mayor matrícula - Universidades</t>
  </si>
  <si>
    <t>Matrícula 1er año 2014 de posgrado por tipo de programa y género</t>
  </si>
  <si>
    <t>Listado de iInstituciones con datos 2014</t>
  </si>
  <si>
    <t>Índice de tablas</t>
  </si>
  <si>
    <t>NOTA: En caso de utilizar datos de esta base para notas periodísticas o estudios, se debe citar como fuente de los datos al Servicio de Informaciíon de Educación Superior (SIES), de Mineduc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</si>
</sst>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_-;\-* #,##0.0_-;_-* &quot;-&quot;??_-;_-@_-"/>
    <numFmt numFmtId="167" formatCode="_-* #,##0.00\ _€_-;\-* #,##0.00\ _€_-;_-* &quot;-&quot;??\ _€_-;_-@_-"/>
    <numFmt numFmtId="168" formatCode="_-* #,##0.0\ _€_-;\-* #,##0.0\ _€_-;_-* &quot;-&quot;??\ _€_-;_-@_-"/>
    <numFmt numFmtId="169" formatCode="_-* #,##0\ _€_-;\-* #,##0\ _€_-;_-* &quot;-&quot;??\ _€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9" fontId="7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167" fontId="1" fillId="0" borderId="0" applyFont="0" applyFill="0" applyBorder="0" applyAlignment="0" applyProtection="0"/>
  </cellStyleXfs>
  <cellXfs count="139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left" vertical="center"/>
    </xf>
    <xf numFmtId="0" fontId="2" fillId="0" borderId="0" xfId="0" applyFont="1"/>
    <xf numFmtId="0" fontId="3" fillId="3" borderId="1" xfId="0" applyFont="1" applyFill="1" applyBorder="1" applyAlignment="1">
      <alignment horizontal="left" vertical="center"/>
    </xf>
    <xf numFmtId="164" fontId="3" fillId="2" borderId="1" xfId="1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indent="1"/>
    </xf>
    <xf numFmtId="0" fontId="3" fillId="3" borderId="1" xfId="0" applyFont="1" applyFill="1" applyBorder="1" applyAlignment="1">
      <alignment horizontal="center" vertical="center" wrapText="1"/>
    </xf>
    <xf numFmtId="165" fontId="5" fillId="2" borderId="1" xfId="14" applyNumberFormat="1" applyFont="1" applyFill="1" applyBorder="1" applyAlignment="1">
      <alignment horizontal="center" vertical="center"/>
    </xf>
    <xf numFmtId="165" fontId="3" fillId="2" borderId="1" xfId="14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/>
    <xf numFmtId="164" fontId="5" fillId="0" borderId="1" xfId="0" applyNumberFormat="1" applyFont="1" applyBorder="1"/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indent="1"/>
    </xf>
    <xf numFmtId="0" fontId="5" fillId="0" borderId="1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left"/>
    </xf>
    <xf numFmtId="0" fontId="9" fillId="0" borderId="0" xfId="0" applyFont="1"/>
    <xf numFmtId="164" fontId="3" fillId="0" borderId="1" xfId="0" applyNumberFormat="1" applyFont="1" applyBorder="1" applyAlignment="1">
      <alignment vertical="center"/>
    </xf>
    <xf numFmtId="164" fontId="0" fillId="0" borderId="0" xfId="0" applyNumberForma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indent="1"/>
    </xf>
    <xf numFmtId="0" fontId="3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164" fontId="3" fillId="2" borderId="0" xfId="1" applyNumberFormat="1" applyFont="1" applyFill="1" applyBorder="1" applyAlignment="1">
      <alignment horizontal="left" vertical="center"/>
    </xf>
    <xf numFmtId="164" fontId="5" fillId="2" borderId="0" xfId="1" applyNumberFormat="1" applyFont="1" applyFill="1" applyBorder="1" applyAlignment="1">
      <alignment horizontal="left" vertical="center"/>
    </xf>
    <xf numFmtId="165" fontId="5" fillId="2" borderId="0" xfId="14" applyNumberFormat="1" applyFont="1" applyFill="1" applyBorder="1" applyAlignment="1">
      <alignment horizontal="center" vertical="center"/>
    </xf>
    <xf numFmtId="165" fontId="3" fillId="2" borderId="0" xfId="14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5" fillId="4" borderId="1" xfId="14" applyNumberFormat="1" applyFont="1" applyFill="1" applyBorder="1" applyAlignment="1">
      <alignment horizontal="center" vertical="center"/>
    </xf>
    <xf numFmtId="166" fontId="3" fillId="4" borderId="1" xfId="1" applyNumberFormat="1" applyFont="1" applyFill="1" applyBorder="1" applyAlignment="1">
      <alignment horizontal="left" vertical="center"/>
    </xf>
    <xf numFmtId="164" fontId="10" fillId="0" borderId="1" xfId="0" applyNumberFormat="1" applyFont="1" applyBorder="1" applyAlignment="1">
      <alignment vertical="center"/>
    </xf>
    <xf numFmtId="164" fontId="11" fillId="0" borderId="1" xfId="0" applyNumberFormat="1" applyFont="1" applyBorder="1" applyAlignment="1">
      <alignment vertical="center"/>
    </xf>
    <xf numFmtId="0" fontId="12" fillId="0" borderId="0" xfId="15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164" fontId="5" fillId="2" borderId="1" xfId="1" applyNumberFormat="1" applyFont="1" applyFill="1" applyBorder="1" applyAlignment="1">
      <alignment horizontal="left" vertical="center" indent="2"/>
    </xf>
    <xf numFmtId="0" fontId="2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horizontal="left" vertical="center"/>
    </xf>
    <xf numFmtId="165" fontId="5" fillId="0" borderId="0" xfId="14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left" vertical="center"/>
    </xf>
    <xf numFmtId="165" fontId="3" fillId="0" borderId="0" xfId="14" applyNumberFormat="1" applyFont="1" applyFill="1" applyBorder="1" applyAlignment="1">
      <alignment horizontal="center" vertical="center"/>
    </xf>
    <xf numFmtId="0" fontId="18" fillId="0" borderId="0" xfId="0" applyFont="1"/>
    <xf numFmtId="0" fontId="17" fillId="0" borderId="2" xfId="0" applyFont="1" applyFill="1" applyBorder="1" applyAlignment="1">
      <alignment horizontal="left" vertical="center"/>
    </xf>
    <xf numFmtId="0" fontId="19" fillId="0" borderId="0" xfId="0" applyFont="1"/>
    <xf numFmtId="0" fontId="21" fillId="0" borderId="0" xfId="0" applyFont="1" applyAlignment="1">
      <alignment vertical="center"/>
    </xf>
    <xf numFmtId="0" fontId="22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164" fontId="5" fillId="0" borderId="1" xfId="1" applyNumberFormat="1" applyFont="1" applyBorder="1"/>
    <xf numFmtId="164" fontId="11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164" fontId="0" fillId="0" borderId="1" xfId="1" applyNumberFormat="1" applyFont="1" applyBorder="1"/>
    <xf numFmtId="165" fontId="0" fillId="0" borderId="0" xfId="14" applyNumberFormat="1" applyFont="1"/>
    <xf numFmtId="164" fontId="0" fillId="0" borderId="0" xfId="0" applyNumberFormat="1" applyFont="1"/>
    <xf numFmtId="164" fontId="0" fillId="0" borderId="0" xfId="0" applyNumberFormat="1"/>
    <xf numFmtId="164" fontId="5" fillId="0" borderId="0" xfId="0" applyNumberFormat="1" applyFont="1"/>
    <xf numFmtId="0" fontId="19" fillId="0" borderId="0" xfId="0" applyFont="1" applyFill="1"/>
    <xf numFmtId="0" fontId="0" fillId="0" borderId="0" xfId="0" applyFont="1" applyFill="1"/>
    <xf numFmtId="0" fontId="0" fillId="0" borderId="0" xfId="0" applyFont="1" applyFill="1" applyAlignment="1">
      <alignment vertical="center"/>
    </xf>
    <xf numFmtId="164" fontId="3" fillId="4" borderId="1" xfId="1" applyNumberFormat="1" applyFont="1" applyFill="1" applyBorder="1" applyAlignment="1">
      <alignment horizontal="left" vertical="center"/>
    </xf>
    <xf numFmtId="165" fontId="3" fillId="4" borderId="1" xfId="14" applyNumberFormat="1" applyFont="1" applyFill="1" applyBorder="1" applyAlignment="1">
      <alignment horizontal="center" vertical="center"/>
    </xf>
    <xf numFmtId="164" fontId="5" fillId="2" borderId="1" xfId="16" applyNumberFormat="1" applyFont="1" applyFill="1" applyBorder="1" applyAlignment="1">
      <alignment horizontal="left" vertical="center"/>
    </xf>
    <xf numFmtId="164" fontId="5" fillId="0" borderId="1" xfId="16" applyNumberFormat="1" applyFont="1" applyBorder="1" applyAlignment="1">
      <alignment horizontal="center" vertical="center"/>
    </xf>
    <xf numFmtId="164" fontId="3" fillId="2" borderId="1" xfId="16" applyNumberFormat="1" applyFont="1" applyFill="1" applyBorder="1" applyAlignment="1">
      <alignment horizontal="left" vertical="center"/>
    </xf>
    <xf numFmtId="164" fontId="3" fillId="0" borderId="1" xfId="16" applyNumberFormat="1" applyFont="1" applyBorder="1" applyAlignment="1">
      <alignment horizontal="center" vertical="center"/>
    </xf>
    <xf numFmtId="164" fontId="5" fillId="2" borderId="2" xfId="16" applyNumberFormat="1" applyFont="1" applyFill="1" applyBorder="1" applyAlignment="1">
      <alignment horizontal="left" vertical="center"/>
    </xf>
    <xf numFmtId="0" fontId="23" fillId="0" borderId="0" xfId="0" applyFont="1"/>
    <xf numFmtId="0" fontId="0" fillId="0" borderId="0" xfId="0" quotePrefix="1"/>
    <xf numFmtId="164" fontId="5" fillId="0" borderId="0" xfId="0" applyNumberFormat="1" applyFont="1" applyAlignment="1">
      <alignment horizontal="center" vertical="center"/>
    </xf>
    <xf numFmtId="0" fontId="0" fillId="0" borderId="0" xfId="0" applyFill="1"/>
    <xf numFmtId="164" fontId="5" fillId="0" borderId="1" xfId="1" applyNumberFormat="1" applyFont="1" applyFill="1" applyBorder="1" applyAlignment="1">
      <alignment horizontal="left" vertical="center"/>
    </xf>
    <xf numFmtId="165" fontId="5" fillId="0" borderId="1" xfId="14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left" vertical="center"/>
    </xf>
    <xf numFmtId="165" fontId="3" fillId="0" borderId="1" xfId="14" applyNumberFormat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4" fillId="0" borderId="0" xfId="0" applyFont="1"/>
    <xf numFmtId="165" fontId="0" fillId="0" borderId="0" xfId="0" applyNumberFormat="1"/>
    <xf numFmtId="165" fontId="0" fillId="0" borderId="0" xfId="0" applyNumberFormat="1" applyFont="1"/>
    <xf numFmtId="165" fontId="0" fillId="0" borderId="0" xfId="14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left"/>
    </xf>
    <xf numFmtId="164" fontId="2" fillId="3" borderId="1" xfId="1" applyNumberFormat="1" applyFont="1" applyFill="1" applyBorder="1"/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wrapText="1"/>
    </xf>
    <xf numFmtId="0" fontId="11" fillId="0" borderId="1" xfId="0" applyFont="1" applyFill="1" applyBorder="1"/>
    <xf numFmtId="0" fontId="25" fillId="0" borderId="0" xfId="0" applyFont="1" applyAlignment="1">
      <alignment vertical="center"/>
    </xf>
    <xf numFmtId="166" fontId="3" fillId="4" borderId="1" xfId="1" applyNumberFormat="1" applyFont="1" applyFill="1" applyBorder="1" applyAlignment="1">
      <alignment horizontal="center" vertical="center"/>
    </xf>
    <xf numFmtId="168" fontId="26" fillId="4" borderId="1" xfId="16" applyNumberFormat="1" applyFont="1" applyFill="1" applyBorder="1" applyAlignment="1">
      <alignment horizontal="right" vertical="center"/>
    </xf>
    <xf numFmtId="165" fontId="5" fillId="0" borderId="3" xfId="14" applyNumberFormat="1" applyFont="1" applyFill="1" applyBorder="1" applyAlignment="1">
      <alignment horizontal="center" vertical="center"/>
    </xf>
    <xf numFmtId="169" fontId="27" fillId="0" borderId="4" xfId="16" applyNumberFormat="1" applyFont="1" applyFill="1" applyBorder="1" applyAlignment="1">
      <alignment vertical="center"/>
    </xf>
    <xf numFmtId="164" fontId="3" fillId="0" borderId="5" xfId="1" applyNumberFormat="1" applyFont="1" applyFill="1" applyBorder="1" applyAlignment="1">
      <alignment horizontal="left" vertical="center"/>
    </xf>
    <xf numFmtId="169" fontId="27" fillId="0" borderId="1" xfId="16" applyNumberFormat="1" applyFont="1" applyFill="1" applyBorder="1" applyAlignment="1">
      <alignment vertical="center"/>
    </xf>
    <xf numFmtId="164" fontId="3" fillId="0" borderId="1" xfId="1" applyNumberFormat="1" applyFont="1" applyFill="1" applyBorder="1" applyAlignment="1">
      <alignment vertical="center"/>
    </xf>
    <xf numFmtId="164" fontId="27" fillId="0" borderId="1" xfId="1" applyNumberFormat="1" applyFont="1" applyFill="1" applyBorder="1" applyAlignment="1">
      <alignment vertical="center"/>
    </xf>
    <xf numFmtId="165" fontId="3" fillId="0" borderId="3" xfId="14" applyNumberFormat="1" applyFont="1" applyFill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left" vertical="center"/>
    </xf>
    <xf numFmtId="164" fontId="10" fillId="0" borderId="1" xfId="1" applyNumberFormat="1" applyFont="1" applyFill="1" applyBorder="1" applyAlignment="1">
      <alignment horizontal="left" vertical="center"/>
    </xf>
    <xf numFmtId="164" fontId="28" fillId="0" borderId="1" xfId="1" applyNumberFormat="1" applyFont="1" applyFill="1" applyBorder="1" applyAlignment="1">
      <alignment vertical="center"/>
    </xf>
    <xf numFmtId="164" fontId="5" fillId="2" borderId="2" xfId="1" applyNumberFormat="1" applyFont="1" applyFill="1" applyBorder="1" applyAlignment="1">
      <alignment horizontal="left" vertical="center"/>
    </xf>
    <xf numFmtId="169" fontId="0" fillId="0" borderId="0" xfId="0" applyNumberFormat="1"/>
    <xf numFmtId="164" fontId="0" fillId="0" borderId="0" xfId="0" applyNumberFormat="1" applyAlignment="1">
      <alignment horizontal="left"/>
    </xf>
    <xf numFmtId="165" fontId="5" fillId="0" borderId="0" xfId="14" applyNumberFormat="1" applyFont="1" applyAlignment="1">
      <alignment horizontal="center" vertical="center"/>
    </xf>
    <xf numFmtId="164" fontId="29" fillId="0" borderId="0" xfId="1" applyNumberFormat="1" applyFont="1" applyFill="1" applyBorder="1" applyAlignment="1">
      <alignment horizontal="left" vertical="center"/>
    </xf>
    <xf numFmtId="0" fontId="0" fillId="0" borderId="0" xfId="0" applyAlignment="1">
      <alignment wrapText="1"/>
    </xf>
    <xf numFmtId="165" fontId="5" fillId="0" borderId="0" xfId="14" applyNumberFormat="1" applyFont="1" applyAlignment="1">
      <alignment horizontal="center"/>
    </xf>
    <xf numFmtId="165" fontId="0" fillId="0" borderId="1" xfId="14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5" borderId="1" xfId="0" applyNumberFormat="1" applyFont="1" applyFill="1" applyBorder="1"/>
    <xf numFmtId="0" fontId="30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10" fontId="30" fillId="0" borderId="0" xfId="0" applyNumberFormat="1" applyFont="1" applyAlignment="1">
      <alignment horizontal="right" vertical="center"/>
    </xf>
    <xf numFmtId="0" fontId="31" fillId="0" borderId="0" xfId="0" applyFont="1" applyAlignment="1">
      <alignment vertical="center"/>
    </xf>
    <xf numFmtId="0" fontId="0" fillId="0" borderId="0" xfId="0" applyFill="1" applyAlignment="1">
      <alignment horizontal="left"/>
    </xf>
    <xf numFmtId="0" fontId="0" fillId="0" borderId="0" xfId="0" applyNumberFormat="1" applyFill="1"/>
    <xf numFmtId="165" fontId="5" fillId="0" borderId="0" xfId="14" applyNumberFormat="1" applyFont="1"/>
    <xf numFmtId="165" fontId="5" fillId="0" borderId="0" xfId="0" applyNumberFormat="1" applyFont="1"/>
    <xf numFmtId="0" fontId="17" fillId="0" borderId="0" xfId="0" applyFont="1" applyAlignment="1">
      <alignment horizontal="left" indent="1"/>
    </xf>
  </cellXfs>
  <cellStyles count="17">
    <cellStyle name="Hipervínculo" xfId="15" builtinId="8"/>
    <cellStyle name="Millares" xfId="1" builtinId="3"/>
    <cellStyle name="Millares 2" xfId="2"/>
    <cellStyle name="Millares 3" xfId="7"/>
    <cellStyle name="Millares 4" xfId="16"/>
    <cellStyle name="Normal" xfId="0" builtinId="0"/>
    <cellStyle name="Normal 2" xfId="4"/>
    <cellStyle name="Normal 2 2" xfId="8"/>
    <cellStyle name="Normal 3" xfId="6"/>
    <cellStyle name="Normal 3 2" xfId="9"/>
    <cellStyle name="Normal 3 3" xfId="10"/>
    <cellStyle name="Normal 3 4" xfId="11"/>
    <cellStyle name="Normal 4" xfId="12"/>
    <cellStyle name="Normal 5 2" xfId="13"/>
    <cellStyle name="Porcentaje" xfId="14" builtinId="5"/>
    <cellStyle name="Porcentaje 2" xfId="3"/>
    <cellStyle name="Porcentu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4522788</xdr:colOff>
      <xdr:row>0</xdr:row>
      <xdr:rowOff>66675</xdr:rowOff>
    </xdr:from>
    <xdr:to>
      <xdr:col>3</xdr:col>
      <xdr:colOff>562</xdr:colOff>
      <xdr:row>2</xdr:row>
      <xdr:rowOff>47625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6788" y="66675"/>
          <a:ext cx="1935724" cy="6000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704850</xdr:colOff>
      <xdr:row>0</xdr:row>
      <xdr:rowOff>9525</xdr:rowOff>
    </xdr:from>
    <xdr:to>
      <xdr:col>5</xdr:col>
      <xdr:colOff>561</xdr:colOff>
      <xdr:row>2</xdr:row>
      <xdr:rowOff>42656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9525"/>
          <a:ext cx="1581711" cy="49033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276225</xdr:colOff>
      <xdr:row>0</xdr:row>
      <xdr:rowOff>9525</xdr:rowOff>
    </xdr:from>
    <xdr:to>
      <xdr:col>9</xdr:col>
      <xdr:colOff>561</xdr:colOff>
      <xdr:row>2</xdr:row>
      <xdr:rowOff>71231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0875" y="9525"/>
          <a:ext cx="1581711" cy="49033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514349</xdr:colOff>
      <xdr:row>0</xdr:row>
      <xdr:rowOff>9525</xdr:rowOff>
    </xdr:from>
    <xdr:to>
      <xdr:col>5</xdr:col>
      <xdr:colOff>560</xdr:colOff>
      <xdr:row>2</xdr:row>
      <xdr:rowOff>71231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899" y="9525"/>
          <a:ext cx="1581711" cy="49033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85725</xdr:colOff>
      <xdr:row>0</xdr:row>
      <xdr:rowOff>9525</xdr:rowOff>
    </xdr:from>
    <xdr:to>
      <xdr:col>8</xdr:col>
      <xdr:colOff>829236</xdr:colOff>
      <xdr:row>2</xdr:row>
      <xdr:rowOff>71231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8675" y="9525"/>
          <a:ext cx="1581711" cy="49033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390525</xdr:colOff>
      <xdr:row>0</xdr:row>
      <xdr:rowOff>9525</xdr:rowOff>
    </xdr:from>
    <xdr:to>
      <xdr:col>4</xdr:col>
      <xdr:colOff>561</xdr:colOff>
      <xdr:row>2</xdr:row>
      <xdr:rowOff>59420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525"/>
          <a:ext cx="1543611" cy="47852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504824</xdr:colOff>
      <xdr:row>0</xdr:row>
      <xdr:rowOff>0</xdr:rowOff>
    </xdr:from>
    <xdr:to>
      <xdr:col>9</xdr:col>
      <xdr:colOff>560</xdr:colOff>
      <xdr:row>2</xdr:row>
      <xdr:rowOff>61706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0"/>
          <a:ext cx="1581711" cy="49033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476249</xdr:colOff>
      <xdr:row>0</xdr:row>
      <xdr:rowOff>19050</xdr:rowOff>
    </xdr:from>
    <xdr:to>
      <xdr:col>4</xdr:col>
      <xdr:colOff>714935</xdr:colOff>
      <xdr:row>2</xdr:row>
      <xdr:rowOff>68945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5924" y="19050"/>
          <a:ext cx="1543611" cy="47852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504825</xdr:colOff>
      <xdr:row>0</xdr:row>
      <xdr:rowOff>19050</xdr:rowOff>
    </xdr:from>
    <xdr:to>
      <xdr:col>9</xdr:col>
      <xdr:colOff>561</xdr:colOff>
      <xdr:row>2</xdr:row>
      <xdr:rowOff>68945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0025" y="19050"/>
          <a:ext cx="1543611" cy="47852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4"/>
  <sheetViews>
    <sheetView tabSelected="1" topLeftCell="A85" workbookViewId="0">
      <selection activeCell="C108" sqref="C108"/>
    </sheetView>
  </sheetViews>
  <sheetFormatPr baseColWidth="10" defaultRowHeight="15" x14ac:dyDescent="0.25"/>
  <cols>
    <col min="1" max="2" width="11.42578125" style="48"/>
    <col min="3" max="3" width="96.85546875" customWidth="1"/>
  </cols>
  <sheetData>
    <row r="2" spans="1:4" ht="33.75" x14ac:dyDescent="0.5">
      <c r="C2" s="65" t="s">
        <v>243</v>
      </c>
    </row>
    <row r="4" spans="1:4" x14ac:dyDescent="0.25">
      <c r="A4" s="47" t="s">
        <v>86</v>
      </c>
      <c r="B4" s="47" t="s">
        <v>82</v>
      </c>
      <c r="C4" s="3" t="s">
        <v>87</v>
      </c>
    </row>
    <row r="5" spans="1:4" x14ac:dyDescent="0.25">
      <c r="A5" s="48">
        <v>1</v>
      </c>
      <c r="B5" s="48">
        <v>1</v>
      </c>
      <c r="C5" t="s">
        <v>451</v>
      </c>
    </row>
    <row r="7" spans="1:4" x14ac:dyDescent="0.25">
      <c r="D7" s="19"/>
    </row>
    <row r="8" spans="1:4" ht="15.75" x14ac:dyDescent="0.25">
      <c r="A8" s="47" t="s">
        <v>86</v>
      </c>
      <c r="B8" s="47" t="s">
        <v>82</v>
      </c>
      <c r="C8" s="63" t="s">
        <v>435</v>
      </c>
      <c r="D8" s="19"/>
    </row>
    <row r="9" spans="1:4" x14ac:dyDescent="0.25">
      <c r="A9" s="48">
        <v>2</v>
      </c>
      <c r="B9" s="48">
        <v>1</v>
      </c>
      <c r="C9" s="46" t="s">
        <v>235</v>
      </c>
      <c r="D9" s="19"/>
    </row>
    <row r="10" spans="1:4" x14ac:dyDescent="0.25">
      <c r="A10" s="48">
        <v>2</v>
      </c>
      <c r="B10" s="48">
        <v>2</v>
      </c>
      <c r="C10" s="46" t="s">
        <v>238</v>
      </c>
    </row>
    <row r="11" spans="1:4" x14ac:dyDescent="0.25">
      <c r="A11" s="48">
        <v>2</v>
      </c>
      <c r="B11" s="48">
        <v>3</v>
      </c>
      <c r="C11" s="46" t="s">
        <v>239</v>
      </c>
      <c r="D11" s="19"/>
    </row>
    <row r="12" spans="1:4" x14ac:dyDescent="0.25">
      <c r="A12" s="48">
        <v>2</v>
      </c>
      <c r="B12" s="48">
        <v>4</v>
      </c>
      <c r="C12" s="46" t="s">
        <v>240</v>
      </c>
      <c r="D12" s="19"/>
    </row>
    <row r="13" spans="1:4" x14ac:dyDescent="0.25">
      <c r="D13" s="77"/>
    </row>
    <row r="14" spans="1:4" ht="15.75" x14ac:dyDescent="0.25">
      <c r="A14" s="47" t="s">
        <v>86</v>
      </c>
      <c r="B14" s="47" t="s">
        <v>82</v>
      </c>
      <c r="C14" s="63" t="s">
        <v>225</v>
      </c>
    </row>
    <row r="15" spans="1:4" x14ac:dyDescent="0.25">
      <c r="A15" s="48">
        <v>3</v>
      </c>
      <c r="B15" s="48">
        <v>1</v>
      </c>
      <c r="C15" s="46" t="s">
        <v>102</v>
      </c>
    </row>
    <row r="16" spans="1:4" x14ac:dyDescent="0.25">
      <c r="A16" s="48">
        <v>3</v>
      </c>
      <c r="B16" s="48">
        <v>2</v>
      </c>
      <c r="C16" s="46" t="s">
        <v>174</v>
      </c>
    </row>
    <row r="17" spans="1:3" x14ac:dyDescent="0.25">
      <c r="A17" s="48">
        <v>3</v>
      </c>
      <c r="B17" s="48">
        <v>3</v>
      </c>
      <c r="C17" s="46" t="s">
        <v>101</v>
      </c>
    </row>
    <row r="18" spans="1:3" x14ac:dyDescent="0.25">
      <c r="A18" s="48">
        <v>3</v>
      </c>
      <c r="B18" s="48">
        <v>4</v>
      </c>
      <c r="C18" s="46" t="s">
        <v>193</v>
      </c>
    </row>
    <row r="19" spans="1:3" x14ac:dyDescent="0.25">
      <c r="A19" s="48">
        <v>3</v>
      </c>
      <c r="B19" s="48">
        <v>5</v>
      </c>
      <c r="C19" s="46" t="s">
        <v>177</v>
      </c>
    </row>
    <row r="20" spans="1:3" x14ac:dyDescent="0.25">
      <c r="A20" s="48">
        <v>3</v>
      </c>
      <c r="B20" s="48">
        <v>6</v>
      </c>
      <c r="C20" s="46" t="s">
        <v>103</v>
      </c>
    </row>
    <row r="21" spans="1:3" x14ac:dyDescent="0.25">
      <c r="A21" s="48">
        <v>3</v>
      </c>
      <c r="B21" s="48">
        <v>7</v>
      </c>
      <c r="C21" s="46" t="s">
        <v>104</v>
      </c>
    </row>
    <row r="22" spans="1:3" x14ac:dyDescent="0.25">
      <c r="A22" s="48">
        <v>3</v>
      </c>
      <c r="B22" s="48">
        <v>8</v>
      </c>
      <c r="C22" s="46" t="s">
        <v>107</v>
      </c>
    </row>
    <row r="23" spans="1:3" x14ac:dyDescent="0.25">
      <c r="A23" s="48">
        <v>3</v>
      </c>
      <c r="B23" s="48">
        <v>9</v>
      </c>
      <c r="C23" s="46" t="s">
        <v>233</v>
      </c>
    </row>
    <row r="25" spans="1:3" ht="15.75" x14ac:dyDescent="0.25">
      <c r="A25" s="47" t="s">
        <v>86</v>
      </c>
      <c r="B25" s="47" t="s">
        <v>82</v>
      </c>
      <c r="C25" s="63" t="s">
        <v>244</v>
      </c>
    </row>
    <row r="26" spans="1:3" x14ac:dyDescent="0.25">
      <c r="A26" s="48">
        <v>4</v>
      </c>
      <c r="B26" s="48">
        <v>1</v>
      </c>
      <c r="C26" s="46" t="s">
        <v>245</v>
      </c>
    </row>
    <row r="27" spans="1:3" x14ac:dyDescent="0.25">
      <c r="A27" s="48">
        <v>4</v>
      </c>
      <c r="B27" s="48">
        <v>2</v>
      </c>
      <c r="C27" s="46" t="s">
        <v>437</v>
      </c>
    </row>
    <row r="28" spans="1:3" x14ac:dyDescent="0.25">
      <c r="A28" s="48">
        <v>4</v>
      </c>
      <c r="B28" s="48">
        <v>3</v>
      </c>
      <c r="C28" s="46" t="s">
        <v>249</v>
      </c>
    </row>
    <row r="29" spans="1:3" x14ac:dyDescent="0.25">
      <c r="A29" s="48">
        <v>4</v>
      </c>
      <c r="B29" s="48">
        <v>4</v>
      </c>
      <c r="C29" s="46" t="s">
        <v>250</v>
      </c>
    </row>
    <row r="30" spans="1:3" x14ac:dyDescent="0.25">
      <c r="A30" s="48">
        <v>4</v>
      </c>
      <c r="B30" s="48">
        <v>5</v>
      </c>
      <c r="C30" s="46" t="s">
        <v>251</v>
      </c>
    </row>
    <row r="31" spans="1:3" x14ac:dyDescent="0.25">
      <c r="A31" s="48">
        <v>4</v>
      </c>
      <c r="B31" s="48">
        <v>6</v>
      </c>
      <c r="C31" s="46" t="s">
        <v>252</v>
      </c>
    </row>
    <row r="32" spans="1:3" x14ac:dyDescent="0.25">
      <c r="A32" s="48">
        <v>4</v>
      </c>
      <c r="B32" s="48">
        <v>7</v>
      </c>
      <c r="C32" s="46" t="s">
        <v>253</v>
      </c>
    </row>
    <row r="33" spans="1:3" x14ac:dyDescent="0.25">
      <c r="A33" s="48">
        <v>4</v>
      </c>
      <c r="B33" s="48">
        <v>8</v>
      </c>
      <c r="C33" s="46" t="s">
        <v>254</v>
      </c>
    </row>
    <row r="34" spans="1:3" x14ac:dyDescent="0.25">
      <c r="A34" s="48">
        <v>4</v>
      </c>
      <c r="B34" s="48">
        <v>9</v>
      </c>
      <c r="C34" s="46" t="s">
        <v>438</v>
      </c>
    </row>
    <row r="35" spans="1:3" x14ac:dyDescent="0.25">
      <c r="A35" s="48">
        <v>4</v>
      </c>
      <c r="B35" s="48">
        <v>10</v>
      </c>
      <c r="C35" s="46" t="s">
        <v>255</v>
      </c>
    </row>
    <row r="36" spans="1:3" x14ac:dyDescent="0.25">
      <c r="A36" s="48">
        <v>4</v>
      </c>
      <c r="B36" s="48">
        <v>11</v>
      </c>
      <c r="C36" s="46" t="s">
        <v>204</v>
      </c>
    </row>
    <row r="38" spans="1:3" ht="15.75" x14ac:dyDescent="0.25">
      <c r="A38" s="47" t="s">
        <v>86</v>
      </c>
      <c r="B38" s="47" t="s">
        <v>82</v>
      </c>
      <c r="C38" s="63" t="s">
        <v>261</v>
      </c>
    </row>
    <row r="39" spans="1:3" x14ac:dyDescent="0.25">
      <c r="A39" s="48">
        <v>5</v>
      </c>
      <c r="B39" s="48">
        <v>1</v>
      </c>
      <c r="C39" s="46" t="s">
        <v>110</v>
      </c>
    </row>
    <row r="40" spans="1:3" x14ac:dyDescent="0.25">
      <c r="A40" s="48">
        <v>5</v>
      </c>
      <c r="B40" s="48">
        <v>2</v>
      </c>
      <c r="C40" s="46" t="s">
        <v>439</v>
      </c>
    </row>
    <row r="41" spans="1:3" x14ac:dyDescent="0.25">
      <c r="A41" s="48">
        <v>5</v>
      </c>
      <c r="B41" s="48">
        <v>3</v>
      </c>
      <c r="C41" s="46" t="s">
        <v>111</v>
      </c>
    </row>
    <row r="42" spans="1:3" x14ac:dyDescent="0.25">
      <c r="A42" s="48">
        <v>5</v>
      </c>
      <c r="B42" s="48">
        <v>4</v>
      </c>
      <c r="C42" s="46" t="s">
        <v>440</v>
      </c>
    </row>
    <row r="43" spans="1:3" x14ac:dyDescent="0.25">
      <c r="A43" s="48">
        <v>5</v>
      </c>
      <c r="B43" s="48">
        <v>5</v>
      </c>
      <c r="C43" s="46" t="s">
        <v>112</v>
      </c>
    </row>
    <row r="44" spans="1:3" x14ac:dyDescent="0.25">
      <c r="A44" s="48">
        <v>5</v>
      </c>
      <c r="B44" s="48">
        <v>6</v>
      </c>
      <c r="C44" s="46" t="s">
        <v>441</v>
      </c>
    </row>
    <row r="45" spans="1:3" x14ac:dyDescent="0.25">
      <c r="A45" s="48">
        <v>5</v>
      </c>
      <c r="B45" s="48">
        <v>7</v>
      </c>
      <c r="C45" s="46" t="s">
        <v>112</v>
      </c>
    </row>
    <row r="46" spans="1:3" x14ac:dyDescent="0.25">
      <c r="A46" s="48">
        <v>5</v>
      </c>
      <c r="B46" s="48">
        <v>8</v>
      </c>
      <c r="C46" s="46" t="s">
        <v>441</v>
      </c>
    </row>
    <row r="47" spans="1:3" x14ac:dyDescent="0.25">
      <c r="A47" s="48">
        <v>5</v>
      </c>
      <c r="B47" s="48">
        <v>9</v>
      </c>
      <c r="C47" s="46" t="s">
        <v>113</v>
      </c>
    </row>
    <row r="48" spans="1:3" x14ac:dyDescent="0.25">
      <c r="A48" s="48">
        <v>5</v>
      </c>
      <c r="B48" s="48">
        <v>10</v>
      </c>
      <c r="C48" s="46" t="s">
        <v>442</v>
      </c>
    </row>
    <row r="49" spans="1:4" x14ac:dyDescent="0.25">
      <c r="A49" s="48">
        <v>5</v>
      </c>
      <c r="B49" s="48">
        <v>11</v>
      </c>
      <c r="C49" s="46" t="s">
        <v>114</v>
      </c>
    </row>
    <row r="50" spans="1:4" x14ac:dyDescent="0.25">
      <c r="A50" s="48">
        <v>5</v>
      </c>
      <c r="B50" s="48">
        <v>12</v>
      </c>
      <c r="C50" s="46" t="s">
        <v>443</v>
      </c>
    </row>
    <row r="51" spans="1:4" x14ac:dyDescent="0.25">
      <c r="A51" s="48">
        <v>5</v>
      </c>
      <c r="B51" s="48">
        <v>13</v>
      </c>
      <c r="C51" s="46" t="s">
        <v>444</v>
      </c>
    </row>
    <row r="52" spans="1:4" x14ac:dyDescent="0.25">
      <c r="A52" s="48">
        <v>5</v>
      </c>
      <c r="B52" s="48">
        <v>14</v>
      </c>
      <c r="C52" s="46" t="s">
        <v>115</v>
      </c>
      <c r="D52" s="19"/>
    </row>
    <row r="53" spans="1:4" x14ac:dyDescent="0.25">
      <c r="A53" s="48">
        <v>5</v>
      </c>
      <c r="B53" s="48">
        <v>15</v>
      </c>
      <c r="C53" s="46" t="s">
        <v>445</v>
      </c>
      <c r="D53" s="19"/>
    </row>
    <row r="54" spans="1:4" x14ac:dyDescent="0.25">
      <c r="A54" s="48">
        <v>5</v>
      </c>
      <c r="B54" s="48">
        <v>16</v>
      </c>
      <c r="C54" s="46" t="s">
        <v>116</v>
      </c>
      <c r="D54" s="19"/>
    </row>
    <row r="55" spans="1:4" x14ac:dyDescent="0.25">
      <c r="A55" s="48">
        <v>5</v>
      </c>
      <c r="B55" s="48">
        <v>17</v>
      </c>
      <c r="C55" s="46" t="s">
        <v>117</v>
      </c>
      <c r="D55" s="19"/>
    </row>
    <row r="56" spans="1:4" x14ac:dyDescent="0.25">
      <c r="A56" s="48">
        <v>5</v>
      </c>
      <c r="B56" s="48">
        <v>18</v>
      </c>
      <c r="C56" s="46" t="s">
        <v>118</v>
      </c>
      <c r="D56" s="19"/>
    </row>
    <row r="57" spans="1:4" x14ac:dyDescent="0.25">
      <c r="A57" s="48">
        <v>5</v>
      </c>
      <c r="B57" s="48">
        <v>19</v>
      </c>
      <c r="C57" s="46" t="s">
        <v>446</v>
      </c>
      <c r="D57" s="19"/>
    </row>
    <row r="58" spans="1:4" x14ac:dyDescent="0.25">
      <c r="A58" s="48">
        <v>5</v>
      </c>
      <c r="B58" s="48">
        <v>20</v>
      </c>
      <c r="C58" s="46" t="s">
        <v>447</v>
      </c>
      <c r="D58" s="19"/>
    </row>
    <row r="59" spans="1:4" x14ac:dyDescent="0.25">
      <c r="A59" s="48">
        <v>5</v>
      </c>
      <c r="B59" s="48">
        <v>21</v>
      </c>
      <c r="C59" s="46" t="s">
        <v>448</v>
      </c>
      <c r="D59" s="19"/>
    </row>
    <row r="60" spans="1:4" x14ac:dyDescent="0.25">
      <c r="A60" s="48">
        <v>5</v>
      </c>
      <c r="B60" s="48">
        <v>22</v>
      </c>
      <c r="C60" s="46" t="s">
        <v>124</v>
      </c>
      <c r="D60" s="19"/>
    </row>
    <row r="61" spans="1:4" x14ac:dyDescent="0.25">
      <c r="A61" s="48">
        <v>5</v>
      </c>
      <c r="B61" s="48">
        <v>23</v>
      </c>
      <c r="C61" s="46" t="s">
        <v>197</v>
      </c>
      <c r="D61" s="19"/>
    </row>
    <row r="62" spans="1:4" x14ac:dyDescent="0.25">
      <c r="A62" s="48">
        <v>5</v>
      </c>
      <c r="B62" s="48">
        <v>24</v>
      </c>
      <c r="C62" s="46" t="s">
        <v>198</v>
      </c>
      <c r="D62" s="19"/>
    </row>
    <row r="63" spans="1:4" x14ac:dyDescent="0.25">
      <c r="A63" s="48">
        <v>5</v>
      </c>
      <c r="B63" s="48">
        <v>25</v>
      </c>
      <c r="C63" s="46" t="s">
        <v>119</v>
      </c>
    </row>
    <row r="64" spans="1:4" x14ac:dyDescent="0.25">
      <c r="A64" s="48">
        <v>5</v>
      </c>
      <c r="B64" s="48">
        <v>26</v>
      </c>
      <c r="C64" s="46" t="s">
        <v>120</v>
      </c>
    </row>
    <row r="65" spans="1:4" x14ac:dyDescent="0.25">
      <c r="A65" s="48">
        <v>5</v>
      </c>
      <c r="B65" s="48">
        <v>27</v>
      </c>
      <c r="C65" s="46" t="s">
        <v>199</v>
      </c>
    </row>
    <row r="66" spans="1:4" x14ac:dyDescent="0.25">
      <c r="A66" s="48">
        <v>5</v>
      </c>
      <c r="B66" s="48">
        <v>28</v>
      </c>
      <c r="C66" s="46" t="s">
        <v>200</v>
      </c>
      <c r="D66" s="19"/>
    </row>
    <row r="67" spans="1:4" x14ac:dyDescent="0.25">
      <c r="A67" s="48">
        <v>5</v>
      </c>
      <c r="B67" s="48">
        <v>29</v>
      </c>
      <c r="C67" s="46" t="s">
        <v>122</v>
      </c>
      <c r="D67" s="19"/>
    </row>
    <row r="68" spans="1:4" x14ac:dyDescent="0.25">
      <c r="A68" s="48">
        <v>5</v>
      </c>
      <c r="B68" s="48">
        <v>30</v>
      </c>
      <c r="C68" s="46" t="s">
        <v>121</v>
      </c>
      <c r="D68" s="19"/>
    </row>
    <row r="69" spans="1:4" x14ac:dyDescent="0.25">
      <c r="A69" s="48">
        <v>5</v>
      </c>
      <c r="B69" s="48">
        <v>31</v>
      </c>
      <c r="C69" s="46" t="s">
        <v>201</v>
      </c>
      <c r="D69" s="19"/>
    </row>
    <row r="70" spans="1:4" x14ac:dyDescent="0.25">
      <c r="A70" s="48">
        <v>5</v>
      </c>
      <c r="B70" s="48">
        <v>32</v>
      </c>
      <c r="C70" s="46" t="s">
        <v>202</v>
      </c>
      <c r="D70" s="19"/>
    </row>
    <row r="71" spans="1:4" x14ac:dyDescent="0.25">
      <c r="A71" s="48">
        <v>5</v>
      </c>
      <c r="B71" s="48">
        <v>33</v>
      </c>
      <c r="C71" s="46" t="s">
        <v>123</v>
      </c>
      <c r="D71" s="19"/>
    </row>
    <row r="73" spans="1:4" ht="15.75" x14ac:dyDescent="0.25">
      <c r="A73" s="47" t="s">
        <v>86</v>
      </c>
      <c r="B73" s="47" t="s">
        <v>82</v>
      </c>
      <c r="C73" s="63" t="s">
        <v>267</v>
      </c>
    </row>
    <row r="74" spans="1:4" x14ac:dyDescent="0.25">
      <c r="A74" s="48">
        <v>6</v>
      </c>
      <c r="B74" s="48">
        <v>1</v>
      </c>
      <c r="C74" s="46" t="s">
        <v>268</v>
      </c>
    </row>
    <row r="75" spans="1:4" x14ac:dyDescent="0.25">
      <c r="A75" s="48">
        <v>6</v>
      </c>
      <c r="B75" s="48">
        <v>2</v>
      </c>
      <c r="C75" s="46" t="s">
        <v>449</v>
      </c>
    </row>
    <row r="76" spans="1:4" x14ac:dyDescent="0.25">
      <c r="A76" s="48">
        <v>6</v>
      </c>
      <c r="B76" s="48">
        <v>3</v>
      </c>
      <c r="C76" s="46" t="s">
        <v>272</v>
      </c>
    </row>
    <row r="77" spans="1:4" x14ac:dyDescent="0.25">
      <c r="A77" s="48">
        <v>6</v>
      </c>
      <c r="B77" s="48">
        <v>4</v>
      </c>
      <c r="C77" s="46" t="s">
        <v>273</v>
      </c>
    </row>
    <row r="78" spans="1:4" x14ac:dyDescent="0.25">
      <c r="A78" s="48">
        <v>6</v>
      </c>
      <c r="B78" s="48">
        <v>5</v>
      </c>
      <c r="C78" s="46" t="s">
        <v>274</v>
      </c>
    </row>
    <row r="79" spans="1:4" x14ac:dyDescent="0.25">
      <c r="A79" s="48">
        <v>6</v>
      </c>
      <c r="B79" s="48">
        <v>6</v>
      </c>
      <c r="C79" s="46" t="s">
        <v>275</v>
      </c>
    </row>
    <row r="81" spans="1:4" ht="15.75" x14ac:dyDescent="0.25">
      <c r="A81" s="47" t="s">
        <v>86</v>
      </c>
      <c r="B81" s="47" t="s">
        <v>82</v>
      </c>
      <c r="C81" s="63" t="s">
        <v>277</v>
      </c>
    </row>
    <row r="82" spans="1:4" x14ac:dyDescent="0.25">
      <c r="A82" s="48">
        <v>7</v>
      </c>
      <c r="B82" s="48">
        <v>1</v>
      </c>
      <c r="C82" s="46" t="s">
        <v>205</v>
      </c>
    </row>
    <row r="83" spans="1:4" x14ac:dyDescent="0.25">
      <c r="A83" s="48">
        <v>7</v>
      </c>
      <c r="B83" s="48">
        <v>2</v>
      </c>
      <c r="C83" s="46" t="s">
        <v>211</v>
      </c>
    </row>
    <row r="84" spans="1:4" x14ac:dyDescent="0.25">
      <c r="A84" s="48">
        <v>7</v>
      </c>
      <c r="B84" s="48">
        <v>3</v>
      </c>
      <c r="C84" s="46" t="s">
        <v>207</v>
      </c>
    </row>
    <row r="85" spans="1:4" x14ac:dyDescent="0.25">
      <c r="A85" s="48">
        <v>7</v>
      </c>
      <c r="B85" s="48">
        <v>4</v>
      </c>
      <c r="C85" s="46" t="s">
        <v>212</v>
      </c>
    </row>
    <row r="86" spans="1:4" x14ac:dyDescent="0.25">
      <c r="A86" s="48">
        <v>7</v>
      </c>
      <c r="B86" s="48">
        <v>5</v>
      </c>
      <c r="C86" s="46" t="s">
        <v>209</v>
      </c>
      <c r="D86" s="87"/>
    </row>
    <row r="87" spans="1:4" x14ac:dyDescent="0.25">
      <c r="A87" s="48">
        <v>7</v>
      </c>
      <c r="B87" s="48">
        <v>6</v>
      </c>
      <c r="C87" s="46" t="s">
        <v>213</v>
      </c>
    </row>
    <row r="89" spans="1:4" ht="15.75" x14ac:dyDescent="0.25">
      <c r="A89" s="47" t="s">
        <v>86</v>
      </c>
      <c r="B89" s="47" t="s">
        <v>82</v>
      </c>
      <c r="C89" s="63" t="s">
        <v>278</v>
      </c>
    </row>
    <row r="90" spans="1:4" x14ac:dyDescent="0.25">
      <c r="A90" s="48">
        <v>8</v>
      </c>
      <c r="B90" s="48">
        <v>1</v>
      </c>
      <c r="C90" s="46" t="s">
        <v>222</v>
      </c>
    </row>
    <row r="91" spans="1:4" x14ac:dyDescent="0.25">
      <c r="A91" s="48">
        <v>8</v>
      </c>
      <c r="B91" s="48">
        <v>2</v>
      </c>
      <c r="C91" s="46" t="s">
        <v>221</v>
      </c>
    </row>
    <row r="92" spans="1:4" x14ac:dyDescent="0.25">
      <c r="A92" s="48">
        <v>8</v>
      </c>
      <c r="B92" s="48">
        <v>3</v>
      </c>
      <c r="C92" s="46" t="s">
        <v>218</v>
      </c>
    </row>
    <row r="93" spans="1:4" x14ac:dyDescent="0.25">
      <c r="A93" s="48">
        <v>8</v>
      </c>
      <c r="B93" s="48">
        <v>4</v>
      </c>
      <c r="C93" s="46" t="s">
        <v>219</v>
      </c>
    </row>
    <row r="94" spans="1:4" x14ac:dyDescent="0.25">
      <c r="A94" s="48">
        <v>8</v>
      </c>
      <c r="B94" s="48">
        <v>5</v>
      </c>
      <c r="C94" s="46" t="s">
        <v>220</v>
      </c>
    </row>
    <row r="96" spans="1:4" ht="15.75" x14ac:dyDescent="0.25">
      <c r="A96" s="47" t="s">
        <v>86</v>
      </c>
      <c r="B96" s="47" t="s">
        <v>82</v>
      </c>
      <c r="C96" s="63" t="s">
        <v>279</v>
      </c>
    </row>
    <row r="97" spans="1:3" x14ac:dyDescent="0.25">
      <c r="A97" s="48">
        <v>9</v>
      </c>
      <c r="B97" s="48">
        <v>1</v>
      </c>
      <c r="C97" s="46" t="s">
        <v>217</v>
      </c>
    </row>
    <row r="98" spans="1:3" x14ac:dyDescent="0.25">
      <c r="A98" s="48">
        <v>9</v>
      </c>
      <c r="B98" s="48">
        <v>2</v>
      </c>
      <c r="C98" s="46" t="s">
        <v>214</v>
      </c>
    </row>
    <row r="99" spans="1:3" x14ac:dyDescent="0.25">
      <c r="A99" s="48">
        <v>9</v>
      </c>
      <c r="B99" s="48">
        <v>3</v>
      </c>
      <c r="C99" s="46" t="s">
        <v>215</v>
      </c>
    </row>
    <row r="100" spans="1:3" x14ac:dyDescent="0.25">
      <c r="C100" s="87"/>
    </row>
    <row r="101" spans="1:3" x14ac:dyDescent="0.25">
      <c r="A101" s="47" t="s">
        <v>86</v>
      </c>
      <c r="B101" s="47" t="s">
        <v>82</v>
      </c>
      <c r="C101" s="3" t="s">
        <v>87</v>
      </c>
    </row>
    <row r="102" spans="1:3" x14ac:dyDescent="0.25">
      <c r="A102" s="48">
        <v>10</v>
      </c>
      <c r="B102" s="48">
        <v>1</v>
      </c>
      <c r="C102" s="46" t="s">
        <v>450</v>
      </c>
    </row>
    <row r="104" spans="1:3" x14ac:dyDescent="0.25">
      <c r="A104" s="138" t="s">
        <v>452</v>
      </c>
    </row>
  </sheetData>
  <hyperlinks>
    <hyperlink ref="C9" location="'Matrícula Total 2014'!A1" display="Matricula Total 2014 por tipo de institución y grado"/>
    <hyperlink ref="C10:C12" location="'Matrícula Total 2014'!A1" display="Matricula Total 2014 por tipo de institución y género"/>
    <hyperlink ref="C15:C23" location="'Evolución Matrícula 2010 - 2014'!A1" display="Evolución de Matrícula Total por grado"/>
    <hyperlink ref="C26:C36" location="'Matrícula Pregrado 2014'!A1" display="Matrícula Total 2014 de Pregrado por tipo de institución y género"/>
    <hyperlink ref="C39:C71" location="'Evolución Matrícula Pregrado'!A1" display="Evolución de Matrícula Total de Pregrado por tipo de institución"/>
    <hyperlink ref="C74:C79" location="'Matrícula Posgrado 2014'!A1" display="Matrícula Total 2014 de posgrado por tipo de programa y género"/>
    <hyperlink ref="C82:C87" location="'Evolución Matrícula Posgrado'!A1" display="Evolución de Matrícula Total de posgrado por tipo de institución"/>
    <hyperlink ref="C90:C94" location="'Matrícula Postitulo 2014'!A1" display="Matrícula Total de postítulo por tipo de programa y género"/>
    <hyperlink ref="C97:C99" location="'Evolución Matrícula Postítulo'!A1" display="Evolución de Matrícula Total de postítulo por tipo de institución"/>
    <hyperlink ref="C102" location="'Listado de instituciones 2014'!A1" display="Listado de iInstituciones con datos 2014"/>
  </hyperlinks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"/>
  <sheetViews>
    <sheetView topLeftCell="A136" workbookViewId="0">
      <selection activeCell="A166" sqref="A166"/>
    </sheetView>
  </sheetViews>
  <sheetFormatPr baseColWidth="10" defaultRowHeight="15" x14ac:dyDescent="0.25"/>
  <cols>
    <col min="1" max="1" width="57.7109375" customWidth="1"/>
    <col min="2" max="2" width="27.42578125" bestFit="1" customWidth="1"/>
    <col min="4" max="4" width="47.140625" customWidth="1"/>
    <col min="5" max="5" width="10.28515625" customWidth="1"/>
    <col min="6" max="6" width="11.85546875" bestFit="1" customWidth="1"/>
  </cols>
  <sheetData>
    <row r="1" spans="1:5" ht="18.75" x14ac:dyDescent="0.3">
      <c r="A1" s="49" t="s">
        <v>426</v>
      </c>
    </row>
    <row r="2" spans="1:5" ht="18.75" x14ac:dyDescent="0.3">
      <c r="A2" s="49"/>
    </row>
    <row r="3" spans="1:5" x14ac:dyDescent="0.25">
      <c r="A3" s="6" t="s">
        <v>223</v>
      </c>
      <c r="B3" s="1" t="s">
        <v>425</v>
      </c>
    </row>
    <row r="4" spans="1:5" x14ac:dyDescent="0.25">
      <c r="A4" s="104" t="s">
        <v>372</v>
      </c>
      <c r="B4" s="71">
        <v>39</v>
      </c>
      <c r="D4" s="66"/>
      <c r="E4" s="67"/>
    </row>
    <row r="5" spans="1:5" x14ac:dyDescent="0.25">
      <c r="A5" s="104" t="s">
        <v>373</v>
      </c>
      <c r="B5" s="71">
        <v>343</v>
      </c>
      <c r="D5" s="66"/>
      <c r="E5" s="67"/>
    </row>
    <row r="6" spans="1:5" x14ac:dyDescent="0.25">
      <c r="A6" s="104" t="s">
        <v>374</v>
      </c>
      <c r="B6" s="71">
        <v>1926</v>
      </c>
      <c r="D6" s="66"/>
      <c r="E6" s="67"/>
    </row>
    <row r="7" spans="1:5" x14ac:dyDescent="0.25">
      <c r="A7" s="104" t="s">
        <v>375</v>
      </c>
      <c r="B7" s="71">
        <v>36</v>
      </c>
      <c r="D7" s="66"/>
      <c r="E7" s="67"/>
    </row>
    <row r="8" spans="1:5" x14ac:dyDescent="0.25">
      <c r="A8" s="104" t="s">
        <v>376</v>
      </c>
      <c r="B8" s="71">
        <v>1963</v>
      </c>
      <c r="D8" s="66"/>
      <c r="E8" s="67"/>
    </row>
    <row r="9" spans="1:5" x14ac:dyDescent="0.25">
      <c r="A9" s="104" t="s">
        <v>88</v>
      </c>
      <c r="B9" s="71">
        <v>2236</v>
      </c>
      <c r="D9" s="66"/>
      <c r="E9" s="67"/>
    </row>
    <row r="10" spans="1:5" x14ac:dyDescent="0.25">
      <c r="A10" s="104" t="s">
        <v>377</v>
      </c>
      <c r="B10" s="71">
        <v>307</v>
      </c>
      <c r="D10" s="66"/>
      <c r="E10" s="67"/>
    </row>
    <row r="11" spans="1:5" x14ac:dyDescent="0.25">
      <c r="A11" s="104" t="s">
        <v>378</v>
      </c>
      <c r="B11" s="71">
        <v>555</v>
      </c>
      <c r="D11" s="66"/>
      <c r="E11" s="67"/>
    </row>
    <row r="12" spans="1:5" x14ac:dyDescent="0.25">
      <c r="A12" s="104" t="s">
        <v>379</v>
      </c>
      <c r="B12" s="71">
        <v>69</v>
      </c>
      <c r="D12" s="66"/>
      <c r="E12" s="67"/>
    </row>
    <row r="13" spans="1:5" x14ac:dyDescent="0.25">
      <c r="A13" s="104" t="s">
        <v>380</v>
      </c>
      <c r="B13" s="71">
        <v>197</v>
      </c>
      <c r="D13" s="66"/>
      <c r="E13" s="67"/>
    </row>
    <row r="14" spans="1:5" x14ac:dyDescent="0.25">
      <c r="A14" s="104" t="s">
        <v>381</v>
      </c>
      <c r="B14" s="71">
        <v>32</v>
      </c>
      <c r="D14" s="66"/>
      <c r="E14" s="67"/>
    </row>
    <row r="15" spans="1:5" x14ac:dyDescent="0.25">
      <c r="A15" s="104" t="s">
        <v>382</v>
      </c>
      <c r="B15" s="71">
        <v>532</v>
      </c>
      <c r="D15" s="66"/>
      <c r="E15" s="67"/>
    </row>
    <row r="16" spans="1:5" x14ac:dyDescent="0.25">
      <c r="A16" s="104" t="s">
        <v>383</v>
      </c>
      <c r="B16" s="71">
        <v>57</v>
      </c>
      <c r="D16" s="66"/>
      <c r="E16" s="67"/>
    </row>
    <row r="17" spans="1:5" x14ac:dyDescent="0.25">
      <c r="A17" s="104" t="s">
        <v>384</v>
      </c>
      <c r="B17" s="71">
        <v>3108</v>
      </c>
      <c r="D17" s="66"/>
      <c r="E17" s="67"/>
    </row>
    <row r="18" spans="1:5" x14ac:dyDescent="0.25">
      <c r="A18" s="104" t="s">
        <v>385</v>
      </c>
      <c r="B18" s="71">
        <v>83</v>
      </c>
      <c r="D18" s="66"/>
      <c r="E18" s="67"/>
    </row>
    <row r="19" spans="1:5" x14ac:dyDescent="0.25">
      <c r="A19" s="104" t="s">
        <v>386</v>
      </c>
      <c r="B19" s="71">
        <v>131</v>
      </c>
      <c r="D19" s="66"/>
      <c r="E19" s="67"/>
    </row>
    <row r="20" spans="1:5" x14ac:dyDescent="0.25">
      <c r="A20" s="104" t="s">
        <v>387</v>
      </c>
      <c r="B20" s="71">
        <v>2060</v>
      </c>
      <c r="D20" s="66"/>
      <c r="E20" s="67"/>
    </row>
    <row r="21" spans="1:5" x14ac:dyDescent="0.25">
      <c r="A21" s="104" t="s">
        <v>388</v>
      </c>
      <c r="B21" s="71">
        <v>1651</v>
      </c>
      <c r="D21" s="66"/>
      <c r="E21" s="67"/>
    </row>
    <row r="22" spans="1:5" x14ac:dyDescent="0.25">
      <c r="A22" s="104" t="s">
        <v>389</v>
      </c>
      <c r="B22" s="71">
        <v>130</v>
      </c>
      <c r="D22" s="66"/>
      <c r="E22" s="67"/>
    </row>
    <row r="23" spans="1:5" x14ac:dyDescent="0.25">
      <c r="A23" s="104" t="s">
        <v>89</v>
      </c>
      <c r="B23" s="71">
        <v>7842</v>
      </c>
      <c r="D23" s="66"/>
      <c r="E23" s="67"/>
    </row>
    <row r="24" spans="1:5" x14ac:dyDescent="0.25">
      <c r="A24" s="104" t="s">
        <v>90</v>
      </c>
      <c r="B24" s="71">
        <v>664</v>
      </c>
      <c r="D24" s="66"/>
      <c r="E24" s="67"/>
    </row>
    <row r="25" spans="1:5" x14ac:dyDescent="0.25">
      <c r="A25" s="104" t="s">
        <v>393</v>
      </c>
      <c r="B25" s="71">
        <v>437</v>
      </c>
      <c r="D25" s="66"/>
      <c r="E25" s="67"/>
    </row>
    <row r="26" spans="1:5" x14ac:dyDescent="0.25">
      <c r="A26" s="105" t="s">
        <v>390</v>
      </c>
      <c r="B26" s="71">
        <v>178</v>
      </c>
      <c r="D26" s="66"/>
      <c r="E26" s="67"/>
    </row>
    <row r="27" spans="1:5" x14ac:dyDescent="0.25">
      <c r="A27" s="104" t="s">
        <v>391</v>
      </c>
      <c r="B27" s="71">
        <v>80</v>
      </c>
      <c r="D27" s="66"/>
      <c r="E27" s="67"/>
    </row>
    <row r="28" spans="1:5" x14ac:dyDescent="0.25">
      <c r="A28" s="105" t="s">
        <v>392</v>
      </c>
      <c r="B28" s="71">
        <v>22</v>
      </c>
      <c r="D28" s="66"/>
      <c r="E28" s="67"/>
    </row>
    <row r="29" spans="1:5" x14ac:dyDescent="0.25">
      <c r="A29" s="105" t="s">
        <v>394</v>
      </c>
      <c r="B29" s="71">
        <v>137</v>
      </c>
      <c r="D29" s="66"/>
      <c r="E29" s="67"/>
    </row>
    <row r="30" spans="1:5" x14ac:dyDescent="0.25">
      <c r="A30" s="104" t="s">
        <v>427</v>
      </c>
      <c r="B30" s="71">
        <v>59</v>
      </c>
      <c r="D30" s="66"/>
      <c r="E30" s="67"/>
    </row>
    <row r="31" spans="1:5" x14ac:dyDescent="0.25">
      <c r="A31" s="104" t="s">
        <v>395</v>
      </c>
      <c r="B31" s="71">
        <v>140</v>
      </c>
      <c r="D31" s="66"/>
      <c r="E31" s="67"/>
    </row>
    <row r="32" spans="1:5" x14ac:dyDescent="0.25">
      <c r="A32" s="104" t="s">
        <v>91</v>
      </c>
      <c r="B32" s="71">
        <v>6278</v>
      </c>
      <c r="D32" s="66"/>
      <c r="E32" s="67"/>
    </row>
    <row r="33" spans="1:5" x14ac:dyDescent="0.25">
      <c r="A33" s="104" t="s">
        <v>92</v>
      </c>
      <c r="B33" s="71">
        <v>50159</v>
      </c>
      <c r="D33" s="66"/>
      <c r="E33" s="67"/>
    </row>
    <row r="34" spans="1:5" x14ac:dyDescent="0.25">
      <c r="A34" s="104" t="s">
        <v>396</v>
      </c>
      <c r="B34" s="71">
        <v>563</v>
      </c>
      <c r="D34" s="66"/>
      <c r="E34" s="67"/>
    </row>
    <row r="35" spans="1:5" x14ac:dyDescent="0.25">
      <c r="A35" s="105" t="s">
        <v>397</v>
      </c>
      <c r="B35" s="71">
        <v>417</v>
      </c>
      <c r="D35" s="66"/>
      <c r="E35" s="67"/>
    </row>
    <row r="36" spans="1:5" x14ac:dyDescent="0.25">
      <c r="A36" s="104" t="s">
        <v>398</v>
      </c>
      <c r="B36" s="71">
        <v>26</v>
      </c>
      <c r="D36" s="66"/>
      <c r="E36" s="67"/>
    </row>
    <row r="37" spans="1:5" x14ac:dyDescent="0.25">
      <c r="A37" s="104" t="s">
        <v>399</v>
      </c>
      <c r="B37" s="71">
        <v>1327</v>
      </c>
      <c r="D37" s="66"/>
      <c r="E37" s="67"/>
    </row>
    <row r="38" spans="1:5" x14ac:dyDescent="0.25">
      <c r="A38" s="105" t="s">
        <v>400</v>
      </c>
      <c r="B38" s="71">
        <v>4245</v>
      </c>
      <c r="D38" s="66"/>
      <c r="E38" s="67"/>
    </row>
    <row r="39" spans="1:5" x14ac:dyDescent="0.25">
      <c r="A39" s="105" t="s">
        <v>401</v>
      </c>
      <c r="B39" s="71">
        <v>799</v>
      </c>
      <c r="D39" s="66"/>
      <c r="E39" s="67"/>
    </row>
    <row r="40" spans="1:5" x14ac:dyDescent="0.25">
      <c r="A40" s="105" t="s">
        <v>402</v>
      </c>
      <c r="B40" s="71">
        <v>1138</v>
      </c>
      <c r="D40" s="66"/>
      <c r="E40" s="67"/>
    </row>
    <row r="41" spans="1:5" x14ac:dyDescent="0.25">
      <c r="A41" s="105" t="s">
        <v>403</v>
      </c>
      <c r="B41" s="71">
        <v>2246</v>
      </c>
      <c r="D41" s="66"/>
      <c r="E41" s="67"/>
    </row>
    <row r="42" spans="1:5" x14ac:dyDescent="0.25">
      <c r="A42" s="105" t="s">
        <v>404</v>
      </c>
      <c r="B42" s="71">
        <v>42</v>
      </c>
      <c r="D42" s="66"/>
      <c r="E42" s="67"/>
    </row>
    <row r="43" spans="1:5" x14ac:dyDescent="0.25">
      <c r="A43" s="104" t="s">
        <v>424</v>
      </c>
      <c r="B43" s="71">
        <v>1431</v>
      </c>
      <c r="D43" s="66"/>
      <c r="E43" s="67"/>
    </row>
    <row r="44" spans="1:5" x14ac:dyDescent="0.25">
      <c r="A44" s="105" t="s">
        <v>405</v>
      </c>
      <c r="B44" s="71">
        <v>766</v>
      </c>
      <c r="D44" s="66"/>
      <c r="E44" s="67"/>
    </row>
    <row r="45" spans="1:5" x14ac:dyDescent="0.25">
      <c r="A45" s="105" t="s">
        <v>406</v>
      </c>
      <c r="B45" s="71">
        <v>1782</v>
      </c>
      <c r="D45" s="66"/>
      <c r="E45" s="67"/>
    </row>
    <row r="46" spans="1:5" x14ac:dyDescent="0.25">
      <c r="A46" s="105" t="s">
        <v>407</v>
      </c>
      <c r="B46" s="71">
        <v>288</v>
      </c>
      <c r="D46" s="66"/>
      <c r="E46" s="67"/>
    </row>
    <row r="47" spans="1:5" x14ac:dyDescent="0.25">
      <c r="A47" s="105" t="s">
        <v>408</v>
      </c>
      <c r="B47" s="71">
        <v>867</v>
      </c>
      <c r="D47" s="66"/>
      <c r="E47" s="67"/>
    </row>
    <row r="48" spans="1:5" x14ac:dyDescent="0.25">
      <c r="A48" s="105" t="s">
        <v>409</v>
      </c>
      <c r="B48" s="71">
        <v>1379</v>
      </c>
      <c r="D48" s="66"/>
      <c r="E48" s="67"/>
    </row>
    <row r="49" spans="1:5" x14ac:dyDescent="0.25">
      <c r="A49" s="105" t="s">
        <v>410</v>
      </c>
      <c r="B49" s="71">
        <v>692</v>
      </c>
      <c r="D49" s="66"/>
      <c r="E49" s="67"/>
    </row>
    <row r="50" spans="1:5" x14ac:dyDescent="0.25">
      <c r="A50" s="105" t="s">
        <v>411</v>
      </c>
      <c r="B50" s="71">
        <v>11</v>
      </c>
      <c r="D50" s="66"/>
      <c r="E50" s="67"/>
    </row>
    <row r="51" spans="1:5" x14ac:dyDescent="0.25">
      <c r="A51" s="105" t="s">
        <v>412</v>
      </c>
      <c r="B51" s="71">
        <v>2468</v>
      </c>
      <c r="D51" s="66"/>
      <c r="E51" s="67"/>
    </row>
    <row r="52" spans="1:5" x14ac:dyDescent="0.25">
      <c r="A52" s="105" t="s">
        <v>413</v>
      </c>
      <c r="B52" s="71">
        <v>666</v>
      </c>
      <c r="D52" s="66"/>
      <c r="E52" s="67"/>
    </row>
    <row r="53" spans="1:5" x14ac:dyDescent="0.25">
      <c r="A53" s="105" t="s">
        <v>414</v>
      </c>
      <c r="B53" s="71">
        <v>161</v>
      </c>
      <c r="D53" s="66"/>
      <c r="E53" s="67"/>
    </row>
    <row r="54" spans="1:5" x14ac:dyDescent="0.25">
      <c r="A54" s="105" t="s">
        <v>415</v>
      </c>
      <c r="B54" s="71">
        <v>107</v>
      </c>
      <c r="D54" s="66"/>
      <c r="E54" s="67"/>
    </row>
    <row r="55" spans="1:5" x14ac:dyDescent="0.25">
      <c r="A55" s="105" t="s">
        <v>416</v>
      </c>
      <c r="B55" s="71">
        <v>3043</v>
      </c>
      <c r="D55" s="66"/>
      <c r="E55" s="67"/>
    </row>
    <row r="56" spans="1:5" x14ac:dyDescent="0.25">
      <c r="A56" s="105" t="s">
        <v>417</v>
      </c>
      <c r="B56" s="71">
        <v>35970</v>
      </c>
      <c r="D56" s="66"/>
      <c r="E56" s="67"/>
    </row>
    <row r="57" spans="1:5" x14ac:dyDescent="0.25">
      <c r="A57" s="105" t="s">
        <v>418</v>
      </c>
      <c r="B57" s="71">
        <v>2234</v>
      </c>
      <c r="D57" s="66"/>
      <c r="E57" s="67"/>
    </row>
    <row r="58" spans="1:5" x14ac:dyDescent="0.25">
      <c r="A58" s="105" t="s">
        <v>419</v>
      </c>
      <c r="B58" s="71">
        <v>816</v>
      </c>
      <c r="D58" s="66"/>
      <c r="E58" s="67"/>
    </row>
    <row r="59" spans="1:5" x14ac:dyDescent="0.25">
      <c r="A59" s="105" t="s">
        <v>420</v>
      </c>
      <c r="B59" s="71">
        <v>866</v>
      </c>
      <c r="D59" s="66"/>
      <c r="E59" s="67"/>
    </row>
    <row r="60" spans="1:5" x14ac:dyDescent="0.25">
      <c r="A60" s="105" t="s">
        <v>93</v>
      </c>
      <c r="B60" s="71">
        <v>1224</v>
      </c>
      <c r="D60" s="66"/>
      <c r="E60" s="67"/>
    </row>
    <row r="61" spans="1:5" x14ac:dyDescent="0.25">
      <c r="A61" s="105" t="s">
        <v>94</v>
      </c>
      <c r="B61" s="71">
        <v>957</v>
      </c>
      <c r="D61" s="66"/>
      <c r="E61" s="67"/>
    </row>
    <row r="62" spans="1:5" x14ac:dyDescent="0.25">
      <c r="A62" s="105" t="s">
        <v>339</v>
      </c>
      <c r="B62" s="71">
        <v>24</v>
      </c>
      <c r="D62" s="66"/>
      <c r="E62" s="67"/>
    </row>
    <row r="63" spans="1:5" x14ac:dyDescent="0.25">
      <c r="A63" s="105" t="s">
        <v>340</v>
      </c>
      <c r="B63" s="71">
        <v>279</v>
      </c>
      <c r="D63" s="66"/>
      <c r="E63" s="67"/>
    </row>
    <row r="64" spans="1:5" x14ac:dyDescent="0.25">
      <c r="A64" s="105" t="s">
        <v>95</v>
      </c>
      <c r="B64" s="71">
        <v>84675</v>
      </c>
      <c r="D64" s="66"/>
      <c r="E64" s="67"/>
    </row>
    <row r="65" spans="1:5" x14ac:dyDescent="0.25">
      <c r="A65" s="105" t="s">
        <v>341</v>
      </c>
      <c r="B65" s="71">
        <v>48</v>
      </c>
      <c r="D65" s="66"/>
      <c r="E65" s="67"/>
    </row>
    <row r="66" spans="1:5" x14ac:dyDescent="0.25">
      <c r="A66" s="105" t="s">
        <v>342</v>
      </c>
      <c r="B66" s="71">
        <v>1219</v>
      </c>
      <c r="D66" s="66"/>
      <c r="E66" s="67"/>
    </row>
    <row r="67" spans="1:5" x14ac:dyDescent="0.25">
      <c r="A67" s="105" t="s">
        <v>343</v>
      </c>
      <c r="B67" s="71">
        <v>355</v>
      </c>
      <c r="D67" s="66"/>
      <c r="E67" s="67"/>
    </row>
    <row r="68" spans="1:5" x14ac:dyDescent="0.25">
      <c r="A68" s="105" t="s">
        <v>344</v>
      </c>
      <c r="B68" s="71">
        <v>415</v>
      </c>
      <c r="D68" s="66"/>
      <c r="E68" s="67"/>
    </row>
    <row r="69" spans="1:5" x14ac:dyDescent="0.25">
      <c r="A69" s="104" t="s">
        <v>96</v>
      </c>
      <c r="B69" s="71">
        <v>1180</v>
      </c>
      <c r="D69" s="66"/>
      <c r="E69" s="67"/>
    </row>
    <row r="70" spans="1:5" x14ac:dyDescent="0.25">
      <c r="A70" s="105" t="s">
        <v>345</v>
      </c>
      <c r="B70" s="71">
        <v>1779</v>
      </c>
      <c r="D70" s="66"/>
      <c r="E70" s="67"/>
    </row>
    <row r="71" spans="1:5" x14ac:dyDescent="0.25">
      <c r="A71" s="104" t="s">
        <v>429</v>
      </c>
      <c r="B71" s="71">
        <v>18</v>
      </c>
      <c r="D71" s="66"/>
      <c r="E71" s="67"/>
    </row>
    <row r="72" spans="1:5" x14ac:dyDescent="0.25">
      <c r="A72" s="105" t="s">
        <v>346</v>
      </c>
      <c r="B72" s="71">
        <v>23776</v>
      </c>
      <c r="D72" s="66"/>
      <c r="E72" s="67"/>
    </row>
    <row r="73" spans="1:5" x14ac:dyDescent="0.25">
      <c r="A73" s="104" t="s">
        <v>347</v>
      </c>
      <c r="B73" s="71">
        <v>105</v>
      </c>
      <c r="D73" s="66"/>
      <c r="E73" s="67"/>
    </row>
    <row r="74" spans="1:5" x14ac:dyDescent="0.25">
      <c r="A74" s="105" t="s">
        <v>348</v>
      </c>
      <c r="B74" s="71">
        <v>119</v>
      </c>
      <c r="D74" s="66"/>
      <c r="E74" s="67"/>
    </row>
    <row r="75" spans="1:5" x14ac:dyDescent="0.25">
      <c r="A75" s="105" t="s">
        <v>349</v>
      </c>
      <c r="B75" s="71">
        <v>254</v>
      </c>
      <c r="D75" s="66"/>
      <c r="E75" s="67"/>
    </row>
    <row r="76" spans="1:5" x14ac:dyDescent="0.25">
      <c r="A76" s="105" t="s">
        <v>350</v>
      </c>
      <c r="B76" s="71">
        <v>798</v>
      </c>
      <c r="D76" s="66"/>
      <c r="E76" s="67"/>
    </row>
    <row r="77" spans="1:5" x14ac:dyDescent="0.25">
      <c r="A77" s="106" t="s">
        <v>432</v>
      </c>
      <c r="B77" s="71">
        <v>545</v>
      </c>
      <c r="D77" s="66"/>
      <c r="E77" s="67"/>
    </row>
    <row r="78" spans="1:5" x14ac:dyDescent="0.25">
      <c r="A78" s="105" t="s">
        <v>351</v>
      </c>
      <c r="B78" s="71">
        <v>9639</v>
      </c>
      <c r="D78" s="66"/>
      <c r="E78" s="67"/>
    </row>
    <row r="79" spans="1:5" x14ac:dyDescent="0.25">
      <c r="A79" s="105" t="s">
        <v>352</v>
      </c>
      <c r="B79" s="71">
        <v>4482</v>
      </c>
      <c r="D79" s="66"/>
      <c r="E79" s="67"/>
    </row>
    <row r="80" spans="1:5" x14ac:dyDescent="0.25">
      <c r="A80" s="105" t="s">
        <v>353</v>
      </c>
      <c r="B80" s="71">
        <v>10146</v>
      </c>
      <c r="D80" s="66"/>
      <c r="E80" s="67"/>
    </row>
    <row r="81" spans="1:5" x14ac:dyDescent="0.25">
      <c r="A81" s="105" t="s">
        <v>97</v>
      </c>
      <c r="B81" s="71">
        <v>80141</v>
      </c>
      <c r="D81" s="66"/>
      <c r="E81" s="67"/>
    </row>
    <row r="82" spans="1:5" x14ac:dyDescent="0.25">
      <c r="A82" s="105" t="s">
        <v>354</v>
      </c>
      <c r="B82" s="71">
        <v>739</v>
      </c>
      <c r="D82" s="66"/>
      <c r="E82" s="67"/>
    </row>
    <row r="83" spans="1:5" x14ac:dyDescent="0.25">
      <c r="A83" s="105" t="s">
        <v>355</v>
      </c>
      <c r="B83" s="71">
        <v>103</v>
      </c>
      <c r="D83" s="66"/>
      <c r="E83" s="67"/>
    </row>
    <row r="84" spans="1:5" x14ac:dyDescent="0.25">
      <c r="A84" s="104" t="s">
        <v>356</v>
      </c>
      <c r="B84" s="71">
        <v>1653</v>
      </c>
      <c r="D84" s="66"/>
      <c r="E84" s="67"/>
    </row>
    <row r="85" spans="1:5" x14ac:dyDescent="0.25">
      <c r="A85" s="105" t="s">
        <v>357</v>
      </c>
      <c r="B85" s="71">
        <v>676</v>
      </c>
      <c r="D85" s="66"/>
      <c r="E85" s="67"/>
    </row>
    <row r="86" spans="1:5" x14ac:dyDescent="0.25">
      <c r="A86" s="105" t="s">
        <v>98</v>
      </c>
      <c r="B86" s="71">
        <v>2849</v>
      </c>
      <c r="D86" s="66"/>
      <c r="E86" s="67"/>
    </row>
    <row r="87" spans="1:5" x14ac:dyDescent="0.25">
      <c r="A87" s="105" t="s">
        <v>358</v>
      </c>
      <c r="B87" s="71">
        <v>257</v>
      </c>
      <c r="D87" s="66"/>
      <c r="E87" s="67"/>
    </row>
    <row r="88" spans="1:5" x14ac:dyDescent="0.25">
      <c r="A88" s="104" t="s">
        <v>99</v>
      </c>
      <c r="B88" s="71">
        <v>36058</v>
      </c>
      <c r="D88" s="66"/>
      <c r="E88" s="67"/>
    </row>
    <row r="89" spans="1:5" x14ac:dyDescent="0.25">
      <c r="A89" s="104" t="s">
        <v>359</v>
      </c>
      <c r="B89" s="71">
        <v>3301</v>
      </c>
      <c r="D89" s="66"/>
      <c r="E89" s="67"/>
    </row>
    <row r="90" spans="1:5" x14ac:dyDescent="0.25">
      <c r="A90" s="104" t="s">
        <v>360</v>
      </c>
      <c r="B90" s="71">
        <v>875</v>
      </c>
      <c r="D90" s="66"/>
      <c r="E90" s="67"/>
    </row>
    <row r="91" spans="1:5" x14ac:dyDescent="0.25">
      <c r="A91" s="105" t="s">
        <v>361</v>
      </c>
      <c r="B91" s="71">
        <v>800</v>
      </c>
      <c r="D91" s="66"/>
      <c r="E91" s="67"/>
    </row>
    <row r="92" spans="1:5" x14ac:dyDescent="0.25">
      <c r="A92" s="104" t="s">
        <v>362</v>
      </c>
      <c r="B92" s="71">
        <v>5205</v>
      </c>
      <c r="D92" s="66"/>
      <c r="E92" s="67"/>
    </row>
    <row r="93" spans="1:5" x14ac:dyDescent="0.25">
      <c r="A93" s="105" t="s">
        <v>423</v>
      </c>
      <c r="B93" s="71">
        <v>4211</v>
      </c>
      <c r="D93" s="66"/>
      <c r="E93" s="67"/>
    </row>
    <row r="94" spans="1:5" x14ac:dyDescent="0.25">
      <c r="A94" s="105" t="s">
        <v>363</v>
      </c>
      <c r="B94" s="71">
        <v>17387</v>
      </c>
      <c r="D94" s="66"/>
      <c r="E94" s="67"/>
    </row>
    <row r="95" spans="1:5" x14ac:dyDescent="0.25">
      <c r="A95" s="105" t="s">
        <v>364</v>
      </c>
      <c r="B95" s="71">
        <v>5709</v>
      </c>
      <c r="D95" s="66"/>
      <c r="E95" s="67"/>
    </row>
    <row r="96" spans="1:5" x14ac:dyDescent="0.25">
      <c r="A96" s="105" t="s">
        <v>365</v>
      </c>
      <c r="B96" s="71">
        <v>684</v>
      </c>
      <c r="D96" s="66"/>
      <c r="E96" s="67"/>
    </row>
    <row r="97" spans="1:5" x14ac:dyDescent="0.25">
      <c r="A97" s="105" t="s">
        <v>366</v>
      </c>
      <c r="B97" s="71">
        <v>7261</v>
      </c>
      <c r="D97" s="66"/>
      <c r="E97" s="67"/>
    </row>
    <row r="98" spans="1:5" x14ac:dyDescent="0.25">
      <c r="A98" s="105" t="s">
        <v>367</v>
      </c>
      <c r="B98" s="71">
        <v>13966</v>
      </c>
      <c r="D98" s="66"/>
      <c r="E98" s="67"/>
    </row>
    <row r="99" spans="1:5" x14ac:dyDescent="0.25">
      <c r="A99" s="104" t="s">
        <v>428</v>
      </c>
      <c r="B99" s="71">
        <v>1</v>
      </c>
      <c r="D99" s="66"/>
      <c r="E99" s="67"/>
    </row>
    <row r="100" spans="1:5" x14ac:dyDescent="0.25">
      <c r="A100" s="105" t="s">
        <v>368</v>
      </c>
      <c r="B100" s="71">
        <v>383</v>
      </c>
      <c r="D100" s="66"/>
      <c r="E100" s="67"/>
    </row>
    <row r="101" spans="1:5" x14ac:dyDescent="0.25">
      <c r="A101" s="105" t="s">
        <v>369</v>
      </c>
      <c r="B101" s="71">
        <v>7615</v>
      </c>
      <c r="D101" s="66"/>
      <c r="E101" s="67"/>
    </row>
    <row r="102" spans="1:5" x14ac:dyDescent="0.25">
      <c r="A102" s="105" t="s">
        <v>370</v>
      </c>
      <c r="B102" s="71">
        <v>21313</v>
      </c>
      <c r="D102" s="66"/>
      <c r="E102" s="67"/>
    </row>
    <row r="103" spans="1:5" x14ac:dyDescent="0.25">
      <c r="A103" s="105" t="s">
        <v>371</v>
      </c>
      <c r="B103" s="71">
        <v>141</v>
      </c>
      <c r="D103" s="66"/>
      <c r="E103" s="67"/>
    </row>
    <row r="104" spans="1:5" x14ac:dyDescent="0.25">
      <c r="A104" s="104" t="s">
        <v>281</v>
      </c>
      <c r="B104" s="71">
        <v>24723</v>
      </c>
      <c r="D104" s="66"/>
      <c r="E104" s="67"/>
    </row>
    <row r="105" spans="1:5" x14ac:dyDescent="0.25">
      <c r="A105" s="105" t="s">
        <v>282</v>
      </c>
      <c r="B105" s="71">
        <v>13520</v>
      </c>
      <c r="D105" s="66"/>
      <c r="E105" s="67"/>
    </row>
    <row r="106" spans="1:5" x14ac:dyDescent="0.25">
      <c r="A106" s="104" t="s">
        <v>306</v>
      </c>
      <c r="B106" s="71">
        <v>3292</v>
      </c>
      <c r="D106" s="66"/>
      <c r="E106" s="67"/>
    </row>
    <row r="107" spans="1:5" x14ac:dyDescent="0.25">
      <c r="A107" s="105" t="s">
        <v>307</v>
      </c>
      <c r="B107" s="71">
        <v>8050</v>
      </c>
      <c r="D107" s="66"/>
      <c r="E107" s="67"/>
    </row>
    <row r="108" spans="1:5" x14ac:dyDescent="0.25">
      <c r="A108" s="105" t="s">
        <v>308</v>
      </c>
      <c r="B108" s="71">
        <v>1709</v>
      </c>
      <c r="D108" s="66"/>
      <c r="E108" s="67"/>
    </row>
    <row r="109" spans="1:5" x14ac:dyDescent="0.25">
      <c r="A109" s="105" t="s">
        <v>309</v>
      </c>
      <c r="B109" s="71">
        <v>5332</v>
      </c>
      <c r="D109" s="66"/>
      <c r="E109" s="67"/>
    </row>
    <row r="110" spans="1:5" x14ac:dyDescent="0.25">
      <c r="A110" s="105" t="s">
        <v>422</v>
      </c>
      <c r="B110" s="71">
        <v>44031</v>
      </c>
      <c r="D110" s="66"/>
      <c r="E110" s="67"/>
    </row>
    <row r="111" spans="1:5" x14ac:dyDescent="0.25">
      <c r="A111" s="105" t="s">
        <v>283</v>
      </c>
      <c r="B111" s="71">
        <v>13719</v>
      </c>
      <c r="D111" s="66"/>
      <c r="E111" s="67"/>
    </row>
    <row r="112" spans="1:5" x14ac:dyDescent="0.25">
      <c r="A112" s="105" t="s">
        <v>284</v>
      </c>
      <c r="B112" s="71">
        <v>12820</v>
      </c>
      <c r="D112" s="66"/>
      <c r="E112" s="67"/>
    </row>
    <row r="113" spans="1:5" x14ac:dyDescent="0.25">
      <c r="A113" s="105" t="s">
        <v>310</v>
      </c>
      <c r="B113" s="71">
        <v>20343</v>
      </c>
      <c r="D113" s="66"/>
      <c r="E113" s="67"/>
    </row>
    <row r="114" spans="1:5" x14ac:dyDescent="0.25">
      <c r="A114" s="105" t="s">
        <v>311</v>
      </c>
      <c r="B114" s="71">
        <v>4428</v>
      </c>
      <c r="D114" s="66"/>
      <c r="E114" s="67"/>
    </row>
    <row r="115" spans="1:5" x14ac:dyDescent="0.25">
      <c r="A115" s="105" t="s">
        <v>312</v>
      </c>
      <c r="B115" s="71">
        <v>4804</v>
      </c>
      <c r="D115" s="66"/>
      <c r="E115" s="67"/>
    </row>
    <row r="116" spans="1:5" x14ac:dyDescent="0.25">
      <c r="A116" s="104" t="s">
        <v>285</v>
      </c>
      <c r="B116" s="71">
        <v>12494</v>
      </c>
      <c r="D116" s="66"/>
      <c r="E116" s="67"/>
    </row>
    <row r="117" spans="1:5" x14ac:dyDescent="0.25">
      <c r="A117" s="105" t="s">
        <v>286</v>
      </c>
      <c r="B117" s="71">
        <v>8334</v>
      </c>
      <c r="D117" s="66"/>
      <c r="E117" s="67"/>
    </row>
    <row r="118" spans="1:5" x14ac:dyDescent="0.25">
      <c r="A118" s="105" t="s">
        <v>287</v>
      </c>
      <c r="B118" s="71">
        <v>6704</v>
      </c>
      <c r="D118" s="66"/>
      <c r="E118" s="67"/>
    </row>
    <row r="119" spans="1:5" x14ac:dyDescent="0.25">
      <c r="A119" s="105" t="s">
        <v>288</v>
      </c>
      <c r="B119" s="71">
        <v>10144</v>
      </c>
      <c r="D119" s="66"/>
      <c r="E119" s="67"/>
    </row>
    <row r="120" spans="1:5" x14ac:dyDescent="0.25">
      <c r="A120" s="104" t="s">
        <v>313</v>
      </c>
      <c r="B120" s="71">
        <v>5014</v>
      </c>
      <c r="D120" s="66"/>
      <c r="E120" s="67"/>
    </row>
    <row r="121" spans="1:5" x14ac:dyDescent="0.25">
      <c r="A121" s="105" t="s">
        <v>314</v>
      </c>
      <c r="B121" s="71">
        <v>12432</v>
      </c>
      <c r="D121" s="66"/>
      <c r="E121" s="67"/>
    </row>
    <row r="122" spans="1:5" x14ac:dyDescent="0.25">
      <c r="A122" s="105" t="s">
        <v>315</v>
      </c>
      <c r="B122" s="71">
        <v>422</v>
      </c>
      <c r="D122" s="66"/>
      <c r="E122" s="67"/>
    </row>
    <row r="123" spans="1:5" x14ac:dyDescent="0.25">
      <c r="A123" s="105" t="s">
        <v>316</v>
      </c>
      <c r="B123" s="71">
        <v>9647</v>
      </c>
      <c r="D123" s="66"/>
      <c r="E123" s="67"/>
    </row>
    <row r="124" spans="1:5" x14ac:dyDescent="0.25">
      <c r="A124" s="105" t="s">
        <v>289</v>
      </c>
      <c r="B124" s="71">
        <v>7733</v>
      </c>
      <c r="D124" s="66"/>
      <c r="E124" s="67"/>
    </row>
    <row r="125" spans="1:5" x14ac:dyDescent="0.25">
      <c r="A125" s="104" t="s">
        <v>317</v>
      </c>
      <c r="B125" s="71">
        <v>3015</v>
      </c>
      <c r="D125" s="66"/>
      <c r="E125" s="67"/>
    </row>
    <row r="126" spans="1:5" x14ac:dyDescent="0.25">
      <c r="A126" s="104" t="s">
        <v>318</v>
      </c>
      <c r="B126" s="71">
        <v>3699</v>
      </c>
      <c r="D126" s="66"/>
      <c r="E126" s="67"/>
    </row>
    <row r="127" spans="1:5" x14ac:dyDescent="0.25">
      <c r="A127" s="105" t="s">
        <v>290</v>
      </c>
      <c r="B127" s="71">
        <v>5340</v>
      </c>
      <c r="D127" s="66"/>
      <c r="E127" s="67"/>
    </row>
    <row r="128" spans="1:5" x14ac:dyDescent="0.25">
      <c r="A128" s="105" t="s">
        <v>291</v>
      </c>
      <c r="B128" s="71">
        <v>28410</v>
      </c>
      <c r="D128" s="66"/>
      <c r="E128" s="67"/>
    </row>
    <row r="129" spans="1:5" x14ac:dyDescent="0.25">
      <c r="A129" s="105" t="s">
        <v>292</v>
      </c>
      <c r="B129" s="71">
        <v>24361</v>
      </c>
      <c r="D129" s="66"/>
      <c r="E129" s="67"/>
    </row>
    <row r="130" spans="1:5" x14ac:dyDescent="0.25">
      <c r="A130" s="105" t="s">
        <v>293</v>
      </c>
      <c r="B130" s="71">
        <v>9147</v>
      </c>
      <c r="D130" s="66"/>
      <c r="E130" s="67"/>
    </row>
    <row r="131" spans="1:5" x14ac:dyDescent="0.25">
      <c r="A131" s="105" t="s">
        <v>294</v>
      </c>
      <c r="B131" s="71">
        <v>6887</v>
      </c>
      <c r="D131" s="66"/>
      <c r="E131" s="67"/>
    </row>
    <row r="132" spans="1:5" x14ac:dyDescent="0.25">
      <c r="A132" s="105" t="s">
        <v>319</v>
      </c>
      <c r="B132" s="71">
        <v>29926</v>
      </c>
      <c r="D132" s="66"/>
      <c r="E132" s="67"/>
    </row>
    <row r="133" spans="1:5" x14ac:dyDescent="0.25">
      <c r="A133" s="105" t="s">
        <v>320</v>
      </c>
      <c r="B133" s="71">
        <v>6789</v>
      </c>
      <c r="D133" s="66"/>
      <c r="E133" s="67"/>
    </row>
    <row r="134" spans="1:5" x14ac:dyDescent="0.25">
      <c r="A134" s="105" t="s">
        <v>295</v>
      </c>
      <c r="B134" s="71">
        <v>9561</v>
      </c>
      <c r="D134" s="66"/>
      <c r="E134" s="67"/>
    </row>
    <row r="135" spans="1:5" x14ac:dyDescent="0.25">
      <c r="A135" s="105" t="s">
        <v>296</v>
      </c>
      <c r="B135" s="71">
        <v>4033</v>
      </c>
      <c r="D135" s="66"/>
      <c r="E135" s="67"/>
    </row>
    <row r="136" spans="1:5" x14ac:dyDescent="0.25">
      <c r="A136" s="104" t="s">
        <v>297</v>
      </c>
      <c r="B136" s="71">
        <v>7633</v>
      </c>
      <c r="D136" s="66"/>
      <c r="E136" s="67"/>
    </row>
    <row r="137" spans="1:5" x14ac:dyDescent="0.25">
      <c r="A137" s="105" t="s">
        <v>298</v>
      </c>
      <c r="B137" s="71">
        <v>21296</v>
      </c>
      <c r="D137" s="66"/>
      <c r="E137" s="67"/>
    </row>
    <row r="138" spans="1:5" x14ac:dyDescent="0.25">
      <c r="A138" s="105" t="s">
        <v>299</v>
      </c>
      <c r="B138" s="71">
        <v>9131</v>
      </c>
      <c r="D138" s="66"/>
      <c r="E138" s="67"/>
    </row>
    <row r="139" spans="1:5" x14ac:dyDescent="0.25">
      <c r="A139" s="105" t="s">
        <v>300</v>
      </c>
      <c r="B139" s="71">
        <v>8611</v>
      </c>
      <c r="D139" s="66"/>
      <c r="E139" s="67"/>
    </row>
    <row r="140" spans="1:5" x14ac:dyDescent="0.25">
      <c r="A140" s="105" t="s">
        <v>301</v>
      </c>
      <c r="B140" s="71">
        <v>14586</v>
      </c>
      <c r="D140" s="66"/>
      <c r="E140" s="67"/>
    </row>
    <row r="141" spans="1:5" x14ac:dyDescent="0.25">
      <c r="A141" s="105" t="s">
        <v>321</v>
      </c>
      <c r="B141" s="71">
        <v>7603</v>
      </c>
      <c r="D141" s="66"/>
      <c r="E141" s="67"/>
    </row>
    <row r="142" spans="1:5" x14ac:dyDescent="0.25">
      <c r="A142" s="105" t="s">
        <v>302</v>
      </c>
      <c r="B142" s="71">
        <v>11934</v>
      </c>
      <c r="D142" s="66"/>
      <c r="E142" s="67"/>
    </row>
    <row r="143" spans="1:5" x14ac:dyDescent="0.25">
      <c r="A143" s="105" t="s">
        <v>322</v>
      </c>
      <c r="B143" s="71">
        <v>13523</v>
      </c>
      <c r="D143" s="66"/>
      <c r="E143" s="67"/>
    </row>
    <row r="144" spans="1:5" x14ac:dyDescent="0.25">
      <c r="A144" s="105" t="s">
        <v>323</v>
      </c>
      <c r="B144" s="71">
        <v>892</v>
      </c>
      <c r="D144" s="66"/>
      <c r="E144" s="67"/>
    </row>
    <row r="145" spans="1:5" x14ac:dyDescent="0.25">
      <c r="A145" s="105" t="s">
        <v>324</v>
      </c>
      <c r="B145" s="71">
        <v>5012</v>
      </c>
      <c r="D145" s="66"/>
      <c r="E145" s="67"/>
    </row>
    <row r="146" spans="1:5" x14ac:dyDescent="0.25">
      <c r="A146" s="105" t="s">
        <v>325</v>
      </c>
      <c r="B146" s="71">
        <v>14322</v>
      </c>
      <c r="D146" s="66"/>
      <c r="E146" s="67"/>
    </row>
    <row r="147" spans="1:5" x14ac:dyDescent="0.25">
      <c r="A147" s="105" t="s">
        <v>326</v>
      </c>
      <c r="B147" s="71">
        <v>5291</v>
      </c>
      <c r="D147" s="66"/>
      <c r="E147" s="67"/>
    </row>
    <row r="148" spans="1:5" x14ac:dyDescent="0.25">
      <c r="A148" s="105" t="s">
        <v>327</v>
      </c>
      <c r="B148" s="71">
        <v>1657</v>
      </c>
      <c r="D148" s="66"/>
      <c r="E148" s="67"/>
    </row>
    <row r="149" spans="1:5" x14ac:dyDescent="0.25">
      <c r="A149" s="104" t="s">
        <v>328</v>
      </c>
      <c r="B149" s="71">
        <v>3289</v>
      </c>
      <c r="D149" s="66"/>
      <c r="E149" s="67"/>
    </row>
    <row r="150" spans="1:5" x14ac:dyDescent="0.25">
      <c r="A150" s="105" t="s">
        <v>329</v>
      </c>
      <c r="B150" s="71">
        <v>235</v>
      </c>
      <c r="D150" s="66"/>
      <c r="E150" s="67"/>
    </row>
    <row r="151" spans="1:5" x14ac:dyDescent="0.25">
      <c r="A151" s="105" t="s">
        <v>330</v>
      </c>
      <c r="B151" s="71">
        <v>3919</v>
      </c>
      <c r="D151" s="66"/>
      <c r="E151" s="67"/>
    </row>
    <row r="152" spans="1:5" x14ac:dyDescent="0.25">
      <c r="A152" s="104" t="s">
        <v>331</v>
      </c>
      <c r="B152" s="71">
        <v>1872</v>
      </c>
      <c r="D152" s="66"/>
      <c r="E152" s="67"/>
    </row>
    <row r="153" spans="1:5" x14ac:dyDescent="0.25">
      <c r="A153" s="104" t="s">
        <v>332</v>
      </c>
      <c r="B153" s="71">
        <v>17998</v>
      </c>
      <c r="D153" s="66"/>
      <c r="E153" s="67"/>
    </row>
    <row r="154" spans="1:5" x14ac:dyDescent="0.25">
      <c r="A154" s="104" t="s">
        <v>303</v>
      </c>
      <c r="B154" s="70">
        <v>4546</v>
      </c>
      <c r="D154" s="66"/>
    </row>
    <row r="155" spans="1:5" x14ac:dyDescent="0.25">
      <c r="A155" s="105" t="s">
        <v>333</v>
      </c>
      <c r="B155" s="71">
        <v>942</v>
      </c>
      <c r="D155" s="66"/>
      <c r="E155" s="67"/>
    </row>
    <row r="156" spans="1:5" x14ac:dyDescent="0.25">
      <c r="A156" s="105" t="s">
        <v>334</v>
      </c>
      <c r="B156" s="71">
        <v>8046</v>
      </c>
      <c r="D156" s="66"/>
      <c r="E156" s="67"/>
    </row>
    <row r="157" spans="1:5" x14ac:dyDescent="0.25">
      <c r="A157" s="105" t="s">
        <v>335</v>
      </c>
      <c r="B157" s="71">
        <v>26526</v>
      </c>
      <c r="D157" s="66"/>
      <c r="E157" s="67"/>
    </row>
    <row r="158" spans="1:5" x14ac:dyDescent="0.25">
      <c r="A158" s="105" t="s">
        <v>336</v>
      </c>
      <c r="B158" s="71">
        <v>28622</v>
      </c>
      <c r="D158" s="66"/>
      <c r="E158" s="67"/>
    </row>
    <row r="159" spans="1:5" x14ac:dyDescent="0.25">
      <c r="A159" s="105" t="s">
        <v>421</v>
      </c>
      <c r="B159" s="71">
        <v>3813</v>
      </c>
      <c r="D159" s="66"/>
      <c r="E159" s="67"/>
    </row>
    <row r="160" spans="1:5" x14ac:dyDescent="0.25">
      <c r="A160" s="105" t="s">
        <v>304</v>
      </c>
      <c r="B160" s="71">
        <v>18622</v>
      </c>
      <c r="D160" s="66"/>
      <c r="E160" s="67"/>
    </row>
    <row r="161" spans="1:5" x14ac:dyDescent="0.25">
      <c r="A161" s="105" t="s">
        <v>337</v>
      </c>
      <c r="B161" s="71">
        <v>33940</v>
      </c>
      <c r="D161" s="66"/>
      <c r="E161" s="67"/>
    </row>
    <row r="162" spans="1:5" x14ac:dyDescent="0.25">
      <c r="A162" s="105" t="s">
        <v>305</v>
      </c>
      <c r="B162" s="71">
        <v>7047</v>
      </c>
      <c r="D162" s="66"/>
      <c r="E162" s="67"/>
    </row>
    <row r="163" spans="1:5" x14ac:dyDescent="0.25">
      <c r="A163" s="104" t="s">
        <v>338</v>
      </c>
      <c r="B163" s="71">
        <v>3668</v>
      </c>
      <c r="D163" s="66"/>
      <c r="E163" s="67"/>
    </row>
    <row r="164" spans="1:5" x14ac:dyDescent="0.25">
      <c r="A164" s="102" t="s">
        <v>0</v>
      </c>
      <c r="B164" s="103">
        <f>SUM(B4:B163)</f>
        <v>1144605</v>
      </c>
    </row>
    <row r="166" spans="1:5" x14ac:dyDescent="0.25">
      <c r="A166" s="46" t="s">
        <v>100</v>
      </c>
    </row>
  </sheetData>
  <sortState ref="A3:A164">
    <sortCondition ref="A3:A164"/>
  </sortState>
  <hyperlinks>
    <hyperlink ref="A166" location="Índice!C1" display="Volver al ïndice"/>
  </hyperlinks>
  <pageMargins left="0.7" right="0.7" top="0.75" bottom="0.75" header="0.3" footer="0.3"/>
  <pageSetup paperSize="2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A56" sqref="A56"/>
    </sheetView>
  </sheetViews>
  <sheetFormatPr baseColWidth="10" defaultRowHeight="15" x14ac:dyDescent="0.25"/>
  <cols>
    <col min="1" max="1" width="60.5703125" bestFit="1" customWidth="1"/>
    <col min="6" max="6" width="22" bestFit="1" customWidth="1"/>
  </cols>
  <sheetData>
    <row r="1" spans="1:7" ht="21" x14ac:dyDescent="0.35">
      <c r="A1" s="86" t="s">
        <v>234</v>
      </c>
    </row>
    <row r="2" spans="1:7" x14ac:dyDescent="0.25">
      <c r="A2" s="19" t="s">
        <v>242</v>
      </c>
    </row>
    <row r="5" spans="1:7" ht="15.75" x14ac:dyDescent="0.25">
      <c r="A5" s="63" t="s">
        <v>235</v>
      </c>
      <c r="B5" s="19"/>
      <c r="C5" s="19"/>
      <c r="D5" s="19"/>
      <c r="E5" s="19"/>
    </row>
    <row r="6" spans="1:7" ht="15.75" x14ac:dyDescent="0.25">
      <c r="A6" s="6" t="s">
        <v>125</v>
      </c>
      <c r="B6" s="1" t="s">
        <v>108</v>
      </c>
      <c r="C6" s="1" t="s">
        <v>47</v>
      </c>
      <c r="D6" s="1" t="s">
        <v>44</v>
      </c>
      <c r="E6" s="1" t="s">
        <v>0</v>
      </c>
      <c r="G6" s="63"/>
    </row>
    <row r="7" spans="1:7" ht="15.75" x14ac:dyDescent="0.25">
      <c r="A7" s="2" t="s">
        <v>2</v>
      </c>
      <c r="B7" s="2">
        <v>147982</v>
      </c>
      <c r="C7" s="2"/>
      <c r="D7" s="2">
        <v>2</v>
      </c>
      <c r="E7" s="2">
        <v>147984</v>
      </c>
      <c r="F7" s="74"/>
      <c r="G7" s="63"/>
    </row>
    <row r="8" spans="1:7" ht="15.75" x14ac:dyDescent="0.25">
      <c r="A8" s="2" t="s">
        <v>3</v>
      </c>
      <c r="B8" s="2">
        <v>351184</v>
      </c>
      <c r="C8" s="2"/>
      <c r="D8" s="2">
        <v>6391</v>
      </c>
      <c r="E8" s="2">
        <v>357575</v>
      </c>
      <c r="F8" s="74"/>
      <c r="G8" s="63"/>
    </row>
    <row r="9" spans="1:7" ht="15.75" x14ac:dyDescent="0.25">
      <c r="A9" s="2" t="s">
        <v>241</v>
      </c>
      <c r="B9" s="2">
        <v>301336</v>
      </c>
      <c r="C9" s="2">
        <v>25194</v>
      </c>
      <c r="D9" s="2">
        <v>7019</v>
      </c>
      <c r="E9" s="2">
        <v>333549</v>
      </c>
      <c r="F9" s="74"/>
      <c r="G9" s="63"/>
    </row>
    <row r="10" spans="1:7" x14ac:dyDescent="0.25">
      <c r="A10" s="2" t="s">
        <v>5</v>
      </c>
      <c r="B10" s="2">
        <v>344103</v>
      </c>
      <c r="C10" s="2">
        <v>21612</v>
      </c>
      <c r="D10" s="2">
        <v>10590</v>
      </c>
      <c r="E10" s="2">
        <v>376305</v>
      </c>
      <c r="F10" s="74"/>
    </row>
    <row r="11" spans="1:7" x14ac:dyDescent="0.25">
      <c r="A11" s="5" t="s">
        <v>0</v>
      </c>
      <c r="B11" s="5">
        <v>1144605</v>
      </c>
      <c r="C11" s="5">
        <v>46806</v>
      </c>
      <c r="D11" s="5">
        <v>24002</v>
      </c>
      <c r="E11" s="5">
        <v>1215413</v>
      </c>
      <c r="F11" s="74"/>
    </row>
    <row r="12" spans="1:7" x14ac:dyDescent="0.25">
      <c r="A12" s="37"/>
      <c r="B12" s="37"/>
      <c r="C12" s="37"/>
      <c r="D12" s="37"/>
      <c r="E12" s="37"/>
    </row>
    <row r="13" spans="1:7" ht="15.75" x14ac:dyDescent="0.25">
      <c r="A13" s="63" t="s">
        <v>238</v>
      </c>
      <c r="B13" s="37"/>
      <c r="C13" s="37"/>
      <c r="D13" s="37"/>
      <c r="E13" s="37"/>
    </row>
    <row r="14" spans="1:7" ht="25.5" x14ac:dyDescent="0.25">
      <c r="A14" s="6" t="s">
        <v>125</v>
      </c>
      <c r="B14" s="36" t="s">
        <v>236</v>
      </c>
      <c r="C14" s="36" t="s">
        <v>237</v>
      </c>
      <c r="D14" s="36" t="s">
        <v>77</v>
      </c>
    </row>
    <row r="15" spans="1:7" x14ac:dyDescent="0.25">
      <c r="A15" s="2" t="s">
        <v>2</v>
      </c>
      <c r="B15" s="2">
        <v>77525</v>
      </c>
      <c r="C15" s="2">
        <v>70459</v>
      </c>
      <c r="D15" s="2">
        <v>147984</v>
      </c>
    </row>
    <row r="16" spans="1:7" x14ac:dyDescent="0.25">
      <c r="A16" s="2" t="s">
        <v>3</v>
      </c>
      <c r="B16" s="2">
        <v>181805</v>
      </c>
      <c r="C16" s="2">
        <v>175770</v>
      </c>
      <c r="D16" s="2">
        <v>357575</v>
      </c>
    </row>
    <row r="17" spans="1:4" x14ac:dyDescent="0.25">
      <c r="A17" s="2" t="s">
        <v>241</v>
      </c>
      <c r="B17" s="2">
        <v>159797</v>
      </c>
      <c r="C17" s="2">
        <v>173752</v>
      </c>
      <c r="D17" s="2">
        <v>333549</v>
      </c>
    </row>
    <row r="18" spans="1:4" x14ac:dyDescent="0.25">
      <c r="A18" s="38" t="s">
        <v>5</v>
      </c>
      <c r="B18" s="2">
        <v>212905</v>
      </c>
      <c r="C18" s="2">
        <v>163400</v>
      </c>
      <c r="D18" s="2">
        <v>376305</v>
      </c>
    </row>
    <row r="19" spans="1:4" x14ac:dyDescent="0.25">
      <c r="A19" s="5" t="s">
        <v>0</v>
      </c>
      <c r="B19" s="5">
        <f>SUM(B15:B18)</f>
        <v>632032</v>
      </c>
      <c r="C19" s="5">
        <f>SUM(C15:C18)</f>
        <v>583381</v>
      </c>
      <c r="D19" s="5">
        <f>SUM(D15:D18)</f>
        <v>1215413</v>
      </c>
    </row>
    <row r="21" spans="1:4" ht="15.75" x14ac:dyDescent="0.25">
      <c r="A21" s="63" t="s">
        <v>239</v>
      </c>
    </row>
    <row r="22" spans="1:4" ht="25.5" x14ac:dyDescent="0.25">
      <c r="A22" s="4" t="s">
        <v>64</v>
      </c>
      <c r="B22" s="36" t="s">
        <v>236</v>
      </c>
      <c r="C22" s="36" t="s">
        <v>237</v>
      </c>
      <c r="D22" s="36" t="s">
        <v>77</v>
      </c>
    </row>
    <row r="23" spans="1:4" x14ac:dyDescent="0.25">
      <c r="A23" s="81" t="s">
        <v>178</v>
      </c>
      <c r="B23" s="82">
        <v>8839</v>
      </c>
      <c r="C23" s="82">
        <v>8162</v>
      </c>
      <c r="D23" s="82">
        <v>17001</v>
      </c>
    </row>
    <row r="24" spans="1:4" x14ac:dyDescent="0.25">
      <c r="A24" s="81" t="s">
        <v>179</v>
      </c>
      <c r="B24" s="82">
        <v>9164</v>
      </c>
      <c r="C24" s="82">
        <v>8355</v>
      </c>
      <c r="D24" s="82">
        <v>17519</v>
      </c>
    </row>
    <row r="25" spans="1:4" x14ac:dyDescent="0.25">
      <c r="A25" s="81" t="s">
        <v>180</v>
      </c>
      <c r="B25" s="82">
        <v>20948</v>
      </c>
      <c r="C25" s="82">
        <v>20830</v>
      </c>
      <c r="D25" s="82">
        <v>41778</v>
      </c>
    </row>
    <row r="26" spans="1:4" x14ac:dyDescent="0.25">
      <c r="A26" s="81" t="s">
        <v>181</v>
      </c>
      <c r="B26" s="82">
        <v>5950</v>
      </c>
      <c r="C26" s="82">
        <v>6083</v>
      </c>
      <c r="D26" s="82">
        <v>12033</v>
      </c>
    </row>
    <row r="27" spans="1:4" x14ac:dyDescent="0.25">
      <c r="A27" s="81" t="s">
        <v>182</v>
      </c>
      <c r="B27" s="82">
        <v>22757</v>
      </c>
      <c r="C27" s="82">
        <v>19560</v>
      </c>
      <c r="D27" s="82">
        <v>42317</v>
      </c>
    </row>
    <row r="28" spans="1:4" x14ac:dyDescent="0.25">
      <c r="A28" s="81" t="s">
        <v>183</v>
      </c>
      <c r="B28" s="82">
        <v>68502</v>
      </c>
      <c r="C28" s="82">
        <v>65818</v>
      </c>
      <c r="D28" s="82">
        <v>134320</v>
      </c>
    </row>
    <row r="29" spans="1:4" x14ac:dyDescent="0.25">
      <c r="A29" s="81" t="s">
        <v>192</v>
      </c>
      <c r="B29" s="82">
        <v>295046</v>
      </c>
      <c r="C29" s="82">
        <v>287352</v>
      </c>
      <c r="D29" s="82">
        <v>582398</v>
      </c>
    </row>
    <row r="30" spans="1:4" x14ac:dyDescent="0.25">
      <c r="A30" s="81" t="s">
        <v>184</v>
      </c>
      <c r="B30" s="82">
        <v>15176</v>
      </c>
      <c r="C30" s="82">
        <v>13289</v>
      </c>
      <c r="D30" s="82">
        <v>28465</v>
      </c>
    </row>
    <row r="31" spans="1:4" x14ac:dyDescent="0.25">
      <c r="A31" s="81" t="s">
        <v>185</v>
      </c>
      <c r="B31" s="82">
        <v>29020</v>
      </c>
      <c r="C31" s="82">
        <v>22764</v>
      </c>
      <c r="D31" s="82">
        <v>51784</v>
      </c>
    </row>
    <row r="32" spans="1:4" x14ac:dyDescent="0.25">
      <c r="A32" s="81" t="s">
        <v>186</v>
      </c>
      <c r="B32" s="82">
        <v>84807</v>
      </c>
      <c r="C32" s="82">
        <v>74583</v>
      </c>
      <c r="D32" s="82">
        <v>159390</v>
      </c>
    </row>
    <row r="33" spans="1:4" x14ac:dyDescent="0.25">
      <c r="A33" s="81" t="s">
        <v>187</v>
      </c>
      <c r="B33" s="82">
        <v>31533</v>
      </c>
      <c r="C33" s="82">
        <v>25002</v>
      </c>
      <c r="D33" s="82">
        <v>56535</v>
      </c>
    </row>
    <row r="34" spans="1:4" x14ac:dyDescent="0.25">
      <c r="A34" s="81" t="s">
        <v>188</v>
      </c>
      <c r="B34" s="82">
        <v>12001</v>
      </c>
      <c r="C34" s="82">
        <v>10414</v>
      </c>
      <c r="D34" s="82">
        <v>22415</v>
      </c>
    </row>
    <row r="35" spans="1:4" x14ac:dyDescent="0.25">
      <c r="A35" s="81" t="s">
        <v>189</v>
      </c>
      <c r="B35" s="82">
        <v>23070</v>
      </c>
      <c r="C35" s="82">
        <v>16813</v>
      </c>
      <c r="D35" s="82">
        <v>39883</v>
      </c>
    </row>
    <row r="36" spans="1:4" x14ac:dyDescent="0.25">
      <c r="A36" s="81" t="s">
        <v>190</v>
      </c>
      <c r="B36" s="82">
        <v>1168</v>
      </c>
      <c r="C36" s="82">
        <v>819</v>
      </c>
      <c r="D36" s="82">
        <v>1987</v>
      </c>
    </row>
    <row r="37" spans="1:4" x14ac:dyDescent="0.25">
      <c r="A37" s="81" t="s">
        <v>191</v>
      </c>
      <c r="B37" s="82">
        <v>4051</v>
      </c>
      <c r="C37" s="82">
        <v>3537</v>
      </c>
      <c r="D37" s="82">
        <v>7588</v>
      </c>
    </row>
    <row r="38" spans="1:4" x14ac:dyDescent="0.25">
      <c r="A38" s="83" t="s">
        <v>0</v>
      </c>
      <c r="B38" s="84">
        <f>SUM(B23:B37)</f>
        <v>632032</v>
      </c>
      <c r="C38" s="84">
        <f>SUM(C23:C37)</f>
        <v>583381</v>
      </c>
      <c r="D38" s="84">
        <f>SUM(D23:D37)</f>
        <v>1215413</v>
      </c>
    </row>
    <row r="40" spans="1:4" ht="15.75" x14ac:dyDescent="0.25">
      <c r="A40" s="63" t="s">
        <v>240</v>
      </c>
      <c r="B40" s="28"/>
      <c r="C40" s="28"/>
      <c r="D40" s="28"/>
    </row>
    <row r="41" spans="1:4" ht="25.5" x14ac:dyDescent="0.25">
      <c r="A41" s="4" t="s">
        <v>74</v>
      </c>
      <c r="B41" s="36" t="s">
        <v>236</v>
      </c>
      <c r="C41" s="36" t="s">
        <v>237</v>
      </c>
      <c r="D41" s="36" t="s">
        <v>77</v>
      </c>
    </row>
    <row r="42" spans="1:4" x14ac:dyDescent="0.25">
      <c r="A42" s="81" t="s">
        <v>65</v>
      </c>
      <c r="B42" s="82">
        <v>112427</v>
      </c>
      <c r="C42" s="82">
        <v>97964</v>
      </c>
      <c r="D42" s="82">
        <v>210391</v>
      </c>
    </row>
    <row r="43" spans="1:4" x14ac:dyDescent="0.25">
      <c r="A43" s="81" t="s">
        <v>66</v>
      </c>
      <c r="B43" s="82">
        <v>13250</v>
      </c>
      <c r="C43" s="82">
        <v>13395</v>
      </c>
      <c r="D43" s="82">
        <v>26645</v>
      </c>
    </row>
    <row r="44" spans="1:4" x14ac:dyDescent="0.25">
      <c r="A44" s="81" t="s">
        <v>67</v>
      </c>
      <c r="B44" s="82">
        <v>28042</v>
      </c>
      <c r="C44" s="82">
        <v>25732</v>
      </c>
      <c r="D44" s="82">
        <v>53774</v>
      </c>
    </row>
    <row r="45" spans="1:4" x14ac:dyDescent="0.25">
      <c r="A45" s="81" t="s">
        <v>68</v>
      </c>
      <c r="B45" s="82">
        <v>8913</v>
      </c>
      <c r="C45" s="82">
        <v>10742</v>
      </c>
      <c r="D45" s="82">
        <v>19655</v>
      </c>
    </row>
    <row r="46" spans="1:4" x14ac:dyDescent="0.25">
      <c r="A46" s="81" t="s">
        <v>69</v>
      </c>
      <c r="B46" s="82">
        <v>85162</v>
      </c>
      <c r="C46" s="82">
        <v>37793</v>
      </c>
      <c r="D46" s="82">
        <v>122955</v>
      </c>
    </row>
    <row r="47" spans="1:4" x14ac:dyDescent="0.25">
      <c r="A47" s="81" t="s">
        <v>8</v>
      </c>
      <c r="B47" s="82">
        <v>22536</v>
      </c>
      <c r="C47" s="82">
        <v>21157</v>
      </c>
      <c r="D47" s="82">
        <v>43693</v>
      </c>
    </row>
    <row r="48" spans="1:4" x14ac:dyDescent="0.25">
      <c r="A48" s="81" t="s">
        <v>70</v>
      </c>
      <c r="B48" s="82">
        <v>102102</v>
      </c>
      <c r="C48" s="82">
        <v>44264</v>
      </c>
      <c r="D48" s="82">
        <v>146366</v>
      </c>
    </row>
    <row r="49" spans="1:4" x14ac:dyDescent="0.25">
      <c r="A49" s="81" t="s">
        <v>71</v>
      </c>
      <c r="B49" s="82">
        <v>7198</v>
      </c>
      <c r="C49" s="82">
        <v>4847</v>
      </c>
      <c r="D49" s="82">
        <v>12045</v>
      </c>
    </row>
    <row r="50" spans="1:4" x14ac:dyDescent="0.25">
      <c r="A50" s="81" t="s">
        <v>72</v>
      </c>
      <c r="B50" s="82">
        <v>170906</v>
      </c>
      <c r="C50" s="82">
        <v>57898</v>
      </c>
      <c r="D50" s="82">
        <v>228804</v>
      </c>
    </row>
    <row r="51" spans="1:4" x14ac:dyDescent="0.25">
      <c r="A51" s="81" t="s">
        <v>73</v>
      </c>
      <c r="B51" s="82">
        <v>81239</v>
      </c>
      <c r="C51" s="82">
        <v>269293</v>
      </c>
      <c r="D51" s="82">
        <v>350532</v>
      </c>
    </row>
    <row r="52" spans="1:4" x14ac:dyDescent="0.25">
      <c r="A52" s="85" t="s">
        <v>152</v>
      </c>
      <c r="B52" s="84">
        <v>257</v>
      </c>
      <c r="C52" s="84">
        <v>296</v>
      </c>
      <c r="D52" s="84">
        <v>553</v>
      </c>
    </row>
    <row r="53" spans="1:4" x14ac:dyDescent="0.25">
      <c r="A53" s="83" t="s">
        <v>0</v>
      </c>
      <c r="B53" s="13">
        <f>SUM(B42:B52)</f>
        <v>632032</v>
      </c>
      <c r="C53" s="13">
        <f>SUM(C42:C52)</f>
        <v>583381</v>
      </c>
      <c r="D53" s="13">
        <f>SUM(D42:D52)</f>
        <v>1215413</v>
      </c>
    </row>
    <row r="56" spans="1:4" x14ac:dyDescent="0.25">
      <c r="A56" s="46" t="s">
        <v>436</v>
      </c>
    </row>
  </sheetData>
  <hyperlinks>
    <hyperlink ref="A56" location="Índice!A1" display="Volver al índice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zoomScaleNormal="100" workbookViewId="0">
      <selection activeCell="A93" sqref="A93"/>
    </sheetView>
  </sheetViews>
  <sheetFormatPr baseColWidth="10" defaultRowHeight="15" x14ac:dyDescent="0.25"/>
  <cols>
    <col min="1" max="1" width="30.140625" customWidth="1"/>
    <col min="2" max="2" width="12" bestFit="1" customWidth="1"/>
    <col min="3" max="6" width="13.42578125" bestFit="1" customWidth="1"/>
    <col min="7" max="7" width="13.5703125" style="11" customWidth="1"/>
    <col min="8" max="8" width="13" style="11" customWidth="1"/>
    <col min="9" max="9" width="14.85546875" style="11" customWidth="1"/>
    <col min="10" max="10" width="12.42578125" customWidth="1"/>
    <col min="11" max="11" width="15.42578125" customWidth="1"/>
    <col min="12" max="12" width="15.28515625" customWidth="1"/>
    <col min="13" max="13" width="14.85546875" customWidth="1"/>
    <col min="14" max="14" width="12.7109375" customWidth="1"/>
    <col min="15" max="15" width="13.85546875" customWidth="1"/>
    <col min="16" max="16" width="14.140625" customWidth="1"/>
  </cols>
  <sheetData>
    <row r="1" spans="1:16" s="19" customFormat="1" ht="18.75" x14ac:dyDescent="0.3">
      <c r="A1" s="49" t="s">
        <v>225</v>
      </c>
      <c r="G1" s="20"/>
      <c r="H1" s="20"/>
      <c r="I1" s="20"/>
    </row>
    <row r="2" spans="1:16" s="19" customFormat="1" ht="15" customHeight="1" x14ac:dyDescent="0.3">
      <c r="A2" s="49"/>
      <c r="G2" s="20"/>
      <c r="H2" s="20"/>
      <c r="I2" s="20"/>
    </row>
    <row r="3" spans="1:16" s="19" customFormat="1" x14ac:dyDescent="0.25">
      <c r="A3" s="3"/>
      <c r="G3" s="20"/>
      <c r="H3" s="20"/>
      <c r="I3" s="20"/>
    </row>
    <row r="4" spans="1:16" s="19" customFormat="1" ht="15.75" x14ac:dyDescent="0.25">
      <c r="A4" s="63" t="s">
        <v>102</v>
      </c>
      <c r="G4" s="20"/>
      <c r="H4" s="20"/>
      <c r="I4" s="20"/>
    </row>
    <row r="5" spans="1:16" s="19" customFormat="1" ht="26.25" customHeight="1" x14ac:dyDescent="0.25">
      <c r="A5" s="4" t="s">
        <v>433</v>
      </c>
      <c r="B5" s="1">
        <v>2010</v>
      </c>
      <c r="C5" s="1">
        <v>2011</v>
      </c>
      <c r="D5" s="1">
        <v>2012</v>
      </c>
      <c r="E5" s="1">
        <v>2013</v>
      </c>
      <c r="F5" s="1">
        <v>2014</v>
      </c>
      <c r="G5" s="8" t="s">
        <v>226</v>
      </c>
      <c r="H5" s="8" t="s">
        <v>227</v>
      </c>
      <c r="I5" s="8" t="s">
        <v>228</v>
      </c>
    </row>
    <row r="6" spans="1:16" s="19" customFormat="1" x14ac:dyDescent="0.25">
      <c r="A6" s="2" t="s">
        <v>108</v>
      </c>
      <c r="B6" s="68">
        <v>938338</v>
      </c>
      <c r="C6" s="68">
        <v>1015389</v>
      </c>
      <c r="D6" s="68">
        <v>1064920</v>
      </c>
      <c r="E6" s="68">
        <v>1114299</v>
      </c>
      <c r="F6" s="68">
        <v>1144605</v>
      </c>
      <c r="G6" s="9">
        <f>(F6-B6)/B6</f>
        <v>0.2198216420948528</v>
      </c>
      <c r="H6" s="9">
        <f>(F6-E6)/E6</f>
        <v>2.7197368031381165E-2</v>
      </c>
      <c r="I6" s="9">
        <f>F6/F$9</f>
        <v>0.94174161375598253</v>
      </c>
      <c r="K6" s="67"/>
      <c r="L6" s="67"/>
      <c r="M6" s="67"/>
      <c r="N6" s="67"/>
      <c r="O6" s="67"/>
    </row>
    <row r="7" spans="1:16" s="19" customFormat="1" x14ac:dyDescent="0.25">
      <c r="A7" s="2" t="s">
        <v>47</v>
      </c>
      <c r="B7" s="68">
        <v>33385</v>
      </c>
      <c r="C7" s="68">
        <v>34402</v>
      </c>
      <c r="D7" s="68">
        <v>41201</v>
      </c>
      <c r="E7" s="68">
        <v>46726</v>
      </c>
      <c r="F7" s="68">
        <v>46806</v>
      </c>
      <c r="G7" s="9">
        <f>(F7-B7)/B7</f>
        <v>0.4020068893215516</v>
      </c>
      <c r="H7" s="9">
        <f>(F7-E7)/E7</f>
        <v>1.7121088901254119E-3</v>
      </c>
      <c r="I7" s="9">
        <f>F7/F$9</f>
        <v>3.8510366435113005E-2</v>
      </c>
      <c r="K7" s="67"/>
      <c r="L7" s="67"/>
      <c r="M7" s="67"/>
      <c r="N7" s="67"/>
      <c r="O7" s="67"/>
      <c r="P7" s="67"/>
    </row>
    <row r="8" spans="1:16" s="19" customFormat="1" x14ac:dyDescent="0.25">
      <c r="A8" s="2" t="s">
        <v>172</v>
      </c>
      <c r="B8" s="68">
        <v>14197</v>
      </c>
      <c r="C8" s="68">
        <v>19661</v>
      </c>
      <c r="D8" s="68">
        <v>21008</v>
      </c>
      <c r="E8" s="68">
        <v>23439</v>
      </c>
      <c r="F8" s="68">
        <v>24002</v>
      </c>
      <c r="G8" s="9">
        <f>(F8-B8)/B8</f>
        <v>0.69063886736634506</v>
      </c>
      <c r="H8" s="9">
        <f>(F8-E8)/E8</f>
        <v>2.4019796066385084E-2</v>
      </c>
      <c r="I8" s="9">
        <f>F8/F$9</f>
        <v>1.9748019808904463E-2</v>
      </c>
      <c r="K8" s="67"/>
      <c r="L8" s="72"/>
      <c r="M8" s="72"/>
      <c r="N8" s="72"/>
      <c r="O8" s="67"/>
      <c r="P8" s="67"/>
    </row>
    <row r="9" spans="1:16" s="19" customFormat="1" x14ac:dyDescent="0.25">
      <c r="A9" s="5" t="s">
        <v>0</v>
      </c>
      <c r="B9" s="5">
        <v>985920</v>
      </c>
      <c r="C9" s="5">
        <v>1069452</v>
      </c>
      <c r="D9" s="5">
        <v>1127129</v>
      </c>
      <c r="E9" s="5">
        <v>1184464</v>
      </c>
      <c r="F9" s="5">
        <v>1215413</v>
      </c>
      <c r="G9" s="9">
        <f>(F9-B9)/B9</f>
        <v>0.23277040733528076</v>
      </c>
      <c r="H9" s="9">
        <f>(F9-E9)/E9</f>
        <v>2.6129118318496805E-2</v>
      </c>
      <c r="I9" s="9">
        <f>F9/F$9</f>
        <v>1</v>
      </c>
      <c r="K9" s="67"/>
      <c r="L9" s="72"/>
      <c r="M9" s="72"/>
      <c r="N9" s="72"/>
      <c r="O9" s="67"/>
      <c r="P9" s="67"/>
    </row>
    <row r="10" spans="1:16" s="19" customFormat="1" x14ac:dyDescent="0.25">
      <c r="G10" s="20"/>
      <c r="H10" s="20"/>
      <c r="I10" s="20"/>
      <c r="K10" s="67"/>
      <c r="L10" s="72"/>
      <c r="M10" s="72"/>
      <c r="N10" s="72"/>
      <c r="O10" s="67"/>
      <c r="P10" s="67"/>
    </row>
    <row r="11" spans="1:16" s="19" customFormat="1" ht="15.75" x14ac:dyDescent="0.25">
      <c r="A11" s="63" t="s">
        <v>174</v>
      </c>
      <c r="G11" s="20"/>
      <c r="H11" s="20"/>
      <c r="I11" s="20"/>
      <c r="K11" s="67"/>
      <c r="L11" s="67"/>
      <c r="M11" s="67"/>
      <c r="N11" s="67"/>
      <c r="O11" s="67"/>
      <c r="P11" s="67"/>
    </row>
    <row r="12" spans="1:16" s="19" customFormat="1" ht="25.5" x14ac:dyDescent="0.25">
      <c r="A12" s="4" t="s">
        <v>125</v>
      </c>
      <c r="B12" s="1">
        <v>2010</v>
      </c>
      <c r="C12" s="1">
        <v>2011</v>
      </c>
      <c r="D12" s="1">
        <v>2012</v>
      </c>
      <c r="E12" s="1">
        <v>2013</v>
      </c>
      <c r="F12" s="1">
        <v>2014</v>
      </c>
      <c r="G12" s="8" t="s">
        <v>226</v>
      </c>
      <c r="H12" s="8" t="s">
        <v>227</v>
      </c>
      <c r="I12" s="8" t="s">
        <v>228</v>
      </c>
      <c r="K12" s="67"/>
      <c r="L12" s="67"/>
      <c r="M12" s="67"/>
      <c r="N12" s="67"/>
      <c r="O12" s="67"/>
      <c r="P12" s="67"/>
    </row>
    <row r="13" spans="1:16" s="19" customFormat="1" x14ac:dyDescent="0.25">
      <c r="A13" s="2" t="s">
        <v>2</v>
      </c>
      <c r="B13" s="68">
        <v>128571</v>
      </c>
      <c r="C13" s="68">
        <v>138635</v>
      </c>
      <c r="D13" s="68">
        <v>140048</v>
      </c>
      <c r="E13" s="68">
        <v>144383</v>
      </c>
      <c r="F13" s="68">
        <v>147984</v>
      </c>
      <c r="G13" s="9">
        <f>(F13-B13)/B13</f>
        <v>0.15099050330167768</v>
      </c>
      <c r="H13" s="9">
        <f>(F13-E13)/E13</f>
        <v>2.4940609351516454E-2</v>
      </c>
      <c r="I13" s="9">
        <f>F13/F$17</f>
        <v>0.12175614379638855</v>
      </c>
      <c r="L13" s="67"/>
      <c r="M13" s="67"/>
      <c r="N13" s="67"/>
      <c r="O13" s="67"/>
    </row>
    <row r="14" spans="1:16" s="19" customFormat="1" x14ac:dyDescent="0.25">
      <c r="A14" s="2" t="s">
        <v>3</v>
      </c>
      <c r="B14" s="68">
        <v>224339</v>
      </c>
      <c r="C14" s="68">
        <v>267766</v>
      </c>
      <c r="D14" s="68">
        <v>301156</v>
      </c>
      <c r="E14" s="68">
        <v>332147</v>
      </c>
      <c r="F14" s="68">
        <v>357575</v>
      </c>
      <c r="G14" s="9">
        <f>(F14-B14)/B14</f>
        <v>0.59390476020665151</v>
      </c>
      <c r="H14" s="9">
        <f>(F14-E14)/E14</f>
        <v>7.6556464457002468E-2</v>
      </c>
      <c r="I14" s="9">
        <f>F14/F$17</f>
        <v>0.2942004075980757</v>
      </c>
      <c r="L14" s="67"/>
      <c r="M14" s="67"/>
      <c r="N14" s="67"/>
      <c r="O14" s="67"/>
      <c r="P14" s="67"/>
    </row>
    <row r="15" spans="1:16" s="19" customFormat="1" x14ac:dyDescent="0.25">
      <c r="A15" s="2" t="s">
        <v>229</v>
      </c>
      <c r="B15" s="68">
        <v>310890</v>
      </c>
      <c r="C15" s="68">
        <v>309333</v>
      </c>
      <c r="D15" s="68">
        <v>311775</v>
      </c>
      <c r="E15" s="68">
        <v>326040</v>
      </c>
      <c r="F15" s="68">
        <v>333549</v>
      </c>
      <c r="G15" s="9">
        <f>(F15-B15)/B15</f>
        <v>7.2884299913152567E-2</v>
      </c>
      <c r="H15" s="9">
        <f>(F15-E15)/E15</f>
        <v>2.3030916451969082E-2</v>
      </c>
      <c r="I15" s="9">
        <f>F15/F$17</f>
        <v>0.27443264141489354</v>
      </c>
      <c r="L15" s="67"/>
      <c r="M15" s="67"/>
      <c r="N15" s="67"/>
      <c r="O15" s="67"/>
      <c r="P15" s="67"/>
    </row>
    <row r="16" spans="1:16" s="19" customFormat="1" x14ac:dyDescent="0.25">
      <c r="A16" s="2" t="s">
        <v>5</v>
      </c>
      <c r="B16" s="68">
        <v>322120</v>
      </c>
      <c r="C16" s="68">
        <v>353718</v>
      </c>
      <c r="D16" s="68">
        <v>374150</v>
      </c>
      <c r="E16" s="68">
        <v>381894</v>
      </c>
      <c r="F16" s="68">
        <v>376305</v>
      </c>
      <c r="G16" s="9">
        <f>(F16-B16)/B16</f>
        <v>0.16821370917670433</v>
      </c>
      <c r="H16" s="9">
        <f>(F16-E16)/E16</f>
        <v>-1.4634951059718142E-2</v>
      </c>
      <c r="I16" s="9">
        <f>F16/F$17</f>
        <v>0.30961080719064221</v>
      </c>
      <c r="L16" s="67"/>
      <c r="M16" s="67"/>
      <c r="N16" s="67"/>
      <c r="O16" s="67"/>
      <c r="P16" s="67"/>
    </row>
    <row r="17" spans="1:16" s="19" customFormat="1" x14ac:dyDescent="0.25">
      <c r="A17" s="5" t="s">
        <v>0</v>
      </c>
      <c r="B17" s="5">
        <v>985920</v>
      </c>
      <c r="C17" s="5">
        <v>1069452</v>
      </c>
      <c r="D17" s="5">
        <v>1127129</v>
      </c>
      <c r="E17" s="5">
        <v>1184464</v>
      </c>
      <c r="F17" s="5">
        <v>1215413</v>
      </c>
      <c r="G17" s="9">
        <f>(F17-B17)/B17</f>
        <v>0.23277040733528076</v>
      </c>
      <c r="H17" s="9">
        <f>(F17-E17)/E17</f>
        <v>2.6129118318496805E-2</v>
      </c>
      <c r="I17" s="9">
        <f>F17/F$17</f>
        <v>1</v>
      </c>
    </row>
    <row r="18" spans="1:16" s="19" customFormat="1" x14ac:dyDescent="0.25">
      <c r="A18" s="120"/>
      <c r="B18" s="73"/>
      <c r="C18" s="73"/>
      <c r="D18" s="73"/>
      <c r="E18" s="73"/>
      <c r="F18" s="73"/>
      <c r="G18" s="100"/>
      <c r="H18" s="100"/>
      <c r="I18" s="100"/>
    </row>
    <row r="19" spans="1:16" s="19" customFormat="1" ht="15.75" x14ac:dyDescent="0.25">
      <c r="A19" s="63" t="s">
        <v>101</v>
      </c>
      <c r="G19" s="20"/>
      <c r="H19" s="20"/>
      <c r="I19" s="20"/>
    </row>
    <row r="20" spans="1:16" s="19" customFormat="1" ht="25.5" x14ac:dyDescent="0.25">
      <c r="A20" s="6" t="s">
        <v>434</v>
      </c>
      <c r="B20" s="1">
        <v>2010</v>
      </c>
      <c r="C20" s="1">
        <v>2011</v>
      </c>
      <c r="D20" s="1">
        <v>2012</v>
      </c>
      <c r="E20" s="1">
        <v>2013</v>
      </c>
      <c r="F20" s="1">
        <v>2014</v>
      </c>
      <c r="G20" s="8" t="s">
        <v>226</v>
      </c>
      <c r="H20" s="8" t="s">
        <v>227</v>
      </c>
      <c r="I20" s="8" t="s">
        <v>228</v>
      </c>
      <c r="L20"/>
      <c r="M20"/>
      <c r="N20"/>
      <c r="O20"/>
      <c r="P20"/>
    </row>
    <row r="21" spans="1:16" s="19" customFormat="1" x14ac:dyDescent="0.25">
      <c r="A21" s="12" t="s">
        <v>139</v>
      </c>
      <c r="B21" s="13">
        <v>128571</v>
      </c>
      <c r="C21" s="13">
        <v>138635</v>
      </c>
      <c r="D21" s="13">
        <v>140048</v>
      </c>
      <c r="E21" s="13">
        <v>144383</v>
      </c>
      <c r="F21" s="13">
        <v>147984</v>
      </c>
      <c r="G21" s="10">
        <f>(F21-B21)/B21</f>
        <v>0.15099050330167768</v>
      </c>
      <c r="H21" s="10">
        <f>(F21-E21)/E21</f>
        <v>2.4940609351516454E-2</v>
      </c>
      <c r="I21" s="10">
        <f>F21/F$17</f>
        <v>0.12175614379638855</v>
      </c>
      <c r="L21"/>
      <c r="M21"/>
      <c r="N21"/>
      <c r="O21"/>
      <c r="P21"/>
    </row>
    <row r="22" spans="1:16" s="19" customFormat="1" x14ac:dyDescent="0.25">
      <c r="A22" s="50" t="s">
        <v>108</v>
      </c>
      <c r="B22" s="2">
        <v>128566</v>
      </c>
      <c r="C22" s="2">
        <v>138574</v>
      </c>
      <c r="D22" s="2">
        <v>140031</v>
      </c>
      <c r="E22" s="2">
        <v>144365</v>
      </c>
      <c r="F22" s="2">
        <v>147982</v>
      </c>
      <c r="G22" s="9">
        <f t="shared" ref="G22:G35" si="0">(F22-B22)/B22</f>
        <v>0.15101970972107712</v>
      </c>
      <c r="H22" s="9">
        <f t="shared" ref="H22:H35" si="1">(F22-E22)/E22</f>
        <v>2.5054549232847296E-2</v>
      </c>
      <c r="I22" s="9">
        <f t="shared" ref="I22:I35" si="2">F22/F$17</f>
        <v>0.12175449826519874</v>
      </c>
      <c r="K22"/>
      <c r="L22"/>
      <c r="M22"/>
      <c r="N22"/>
      <c r="O22"/>
      <c r="P22"/>
    </row>
    <row r="23" spans="1:16" s="19" customFormat="1" x14ac:dyDescent="0.25">
      <c r="A23" s="50" t="s">
        <v>172</v>
      </c>
      <c r="B23" s="2">
        <v>5</v>
      </c>
      <c r="C23" s="2">
        <v>61</v>
      </c>
      <c r="D23" s="2">
        <v>17</v>
      </c>
      <c r="E23" s="2">
        <v>18</v>
      </c>
      <c r="F23" s="2">
        <v>2</v>
      </c>
      <c r="G23" s="9">
        <f t="shared" si="0"/>
        <v>-0.6</v>
      </c>
      <c r="H23" s="9">
        <f t="shared" si="1"/>
        <v>-0.88888888888888884</v>
      </c>
      <c r="I23" s="9">
        <f t="shared" si="2"/>
        <v>1.6455311898095544E-6</v>
      </c>
      <c r="K23"/>
      <c r="L23"/>
      <c r="M23"/>
      <c r="N23"/>
      <c r="O23"/>
      <c r="P23"/>
    </row>
    <row r="24" spans="1:16" s="19" customFormat="1" x14ac:dyDescent="0.25">
      <c r="A24" s="12" t="s">
        <v>140</v>
      </c>
      <c r="B24" s="13">
        <v>224339</v>
      </c>
      <c r="C24" s="13">
        <v>267766</v>
      </c>
      <c r="D24" s="13">
        <v>301156</v>
      </c>
      <c r="E24" s="13">
        <v>332147</v>
      </c>
      <c r="F24" s="13">
        <v>357575</v>
      </c>
      <c r="G24" s="10">
        <f t="shared" si="0"/>
        <v>0.59390476020665151</v>
      </c>
      <c r="H24" s="10">
        <f t="shared" si="1"/>
        <v>7.6556464457002468E-2</v>
      </c>
      <c r="I24" s="10">
        <f t="shared" si="2"/>
        <v>0.2942004075980757</v>
      </c>
      <c r="K24"/>
      <c r="L24"/>
      <c r="M24"/>
      <c r="N24"/>
      <c r="O24"/>
      <c r="P24"/>
    </row>
    <row r="25" spans="1:16" s="19" customFormat="1" x14ac:dyDescent="0.25">
      <c r="A25" s="50" t="s">
        <v>108</v>
      </c>
      <c r="B25" s="2">
        <v>224301</v>
      </c>
      <c r="C25" s="2">
        <v>260692</v>
      </c>
      <c r="D25" s="2">
        <v>293519</v>
      </c>
      <c r="E25" s="2">
        <v>324579</v>
      </c>
      <c r="F25" s="2">
        <v>351184</v>
      </c>
      <c r="G25" s="9">
        <f t="shared" si="0"/>
        <v>0.5656818293275554</v>
      </c>
      <c r="H25" s="9">
        <f t="shared" si="1"/>
        <v>8.196771818263042E-2</v>
      </c>
      <c r="I25" s="9">
        <f t="shared" si="2"/>
        <v>0.28894211268103931</v>
      </c>
      <c r="K25"/>
      <c r="L25"/>
      <c r="M25"/>
      <c r="N25"/>
      <c r="O25"/>
      <c r="P25"/>
    </row>
    <row r="26" spans="1:16" s="19" customFormat="1" x14ac:dyDescent="0.25">
      <c r="A26" s="50" t="s">
        <v>172</v>
      </c>
      <c r="B26" s="2">
        <v>38</v>
      </c>
      <c r="C26" s="2">
        <v>7074</v>
      </c>
      <c r="D26" s="2">
        <v>7637</v>
      </c>
      <c r="E26" s="2">
        <v>7568</v>
      </c>
      <c r="F26" s="2">
        <v>6391</v>
      </c>
      <c r="G26" s="9">
        <f t="shared" si="0"/>
        <v>167.18421052631578</v>
      </c>
      <c r="H26" s="9">
        <f t="shared" si="1"/>
        <v>-0.15552325581395349</v>
      </c>
      <c r="I26" s="9">
        <f t="shared" si="2"/>
        <v>5.2582949170364313E-3</v>
      </c>
      <c r="K26"/>
      <c r="L26"/>
      <c r="M26"/>
      <c r="N26"/>
      <c r="O26"/>
      <c r="P26"/>
    </row>
    <row r="27" spans="1:16" s="19" customFormat="1" x14ac:dyDescent="0.25">
      <c r="A27" s="12" t="s">
        <v>230</v>
      </c>
      <c r="B27" s="13">
        <v>310890</v>
      </c>
      <c r="C27" s="13">
        <v>309333</v>
      </c>
      <c r="D27" s="13">
        <v>311775</v>
      </c>
      <c r="E27" s="13">
        <v>326040</v>
      </c>
      <c r="F27" s="13">
        <v>333549</v>
      </c>
      <c r="G27" s="10">
        <f t="shared" si="0"/>
        <v>7.2884299913152567E-2</v>
      </c>
      <c r="H27" s="10">
        <f t="shared" si="1"/>
        <v>2.3030916451969082E-2</v>
      </c>
      <c r="I27" s="10">
        <f t="shared" si="2"/>
        <v>0.27443264141489354</v>
      </c>
      <c r="K27"/>
      <c r="L27"/>
      <c r="M27"/>
      <c r="N27"/>
      <c r="O27"/>
      <c r="P27"/>
    </row>
    <row r="28" spans="1:16" s="19" customFormat="1" x14ac:dyDescent="0.25">
      <c r="A28" s="50" t="s">
        <v>108</v>
      </c>
      <c r="B28" s="2">
        <v>281686</v>
      </c>
      <c r="C28" s="2">
        <v>282588</v>
      </c>
      <c r="D28" s="2">
        <v>282879</v>
      </c>
      <c r="E28" s="2">
        <v>295662</v>
      </c>
      <c r="F28" s="2">
        <v>301336</v>
      </c>
      <c r="G28" s="9">
        <f t="shared" si="0"/>
        <v>6.9758525450324113E-2</v>
      </c>
      <c r="H28" s="9">
        <f t="shared" si="1"/>
        <v>1.9190832775263646E-2</v>
      </c>
      <c r="I28" s="9">
        <f t="shared" si="2"/>
        <v>0.24792889330622594</v>
      </c>
      <c r="K28"/>
      <c r="L28"/>
      <c r="M28"/>
      <c r="N28"/>
      <c r="O28"/>
      <c r="P28"/>
    </row>
    <row r="29" spans="1:16" s="19" customFormat="1" x14ac:dyDescent="0.25">
      <c r="A29" s="50" t="s">
        <v>47</v>
      </c>
      <c r="B29" s="2">
        <v>21513</v>
      </c>
      <c r="C29" s="2">
        <v>20032</v>
      </c>
      <c r="D29" s="2">
        <v>23193</v>
      </c>
      <c r="E29" s="2">
        <v>24182</v>
      </c>
      <c r="F29" s="2">
        <v>25194</v>
      </c>
      <c r="G29" s="9">
        <f t="shared" si="0"/>
        <v>0.17110584297866407</v>
      </c>
      <c r="H29" s="9">
        <f t="shared" si="1"/>
        <v>4.1849309403688695E-2</v>
      </c>
      <c r="I29" s="9">
        <f t="shared" si="2"/>
        <v>2.0728756398030956E-2</v>
      </c>
      <c r="K29"/>
      <c r="L29"/>
      <c r="M29"/>
      <c r="N29"/>
      <c r="O29"/>
      <c r="P29"/>
    </row>
    <row r="30" spans="1:16" s="19" customFormat="1" x14ac:dyDescent="0.25">
      <c r="A30" s="50" t="s">
        <v>172</v>
      </c>
      <c r="B30" s="2">
        <v>7691</v>
      </c>
      <c r="C30" s="2">
        <v>6713</v>
      </c>
      <c r="D30" s="2">
        <v>5703</v>
      </c>
      <c r="E30" s="2">
        <v>6196</v>
      </c>
      <c r="F30" s="2">
        <v>7019</v>
      </c>
      <c r="G30" s="9">
        <f t="shared" si="0"/>
        <v>-8.7374853725133275E-2</v>
      </c>
      <c r="H30" s="9">
        <f t="shared" si="1"/>
        <v>0.1328276307295029</v>
      </c>
      <c r="I30" s="9">
        <f t="shared" si="2"/>
        <v>5.7749917106366313E-3</v>
      </c>
      <c r="K30"/>
      <c r="L30"/>
      <c r="M30"/>
      <c r="N30"/>
      <c r="O30"/>
      <c r="P30"/>
    </row>
    <row r="31" spans="1:16" s="19" customFormat="1" x14ac:dyDescent="0.25">
      <c r="A31" s="12" t="s">
        <v>231</v>
      </c>
      <c r="B31" s="2">
        <v>322120</v>
      </c>
      <c r="C31" s="2">
        <v>353718</v>
      </c>
      <c r="D31" s="2">
        <v>374150</v>
      </c>
      <c r="E31" s="2">
        <v>381894</v>
      </c>
      <c r="F31" s="2">
        <v>376305</v>
      </c>
      <c r="G31" s="9">
        <f t="shared" si="0"/>
        <v>0.16821370917670433</v>
      </c>
      <c r="H31" s="10">
        <f t="shared" si="1"/>
        <v>-1.4634951059718142E-2</v>
      </c>
      <c r="I31" s="10">
        <f t="shared" si="2"/>
        <v>0.30961080719064221</v>
      </c>
      <c r="K31"/>
      <c r="L31"/>
      <c r="M31"/>
      <c r="N31"/>
      <c r="O31"/>
      <c r="P31"/>
    </row>
    <row r="32" spans="1:16" s="19" customFormat="1" x14ac:dyDescent="0.25">
      <c r="A32" s="50" t="s">
        <v>108</v>
      </c>
      <c r="B32" s="2">
        <v>303785</v>
      </c>
      <c r="C32" s="2">
        <v>333535</v>
      </c>
      <c r="D32" s="2">
        <v>348491</v>
      </c>
      <c r="E32" s="2">
        <v>349693</v>
      </c>
      <c r="F32" s="2">
        <v>344103</v>
      </c>
      <c r="G32" s="9">
        <f t="shared" si="0"/>
        <v>0.1327188636700298</v>
      </c>
      <c r="H32" s="9">
        <f t="shared" si="1"/>
        <v>-1.5985450094797436E-2</v>
      </c>
      <c r="I32" s="9">
        <f t="shared" si="2"/>
        <v>0.28311610950351856</v>
      </c>
      <c r="K32"/>
      <c r="L32"/>
      <c r="M32"/>
      <c r="N32"/>
      <c r="O32"/>
      <c r="P32"/>
    </row>
    <row r="33" spans="1:16" s="19" customFormat="1" x14ac:dyDescent="0.25">
      <c r="A33" s="50" t="s">
        <v>47</v>
      </c>
      <c r="B33" s="2">
        <v>11872</v>
      </c>
      <c r="C33" s="2">
        <v>14370</v>
      </c>
      <c r="D33" s="2">
        <v>18008</v>
      </c>
      <c r="E33" s="2">
        <v>22544</v>
      </c>
      <c r="F33" s="2">
        <v>21612</v>
      </c>
      <c r="G33" s="9">
        <f t="shared" si="0"/>
        <v>0.82041778975741242</v>
      </c>
      <c r="H33" s="9">
        <f t="shared" si="1"/>
        <v>-4.1341376863023423E-2</v>
      </c>
      <c r="I33" s="9">
        <f t="shared" si="2"/>
        <v>1.7781610037082046E-2</v>
      </c>
      <c r="K33"/>
      <c r="L33"/>
      <c r="M33"/>
      <c r="N33"/>
      <c r="O33"/>
      <c r="P33"/>
    </row>
    <row r="34" spans="1:16" s="19" customFormat="1" x14ac:dyDescent="0.25">
      <c r="A34" s="50" t="s">
        <v>172</v>
      </c>
      <c r="B34" s="2">
        <v>6463</v>
      </c>
      <c r="C34" s="2">
        <v>5813</v>
      </c>
      <c r="D34" s="2">
        <v>7651</v>
      </c>
      <c r="E34" s="2">
        <v>9657</v>
      </c>
      <c r="F34" s="2">
        <v>10590</v>
      </c>
      <c r="G34" s="9">
        <f t="shared" si="0"/>
        <v>0.63855794522667497</v>
      </c>
      <c r="H34" s="9">
        <f t="shared" si="1"/>
        <v>9.6613855234544896E-2</v>
      </c>
      <c r="I34" s="9">
        <f t="shared" si="2"/>
        <v>8.7130876500415913E-3</v>
      </c>
      <c r="K34"/>
      <c r="L34"/>
      <c r="M34"/>
      <c r="N34"/>
      <c r="O34"/>
      <c r="P34"/>
    </row>
    <row r="35" spans="1:16" s="19" customFormat="1" x14ac:dyDescent="0.25">
      <c r="A35" s="5" t="s">
        <v>0</v>
      </c>
      <c r="B35" s="5">
        <f>SUM(B21+B24+B27+B31)</f>
        <v>985920</v>
      </c>
      <c r="C35" s="5">
        <f>SUM(C21+C24+C27+C31)</f>
        <v>1069452</v>
      </c>
      <c r="D35" s="5">
        <f>SUM(D21+D24+D27+D31)</f>
        <v>1127129</v>
      </c>
      <c r="E35" s="5">
        <f>SUM(E21+E24+E27+E31)</f>
        <v>1184464</v>
      </c>
      <c r="F35" s="5">
        <f>SUM(F21+F24+F27+F31)</f>
        <v>1215413</v>
      </c>
      <c r="G35" s="10">
        <f t="shared" si="0"/>
        <v>0.23277040733528076</v>
      </c>
      <c r="H35" s="10">
        <f t="shared" si="1"/>
        <v>2.6129118318496805E-2</v>
      </c>
      <c r="I35" s="10">
        <f t="shared" si="2"/>
        <v>1</v>
      </c>
    </row>
    <row r="36" spans="1:16" s="19" customFormat="1" x14ac:dyDescent="0.25">
      <c r="G36" s="20"/>
      <c r="H36" s="20"/>
      <c r="I36" s="20"/>
    </row>
    <row r="37" spans="1:16" s="19" customFormat="1" ht="18" x14ac:dyDescent="0.25">
      <c r="A37" s="63" t="s">
        <v>175</v>
      </c>
      <c r="G37" s="20"/>
      <c r="H37" s="20"/>
      <c r="I37" s="20"/>
    </row>
    <row r="38" spans="1:16" s="19" customFormat="1" ht="25.5" x14ac:dyDescent="0.25">
      <c r="A38" s="4" t="s">
        <v>48</v>
      </c>
      <c r="B38" s="1">
        <v>2010</v>
      </c>
      <c r="C38" s="1">
        <v>2011</v>
      </c>
      <c r="D38" s="1">
        <v>2012</v>
      </c>
      <c r="E38" s="1">
        <v>2013</v>
      </c>
      <c r="F38" s="1">
        <v>2014</v>
      </c>
      <c r="G38" s="8" t="s">
        <v>226</v>
      </c>
      <c r="H38" s="8" t="s">
        <v>227</v>
      </c>
    </row>
    <row r="39" spans="1:16" s="19" customFormat="1" ht="15.75" x14ac:dyDescent="0.25">
      <c r="A39" s="26" t="s">
        <v>176</v>
      </c>
      <c r="B39" s="2">
        <v>315305</v>
      </c>
      <c r="C39" s="2">
        <v>328630</v>
      </c>
      <c r="D39" s="2">
        <v>332958</v>
      </c>
      <c r="E39" s="2">
        <v>343272</v>
      </c>
      <c r="F39" s="2">
        <v>344466</v>
      </c>
      <c r="G39" s="9">
        <f>(F39-B39)/B39</f>
        <v>9.2485054153914462E-2</v>
      </c>
      <c r="H39" s="9">
        <f>(F39-E39)/E39</f>
        <v>3.4782912675662449E-3</v>
      </c>
    </row>
    <row r="40" spans="1:16" s="19" customFormat="1" x14ac:dyDescent="0.25">
      <c r="A40" s="2" t="s">
        <v>105</v>
      </c>
      <c r="B40" s="2">
        <v>938338</v>
      </c>
      <c r="C40" s="2">
        <v>1015389</v>
      </c>
      <c r="D40" s="2">
        <v>1064920</v>
      </c>
      <c r="E40" s="2">
        <v>1114299</v>
      </c>
      <c r="F40" s="2">
        <v>1144605</v>
      </c>
      <c r="G40" s="9">
        <f>(F40-B40)/B40</f>
        <v>0.2198216420948528</v>
      </c>
      <c r="H40" s="9">
        <f>(F40-E40)/E40</f>
        <v>2.7197368031381165E-2</v>
      </c>
    </row>
    <row r="41" spans="1:16" s="19" customFormat="1" x14ac:dyDescent="0.25">
      <c r="G41" s="20"/>
      <c r="H41" s="20"/>
    </row>
    <row r="42" spans="1:16" s="19" customFormat="1" ht="15.75" x14ac:dyDescent="0.25">
      <c r="A42" s="63" t="s">
        <v>177</v>
      </c>
      <c r="G42" s="20"/>
      <c r="H42" s="20"/>
    </row>
    <row r="43" spans="1:16" s="19" customFormat="1" ht="25.5" x14ac:dyDescent="0.25">
      <c r="A43" s="4" t="s">
        <v>49</v>
      </c>
      <c r="B43" s="1">
        <v>2010</v>
      </c>
      <c r="C43" s="1">
        <v>2011</v>
      </c>
      <c r="D43" s="1">
        <v>2012</v>
      </c>
      <c r="E43" s="1">
        <v>2013</v>
      </c>
      <c r="F43" s="1">
        <v>2014</v>
      </c>
      <c r="G43" s="8" t="s">
        <v>226</v>
      </c>
      <c r="H43" s="8" t="s">
        <v>227</v>
      </c>
    </row>
    <row r="44" spans="1:16" s="19" customFormat="1" x14ac:dyDescent="0.25">
      <c r="A44" s="2" t="s">
        <v>47</v>
      </c>
      <c r="B44" s="2">
        <v>33385</v>
      </c>
      <c r="C44" s="2">
        <v>34402</v>
      </c>
      <c r="D44" s="2">
        <v>41201</v>
      </c>
      <c r="E44" s="2">
        <v>46726</v>
      </c>
      <c r="F44" s="2">
        <v>46806</v>
      </c>
      <c r="G44" s="9">
        <f>(F44-B44)/B44</f>
        <v>0.4020068893215516</v>
      </c>
      <c r="H44" s="9">
        <f>(F44-E44)/E44</f>
        <v>1.7121088901254119E-3</v>
      </c>
      <c r="I44" s="20"/>
    </row>
    <row r="45" spans="1:16" s="19" customFormat="1" x14ac:dyDescent="0.25">
      <c r="A45" s="2" t="s">
        <v>44</v>
      </c>
      <c r="B45" s="2">
        <v>14197</v>
      </c>
      <c r="C45" s="2">
        <v>19661</v>
      </c>
      <c r="D45" s="2">
        <v>21008</v>
      </c>
      <c r="E45" s="2">
        <v>23439</v>
      </c>
      <c r="F45" s="2">
        <v>24002</v>
      </c>
      <c r="G45" s="9">
        <f>(F45-B45)/B45</f>
        <v>0.69063886736634506</v>
      </c>
      <c r="H45" s="9">
        <f>(F45-E45)/E45</f>
        <v>2.4019796066385084E-2</v>
      </c>
      <c r="I45" s="20"/>
    </row>
    <row r="46" spans="1:16" s="19" customFormat="1" x14ac:dyDescent="0.25">
      <c r="G46" s="20"/>
      <c r="H46" s="20"/>
      <c r="I46" s="20"/>
    </row>
    <row r="47" spans="1:16" s="19" customFormat="1" ht="15.75" x14ac:dyDescent="0.25">
      <c r="A47" s="63" t="s">
        <v>103</v>
      </c>
      <c r="G47" s="20"/>
      <c r="H47" s="20"/>
      <c r="I47" s="20"/>
    </row>
    <row r="48" spans="1:16" s="19" customFormat="1" ht="25.5" x14ac:dyDescent="0.25">
      <c r="A48" s="4" t="s">
        <v>45</v>
      </c>
      <c r="B48" s="1">
        <v>2010</v>
      </c>
      <c r="C48" s="1">
        <v>2011</v>
      </c>
      <c r="D48" s="1">
        <v>2012</v>
      </c>
      <c r="E48" s="1">
        <v>2013</v>
      </c>
      <c r="F48" s="1">
        <v>2014</v>
      </c>
      <c r="G48" s="8" t="s">
        <v>226</v>
      </c>
      <c r="H48" s="8" t="s">
        <v>227</v>
      </c>
      <c r="I48" s="8" t="s">
        <v>228</v>
      </c>
    </row>
    <row r="49" spans="1:9" s="19" customFormat="1" x14ac:dyDescent="0.25">
      <c r="A49" s="2" t="s">
        <v>46</v>
      </c>
      <c r="B49" s="2">
        <v>503215</v>
      </c>
      <c r="C49" s="2">
        <v>551993</v>
      </c>
      <c r="D49" s="2">
        <v>586606</v>
      </c>
      <c r="E49" s="2">
        <v>615074</v>
      </c>
      <c r="F49" s="2">
        <v>632032</v>
      </c>
      <c r="G49" s="9">
        <f>(F49-B49)/B49</f>
        <v>0.25598799717814452</v>
      </c>
      <c r="H49" s="9">
        <f>(F49-E49)/E49</f>
        <v>2.7570666293811802E-2</v>
      </c>
      <c r="I49" s="9">
        <f>F49/F$51</f>
        <v>0.52001418447885617</v>
      </c>
    </row>
    <row r="50" spans="1:9" s="19" customFormat="1" x14ac:dyDescent="0.25">
      <c r="A50" s="2" t="s">
        <v>50</v>
      </c>
      <c r="B50" s="2">
        <v>482705</v>
      </c>
      <c r="C50" s="2">
        <v>517459</v>
      </c>
      <c r="D50" s="2">
        <v>540523</v>
      </c>
      <c r="E50" s="2">
        <v>569390</v>
      </c>
      <c r="F50" s="2">
        <v>583381</v>
      </c>
      <c r="G50" s="9">
        <f>(F50-B50)/B50</f>
        <v>0.20856630861499259</v>
      </c>
      <c r="H50" s="9">
        <f>(F50-E50)/E50</f>
        <v>2.457191028995943E-2</v>
      </c>
      <c r="I50" s="9">
        <f>F50/F$51</f>
        <v>0.47998581552114383</v>
      </c>
    </row>
    <row r="51" spans="1:9" s="19" customFormat="1" x14ac:dyDescent="0.25">
      <c r="A51" s="5" t="s">
        <v>0</v>
      </c>
      <c r="B51" s="5">
        <v>985920</v>
      </c>
      <c r="C51" s="5">
        <v>1069452</v>
      </c>
      <c r="D51" s="5">
        <v>1127129</v>
      </c>
      <c r="E51" s="5">
        <v>1184464</v>
      </c>
      <c r="F51" s="5">
        <v>1215413</v>
      </c>
      <c r="G51" s="10">
        <f>(F51-B51)/B51</f>
        <v>0.23277040733528076</v>
      </c>
      <c r="H51" s="10">
        <f>(F51-E51)/E51</f>
        <v>2.6129118318496805E-2</v>
      </c>
      <c r="I51" s="10">
        <f>F51/F$51</f>
        <v>1</v>
      </c>
    </row>
    <row r="52" spans="1:9" s="19" customFormat="1" x14ac:dyDescent="0.25">
      <c r="G52" s="20"/>
      <c r="H52" s="20"/>
      <c r="I52" s="20"/>
    </row>
    <row r="53" spans="1:9" s="19" customFormat="1" ht="15.75" x14ac:dyDescent="0.25">
      <c r="A53" s="76" t="s">
        <v>104</v>
      </c>
      <c r="B53" s="77"/>
      <c r="C53" s="77"/>
      <c r="D53" s="77"/>
      <c r="E53" s="77"/>
      <c r="F53" s="77"/>
      <c r="G53" s="78"/>
      <c r="H53" s="78"/>
      <c r="I53" s="78"/>
    </row>
    <row r="54" spans="1:9" s="19" customFormat="1" ht="25.5" x14ac:dyDescent="0.25">
      <c r="A54" s="4" t="s">
        <v>156</v>
      </c>
      <c r="B54" s="1">
        <v>2010</v>
      </c>
      <c r="C54" s="1">
        <v>2011</v>
      </c>
      <c r="D54" s="1">
        <v>2012</v>
      </c>
      <c r="E54" s="1">
        <v>2013</v>
      </c>
      <c r="F54" s="1">
        <v>2014</v>
      </c>
      <c r="G54" s="8" t="s">
        <v>226</v>
      </c>
      <c r="H54" s="8" t="s">
        <v>227</v>
      </c>
      <c r="I54" s="8" t="s">
        <v>228</v>
      </c>
    </row>
    <row r="55" spans="1:9" s="19" customFormat="1" x14ac:dyDescent="0.25">
      <c r="A55" s="90" t="s">
        <v>51</v>
      </c>
      <c r="B55" s="90">
        <v>192369</v>
      </c>
      <c r="C55" s="90">
        <v>198025</v>
      </c>
      <c r="D55" s="90">
        <v>199057</v>
      </c>
      <c r="E55" s="90">
        <v>209219</v>
      </c>
      <c r="F55" s="90">
        <v>209499</v>
      </c>
      <c r="G55" s="91">
        <f>(F55-B55)/B55</f>
        <v>8.9047611621415099E-2</v>
      </c>
      <c r="H55" s="91">
        <f>(F55-E55)/E55</f>
        <v>1.3383105740874394E-3</v>
      </c>
      <c r="I55" s="91">
        <f>F55/F$62</f>
        <v>0.17236856936695594</v>
      </c>
    </row>
    <row r="56" spans="1:9" s="19" customFormat="1" x14ac:dyDescent="0.25">
      <c r="A56" s="90" t="s">
        <v>52</v>
      </c>
      <c r="B56" s="90">
        <v>500867</v>
      </c>
      <c r="C56" s="90">
        <v>547485</v>
      </c>
      <c r="D56" s="90">
        <v>571628</v>
      </c>
      <c r="E56" s="90">
        <v>586086</v>
      </c>
      <c r="F56" s="90">
        <v>589606</v>
      </c>
      <c r="G56" s="91">
        <f t="shared" ref="G56:G62" si="3">(F56-B56)/B56</f>
        <v>0.1771707858573234</v>
      </c>
      <c r="H56" s="91">
        <f t="shared" ref="H56:H62" si="4">(F56-E56)/E56</f>
        <v>6.0059445200874957E-3</v>
      </c>
      <c r="I56" s="91">
        <f t="shared" ref="I56:I62" si="5">F56/F$62</f>
        <v>0.48510753134942608</v>
      </c>
    </row>
    <row r="57" spans="1:9" s="19" customFormat="1" x14ac:dyDescent="0.25">
      <c r="A57" s="90" t="s">
        <v>53</v>
      </c>
      <c r="B57" s="90">
        <v>165609</v>
      </c>
      <c r="C57" s="90">
        <v>181899</v>
      </c>
      <c r="D57" s="90">
        <v>194019</v>
      </c>
      <c r="E57" s="90">
        <v>209385</v>
      </c>
      <c r="F57" s="90">
        <v>221824</v>
      </c>
      <c r="G57" s="91">
        <f t="shared" si="3"/>
        <v>0.33944411233688992</v>
      </c>
      <c r="H57" s="91">
        <f t="shared" si="4"/>
        <v>5.9407311889581392E-2</v>
      </c>
      <c r="I57" s="91">
        <f t="shared" si="5"/>
        <v>0.18250915532415729</v>
      </c>
    </row>
    <row r="58" spans="1:9" s="19" customFormat="1" x14ac:dyDescent="0.25">
      <c r="A58" s="90" t="s">
        <v>54</v>
      </c>
      <c r="B58" s="90">
        <v>60093</v>
      </c>
      <c r="C58" s="90">
        <v>68114</v>
      </c>
      <c r="D58" s="90">
        <v>78559</v>
      </c>
      <c r="E58" s="90">
        <v>88080</v>
      </c>
      <c r="F58" s="90">
        <v>94252</v>
      </c>
      <c r="G58" s="91">
        <f t="shared" si="3"/>
        <v>0.56843559149984191</v>
      </c>
      <c r="H58" s="91">
        <f t="shared" si="4"/>
        <v>7.007266121707538E-2</v>
      </c>
      <c r="I58" s="91">
        <f t="shared" si="5"/>
        <v>7.7547302850965061E-2</v>
      </c>
    </row>
    <row r="59" spans="1:9" s="19" customFormat="1" x14ac:dyDescent="0.25">
      <c r="A59" s="90" t="s">
        <v>55</v>
      </c>
      <c r="B59" s="90">
        <v>32357</v>
      </c>
      <c r="C59" s="90">
        <v>35901</v>
      </c>
      <c r="D59" s="90">
        <v>39826</v>
      </c>
      <c r="E59" s="90">
        <v>43909</v>
      </c>
      <c r="F59" s="90">
        <v>47197</v>
      </c>
      <c r="G59" s="91">
        <f t="shared" si="3"/>
        <v>0.45863337144976357</v>
      </c>
      <c r="H59" s="91">
        <f t="shared" si="4"/>
        <v>7.4882142613131711E-2</v>
      </c>
      <c r="I59" s="91">
        <f t="shared" si="5"/>
        <v>3.8832067782720768E-2</v>
      </c>
    </row>
    <row r="60" spans="1:9" s="19" customFormat="1" x14ac:dyDescent="0.25">
      <c r="A60" s="90" t="s">
        <v>1</v>
      </c>
      <c r="B60" s="90">
        <v>34078</v>
      </c>
      <c r="C60" s="90">
        <v>37474</v>
      </c>
      <c r="D60" s="90">
        <v>43522</v>
      </c>
      <c r="E60" s="90">
        <v>47378</v>
      </c>
      <c r="F60" s="90">
        <v>51939</v>
      </c>
      <c r="G60" s="91">
        <f t="shared" si="3"/>
        <v>0.52412113386935855</v>
      </c>
      <c r="H60" s="91">
        <f t="shared" si="4"/>
        <v>9.6268310186162359E-2</v>
      </c>
      <c r="I60" s="91">
        <f t="shared" si="5"/>
        <v>4.2733622233759226E-2</v>
      </c>
    </row>
    <row r="61" spans="1:9" s="19" customFormat="1" x14ac:dyDescent="0.25">
      <c r="A61" s="90" t="s">
        <v>106</v>
      </c>
      <c r="B61" s="90">
        <v>547</v>
      </c>
      <c r="C61" s="90">
        <v>81</v>
      </c>
      <c r="D61" s="90">
        <v>13</v>
      </c>
      <c r="E61" s="90">
        <v>407</v>
      </c>
      <c r="F61" s="90">
        <v>1096</v>
      </c>
      <c r="G61" s="91">
        <f t="shared" si="3"/>
        <v>1.0036563071297988</v>
      </c>
      <c r="H61" s="91">
        <f t="shared" si="4"/>
        <v>1.6928746928746929</v>
      </c>
      <c r="I61" s="91">
        <f t="shared" si="5"/>
        <v>9.0175109201563579E-4</v>
      </c>
    </row>
    <row r="62" spans="1:9" s="19" customFormat="1" x14ac:dyDescent="0.25">
      <c r="A62" s="92" t="s">
        <v>0</v>
      </c>
      <c r="B62" s="92">
        <v>985920</v>
      </c>
      <c r="C62" s="92">
        <v>1068979</v>
      </c>
      <c r="D62" s="92">
        <v>1126624</v>
      </c>
      <c r="E62" s="92">
        <v>1184464</v>
      </c>
      <c r="F62" s="92">
        <v>1215413</v>
      </c>
      <c r="G62" s="93">
        <f t="shared" si="3"/>
        <v>0.23277040733528076</v>
      </c>
      <c r="H62" s="93">
        <f t="shared" si="4"/>
        <v>2.6129118318496805E-2</v>
      </c>
      <c r="I62" s="91">
        <f t="shared" si="5"/>
        <v>1</v>
      </c>
    </row>
    <row r="63" spans="1:9" s="19" customFormat="1" x14ac:dyDescent="0.25">
      <c r="A63" s="79" t="s">
        <v>262</v>
      </c>
      <c r="B63" s="43">
        <v>23.856699388813404</v>
      </c>
      <c r="C63" s="43">
        <v>23.95873631609355</v>
      </c>
      <c r="D63" s="43">
        <v>24.184753595438838</v>
      </c>
      <c r="E63" s="43">
        <v>24.327749424225352</v>
      </c>
      <c r="F63" s="43">
        <v>24.495449297465736</v>
      </c>
      <c r="G63" s="80"/>
      <c r="H63" s="80"/>
      <c r="I63" s="80"/>
    </row>
    <row r="64" spans="1:9" s="19" customFormat="1" x14ac:dyDescent="0.25">
      <c r="G64" s="20"/>
      <c r="H64" s="20"/>
      <c r="I64" s="20"/>
    </row>
    <row r="65" spans="1:16" s="19" customFormat="1" ht="15.75" x14ac:dyDescent="0.25">
      <c r="A65" s="63" t="s">
        <v>107</v>
      </c>
      <c r="G65" s="20"/>
      <c r="H65" s="20"/>
      <c r="I65" s="20"/>
    </row>
    <row r="66" spans="1:16" s="19" customFormat="1" ht="25.5" x14ac:dyDescent="0.25">
      <c r="A66" s="6" t="s">
        <v>64</v>
      </c>
      <c r="B66" s="1">
        <v>2010</v>
      </c>
      <c r="C66" s="1">
        <v>2011</v>
      </c>
      <c r="D66" s="1">
        <v>2012</v>
      </c>
      <c r="E66" s="1">
        <v>2013</v>
      </c>
      <c r="F66" s="1">
        <v>2014</v>
      </c>
      <c r="G66" s="8" t="s">
        <v>226</v>
      </c>
      <c r="H66" s="8" t="s">
        <v>227</v>
      </c>
      <c r="I66" s="8" t="s">
        <v>228</v>
      </c>
    </row>
    <row r="67" spans="1:16" s="19" customFormat="1" x14ac:dyDescent="0.25">
      <c r="A67" s="21" t="s">
        <v>178</v>
      </c>
      <c r="B67" s="14">
        <v>14662</v>
      </c>
      <c r="C67" s="14">
        <v>14833</v>
      </c>
      <c r="D67" s="14">
        <v>15473</v>
      </c>
      <c r="E67" s="14">
        <v>16712</v>
      </c>
      <c r="F67" s="14">
        <v>17001</v>
      </c>
      <c r="G67" s="9">
        <f>(F67-B67)/B67</f>
        <v>0.15952803164643295</v>
      </c>
      <c r="H67" s="9">
        <f>(F67-E67)/E67</f>
        <v>1.7292963140258497E-2</v>
      </c>
      <c r="I67" s="9">
        <f>F67/F$82</f>
        <v>1.3987837878976117E-2</v>
      </c>
    </row>
    <row r="68" spans="1:16" s="19" customFormat="1" x14ac:dyDescent="0.25">
      <c r="A68" s="21" t="s">
        <v>179</v>
      </c>
      <c r="B68" s="14">
        <v>15542</v>
      </c>
      <c r="C68" s="14">
        <v>15716</v>
      </c>
      <c r="D68" s="14">
        <v>15696</v>
      </c>
      <c r="E68" s="14">
        <v>16787</v>
      </c>
      <c r="F68" s="14">
        <v>17519</v>
      </c>
      <c r="G68" s="9">
        <f t="shared" ref="G68:G82" si="6">(F68-B68)/B68</f>
        <v>0.12720370608673273</v>
      </c>
      <c r="H68" s="9">
        <f t="shared" ref="H68:H82" si="7">(F68-E68)/E68</f>
        <v>4.3605170667778637E-2</v>
      </c>
      <c r="I68" s="9">
        <f t="shared" ref="I68:I82" si="8">F68/F$82</f>
        <v>1.4414030457136792E-2</v>
      </c>
    </row>
    <row r="69" spans="1:16" s="19" customFormat="1" x14ac:dyDescent="0.25">
      <c r="A69" s="21" t="s">
        <v>180</v>
      </c>
      <c r="B69" s="14">
        <v>36295</v>
      </c>
      <c r="C69" s="14">
        <v>37608</v>
      </c>
      <c r="D69" s="14">
        <v>38469</v>
      </c>
      <c r="E69" s="14">
        <v>40726</v>
      </c>
      <c r="F69" s="14">
        <v>41778</v>
      </c>
      <c r="G69" s="9">
        <f t="shared" si="6"/>
        <v>0.15106764017082241</v>
      </c>
      <c r="H69" s="9">
        <f t="shared" si="7"/>
        <v>2.5831164366743604E-2</v>
      </c>
      <c r="I69" s="9">
        <f t="shared" si="8"/>
        <v>3.4373501023931781E-2</v>
      </c>
    </row>
    <row r="70" spans="1:16" s="19" customFormat="1" x14ac:dyDescent="0.25">
      <c r="A70" s="21" t="s">
        <v>181</v>
      </c>
      <c r="B70" s="14">
        <v>9108</v>
      </c>
      <c r="C70" s="14">
        <v>10282</v>
      </c>
      <c r="D70" s="14">
        <v>10724</v>
      </c>
      <c r="E70" s="14">
        <v>11079</v>
      </c>
      <c r="F70" s="14">
        <v>12033</v>
      </c>
      <c r="G70" s="9">
        <f t="shared" si="6"/>
        <v>0.32114624505928852</v>
      </c>
      <c r="H70" s="9">
        <f t="shared" si="7"/>
        <v>8.6108854589764416E-2</v>
      </c>
      <c r="I70" s="9">
        <f t="shared" si="8"/>
        <v>9.9003384034891846E-3</v>
      </c>
    </row>
    <row r="71" spans="1:16" s="19" customFormat="1" x14ac:dyDescent="0.25">
      <c r="A71" s="21" t="s">
        <v>182</v>
      </c>
      <c r="B71" s="14">
        <v>35968</v>
      </c>
      <c r="C71" s="14">
        <v>38248</v>
      </c>
      <c r="D71" s="14">
        <v>40481</v>
      </c>
      <c r="E71" s="14">
        <v>41856</v>
      </c>
      <c r="F71" s="14">
        <v>42317</v>
      </c>
      <c r="G71" s="9">
        <f t="shared" si="6"/>
        <v>0.17651801601423486</v>
      </c>
      <c r="H71" s="9">
        <f t="shared" si="7"/>
        <v>1.101395259938838E-2</v>
      </c>
      <c r="I71" s="9">
        <f t="shared" si="8"/>
        <v>3.4816971679585459E-2</v>
      </c>
    </row>
    <row r="72" spans="1:16" s="19" customFormat="1" x14ac:dyDescent="0.25">
      <c r="A72" s="21" t="s">
        <v>183</v>
      </c>
      <c r="B72" s="14">
        <v>116170</v>
      </c>
      <c r="C72" s="14">
        <v>123107</v>
      </c>
      <c r="D72" s="14">
        <v>125380</v>
      </c>
      <c r="E72" s="14">
        <v>132435</v>
      </c>
      <c r="F72" s="14">
        <v>134320</v>
      </c>
      <c r="G72" s="9">
        <f t="shared" si="6"/>
        <v>0.15623654988379099</v>
      </c>
      <c r="H72" s="9">
        <f t="shared" si="7"/>
        <v>1.423339751576245E-2</v>
      </c>
      <c r="I72" s="9">
        <f t="shared" si="8"/>
        <v>0.11051387470760968</v>
      </c>
    </row>
    <row r="73" spans="1:16" s="19" customFormat="1" x14ac:dyDescent="0.25">
      <c r="A73" s="21" t="s">
        <v>192</v>
      </c>
      <c r="B73" s="14">
        <v>470443</v>
      </c>
      <c r="C73" s="14">
        <v>506990</v>
      </c>
      <c r="D73" s="14">
        <v>535623</v>
      </c>
      <c r="E73" s="14">
        <v>559142</v>
      </c>
      <c r="F73" s="14">
        <v>582398</v>
      </c>
      <c r="G73" s="9">
        <f t="shared" si="6"/>
        <v>0.23797782090497679</v>
      </c>
      <c r="H73" s="9">
        <f t="shared" si="7"/>
        <v>4.1592296768978188E-2</v>
      </c>
      <c r="I73" s="9">
        <f t="shared" si="8"/>
        <v>0.47917703694135244</v>
      </c>
    </row>
    <row r="74" spans="1:16" s="19" customFormat="1" x14ac:dyDescent="0.25">
      <c r="A74" s="21" t="s">
        <v>184</v>
      </c>
      <c r="B74" s="14">
        <v>18830</v>
      </c>
      <c r="C74" s="14">
        <v>21632</v>
      </c>
      <c r="D74" s="14">
        <v>25169</v>
      </c>
      <c r="E74" s="14">
        <v>26371</v>
      </c>
      <c r="F74" s="14">
        <v>28465</v>
      </c>
      <c r="G74" s="9">
        <f t="shared" si="6"/>
        <v>0.51168348380244288</v>
      </c>
      <c r="H74" s="9">
        <f t="shared" si="7"/>
        <v>7.9405407455159074E-2</v>
      </c>
      <c r="I74" s="9">
        <f t="shared" si="8"/>
        <v>2.3420022658964482E-2</v>
      </c>
    </row>
    <row r="75" spans="1:16" s="19" customFormat="1" x14ac:dyDescent="0.25">
      <c r="A75" s="21" t="s">
        <v>185</v>
      </c>
      <c r="B75" s="14">
        <v>43720</v>
      </c>
      <c r="C75" s="14">
        <v>54398</v>
      </c>
      <c r="D75" s="14">
        <v>58742</v>
      </c>
      <c r="E75" s="14">
        <v>61057</v>
      </c>
      <c r="F75" s="14">
        <v>51784</v>
      </c>
      <c r="G75" s="9">
        <f t="shared" si="6"/>
        <v>0.18444647758462945</v>
      </c>
      <c r="H75" s="9">
        <f t="shared" si="7"/>
        <v>-0.15187447794683656</v>
      </c>
      <c r="I75" s="9">
        <f t="shared" si="8"/>
        <v>4.2606093566548986E-2</v>
      </c>
    </row>
    <row r="76" spans="1:16" s="19" customFormat="1" x14ac:dyDescent="0.25">
      <c r="A76" s="21" t="s">
        <v>186</v>
      </c>
      <c r="B76" s="14">
        <v>126484</v>
      </c>
      <c r="C76" s="14">
        <v>138638</v>
      </c>
      <c r="D76" s="14">
        <v>147137</v>
      </c>
      <c r="E76" s="14">
        <v>155435</v>
      </c>
      <c r="F76" s="14">
        <v>159390</v>
      </c>
      <c r="G76" s="9">
        <f t="shared" si="6"/>
        <v>0.26015938774864805</v>
      </c>
      <c r="H76" s="9">
        <f t="shared" si="7"/>
        <v>2.5444719657734743E-2</v>
      </c>
      <c r="I76" s="9">
        <f t="shared" si="8"/>
        <v>0.13114060817187245</v>
      </c>
    </row>
    <row r="77" spans="1:16" s="19" customFormat="1" x14ac:dyDescent="0.25">
      <c r="A77" s="21" t="s">
        <v>187</v>
      </c>
      <c r="B77" s="14">
        <v>42358</v>
      </c>
      <c r="C77" s="14">
        <v>46636</v>
      </c>
      <c r="D77" s="14">
        <v>50351</v>
      </c>
      <c r="E77" s="14">
        <v>53793</v>
      </c>
      <c r="F77" s="14">
        <v>56535</v>
      </c>
      <c r="G77" s="9">
        <f t="shared" si="6"/>
        <v>0.33469474479437178</v>
      </c>
      <c r="H77" s="9">
        <f t="shared" si="7"/>
        <v>5.0973174948413365E-2</v>
      </c>
      <c r="I77" s="9">
        <f t="shared" si="8"/>
        <v>4.6515052907941577E-2</v>
      </c>
    </row>
    <row r="78" spans="1:16" s="19" customFormat="1" x14ac:dyDescent="0.25">
      <c r="A78" s="21" t="s">
        <v>188</v>
      </c>
      <c r="B78" s="14">
        <v>17705</v>
      </c>
      <c r="C78" s="14">
        <v>19006</v>
      </c>
      <c r="D78" s="14">
        <v>20396</v>
      </c>
      <c r="E78" s="14">
        <v>21885</v>
      </c>
      <c r="F78" s="14">
        <v>22415</v>
      </c>
      <c r="G78" s="9">
        <f t="shared" si="6"/>
        <v>0.26602654617339733</v>
      </c>
      <c r="H78" s="9">
        <f t="shared" si="7"/>
        <v>2.4217500571167467E-2</v>
      </c>
      <c r="I78" s="9">
        <f t="shared" si="8"/>
        <v>1.8442290809790582E-2</v>
      </c>
    </row>
    <row r="79" spans="1:16" s="19" customFormat="1" x14ac:dyDescent="0.25">
      <c r="A79" s="21" t="s">
        <v>189</v>
      </c>
      <c r="B79" s="14">
        <v>29462</v>
      </c>
      <c r="C79" s="14">
        <v>33109</v>
      </c>
      <c r="D79" s="14">
        <v>34619</v>
      </c>
      <c r="E79" s="14">
        <v>38038</v>
      </c>
      <c r="F79" s="14">
        <v>39883</v>
      </c>
      <c r="G79" s="9">
        <f t="shared" si="6"/>
        <v>0.3537098635530514</v>
      </c>
      <c r="H79" s="9">
        <f t="shared" si="7"/>
        <v>4.850412745149587E-2</v>
      </c>
      <c r="I79" s="9">
        <f t="shared" si="8"/>
        <v>3.2814360221587228E-2</v>
      </c>
    </row>
    <row r="80" spans="1:16" s="19" customFormat="1" x14ac:dyDescent="0.25">
      <c r="A80" s="21" t="s">
        <v>190</v>
      </c>
      <c r="B80" s="14">
        <v>1521</v>
      </c>
      <c r="C80" s="14">
        <v>1671</v>
      </c>
      <c r="D80" s="14">
        <v>1606</v>
      </c>
      <c r="E80" s="14">
        <v>1723</v>
      </c>
      <c r="F80" s="14">
        <v>1987</v>
      </c>
      <c r="G80" s="9">
        <f t="shared" si="6"/>
        <v>0.30637738330046022</v>
      </c>
      <c r="H80" s="9">
        <f t="shared" si="7"/>
        <v>0.15322112594312245</v>
      </c>
      <c r="I80" s="9">
        <f t="shared" si="8"/>
        <v>1.6348352370757924E-3</v>
      </c>
      <c r="K80" s="11"/>
      <c r="L80" s="11"/>
      <c r="M80" s="11"/>
      <c r="N80" s="11"/>
      <c r="O80" s="11"/>
      <c r="P80" s="11"/>
    </row>
    <row r="81" spans="1:16" s="19" customFormat="1" x14ac:dyDescent="0.25">
      <c r="A81" s="21" t="s">
        <v>191</v>
      </c>
      <c r="B81" s="14">
        <v>7652</v>
      </c>
      <c r="C81" s="14">
        <v>7578</v>
      </c>
      <c r="D81" s="14">
        <v>7263</v>
      </c>
      <c r="E81" s="14">
        <v>7425</v>
      </c>
      <c r="F81" s="14">
        <v>7588</v>
      </c>
      <c r="G81" s="9">
        <f t="shared" si="6"/>
        <v>-8.3638264506011497E-3</v>
      </c>
      <c r="H81" s="9">
        <f t="shared" si="7"/>
        <v>2.1952861952861953E-2</v>
      </c>
      <c r="I81" s="9">
        <f t="shared" si="8"/>
        <v>6.2431453341374498E-3</v>
      </c>
      <c r="K81" s="11"/>
      <c r="L81" s="11"/>
      <c r="M81" s="11"/>
      <c r="N81" s="11"/>
      <c r="O81" s="11"/>
      <c r="P81" s="11"/>
    </row>
    <row r="82" spans="1:16" s="19" customFormat="1" x14ac:dyDescent="0.25">
      <c r="A82" s="5" t="s">
        <v>0</v>
      </c>
      <c r="B82" s="5">
        <f>SUM(B67:B81)</f>
        <v>985920</v>
      </c>
      <c r="C82" s="5">
        <v>1069452</v>
      </c>
      <c r="D82" s="5">
        <v>1127129</v>
      </c>
      <c r="E82" s="5">
        <v>1184464</v>
      </c>
      <c r="F82" s="5">
        <v>1215413</v>
      </c>
      <c r="G82" s="10">
        <f t="shared" si="6"/>
        <v>0.23277040733528076</v>
      </c>
      <c r="H82" s="10">
        <f t="shared" si="7"/>
        <v>2.6129118318496805E-2</v>
      </c>
      <c r="I82" s="10">
        <f t="shared" si="8"/>
        <v>1</v>
      </c>
    </row>
    <row r="83" spans="1:16" s="19" customFormat="1" x14ac:dyDescent="0.25"/>
    <row r="84" spans="1:16" s="19" customFormat="1" ht="15.75" x14ac:dyDescent="0.25">
      <c r="A84" s="63" t="s">
        <v>233</v>
      </c>
      <c r="G84" s="20"/>
      <c r="H84" s="20"/>
      <c r="I84" s="20"/>
    </row>
    <row r="85" spans="1:16" s="19" customFormat="1" ht="27" customHeight="1" x14ac:dyDescent="0.25">
      <c r="A85" s="6" t="s">
        <v>125</v>
      </c>
      <c r="B85" s="1" t="s">
        <v>108</v>
      </c>
      <c r="C85" s="1" t="s">
        <v>109</v>
      </c>
      <c r="D85" s="1" t="s">
        <v>44</v>
      </c>
      <c r="E85" s="1" t="s">
        <v>0</v>
      </c>
    </row>
    <row r="86" spans="1:16" s="19" customFormat="1" x14ac:dyDescent="0.25">
      <c r="A86" s="2" t="s">
        <v>2</v>
      </c>
      <c r="B86" s="2">
        <v>147982</v>
      </c>
      <c r="C86" s="2"/>
      <c r="D86" s="2">
        <v>2</v>
      </c>
      <c r="E86" s="2">
        <v>147984</v>
      </c>
      <c r="F86" s="66"/>
      <c r="G86"/>
      <c r="H86"/>
      <c r="I86"/>
    </row>
    <row r="87" spans="1:16" s="19" customFormat="1" x14ac:dyDescent="0.25">
      <c r="A87" s="2" t="s">
        <v>3</v>
      </c>
      <c r="B87" s="2">
        <v>351184</v>
      </c>
      <c r="C87" s="2"/>
      <c r="D87" s="2">
        <v>6391</v>
      </c>
      <c r="E87" s="2">
        <v>357575</v>
      </c>
      <c r="F87" s="66"/>
      <c r="G87"/>
      <c r="H87"/>
      <c r="I87"/>
    </row>
    <row r="88" spans="1:16" s="19" customFormat="1" x14ac:dyDescent="0.25">
      <c r="A88" s="2" t="s">
        <v>232</v>
      </c>
      <c r="B88" s="2">
        <v>301336</v>
      </c>
      <c r="C88" s="2">
        <v>25194</v>
      </c>
      <c r="D88" s="2">
        <v>7019</v>
      </c>
      <c r="E88" s="2">
        <v>333549</v>
      </c>
      <c r="F88" s="66"/>
      <c r="G88"/>
      <c r="H88"/>
      <c r="I88"/>
    </row>
    <row r="89" spans="1:16" s="19" customFormat="1" x14ac:dyDescent="0.25">
      <c r="A89" s="2" t="s">
        <v>5</v>
      </c>
      <c r="B89" s="2">
        <v>344103</v>
      </c>
      <c r="C89" s="2">
        <v>21612</v>
      </c>
      <c r="D89" s="2">
        <v>10590</v>
      </c>
      <c r="E89" s="2">
        <v>376305</v>
      </c>
      <c r="F89" s="73"/>
      <c r="G89" s="20"/>
      <c r="H89" s="20"/>
      <c r="I89" s="20"/>
    </row>
    <row r="90" spans="1:16" x14ac:dyDescent="0.25">
      <c r="A90" s="5" t="s">
        <v>0</v>
      </c>
      <c r="B90" s="13">
        <f>SUM(B86:B89)</f>
        <v>1144605</v>
      </c>
      <c r="C90" s="13">
        <f>SUM(C86:C89)</f>
        <v>46806</v>
      </c>
      <c r="D90" s="13">
        <f>SUM(D86:D89)</f>
        <v>24002</v>
      </c>
      <c r="E90" s="13">
        <f>SUM(E86:E89)</f>
        <v>1215413</v>
      </c>
    </row>
    <row r="92" spans="1:16" x14ac:dyDescent="0.25">
      <c r="A92" s="38"/>
    </row>
    <row r="93" spans="1:16" x14ac:dyDescent="0.25">
      <c r="A93" s="46" t="s">
        <v>100</v>
      </c>
    </row>
  </sheetData>
  <hyperlinks>
    <hyperlink ref="A93" location="Índice!C1" display="Volver al ïndice"/>
  </hyperlinks>
  <pageMargins left="0.7" right="0.7" top="0.75" bottom="0.75" header="0.3" footer="0.3"/>
  <pageSetup orientation="portrait" r:id="rId1"/>
  <ignoredErrors>
    <ignoredError sqref="B82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opLeftCell="A139" workbookViewId="0">
      <selection activeCell="A152" sqref="A152"/>
    </sheetView>
  </sheetViews>
  <sheetFormatPr baseColWidth="10" defaultRowHeight="12.75" x14ac:dyDescent="0.2"/>
  <cols>
    <col min="1" max="1" width="39.140625" style="26" customWidth="1"/>
    <col min="2" max="2" width="16.85546875" style="28" customWidth="1"/>
    <col min="3" max="5" width="15.7109375" style="28" customWidth="1"/>
    <col min="6" max="7" width="11.42578125" style="26"/>
    <col min="8" max="8" width="25.85546875" style="26" customWidth="1"/>
    <col min="9" max="9" width="10.85546875" style="26" customWidth="1"/>
    <col min="10" max="10" width="11.5703125" style="26" customWidth="1"/>
    <col min="11" max="11" width="11.7109375" style="26" customWidth="1"/>
    <col min="12" max="12" width="10.85546875" style="26" customWidth="1"/>
    <col min="13" max="13" width="11" style="26" customWidth="1"/>
    <col min="14" max="14" width="12.140625" style="26" customWidth="1"/>
    <col min="15" max="15" width="12.5703125" style="26" customWidth="1"/>
    <col min="16" max="16384" width="11.42578125" style="26"/>
  </cols>
  <sheetData>
    <row r="1" spans="1:6" ht="18.75" x14ac:dyDescent="0.3">
      <c r="A1" s="49" t="s">
        <v>244</v>
      </c>
    </row>
    <row r="2" spans="1:6" ht="15" customHeight="1" x14ac:dyDescent="0.3">
      <c r="A2" s="49"/>
    </row>
    <row r="4" spans="1:6" ht="15.75" x14ac:dyDescent="0.25">
      <c r="A4" s="63" t="s">
        <v>245</v>
      </c>
    </row>
    <row r="5" spans="1:6" ht="30" customHeight="1" x14ac:dyDescent="0.2">
      <c r="A5" s="35" t="s">
        <v>45</v>
      </c>
      <c r="B5" s="36" t="s">
        <v>2</v>
      </c>
      <c r="C5" s="36" t="s">
        <v>3</v>
      </c>
      <c r="D5" s="36" t="s">
        <v>4</v>
      </c>
      <c r="E5" s="36" t="s">
        <v>0</v>
      </c>
    </row>
    <row r="6" spans="1:6" ht="15" customHeight="1" x14ac:dyDescent="0.2">
      <c r="A6" s="31" t="s">
        <v>246</v>
      </c>
      <c r="B6" s="30">
        <v>77523</v>
      </c>
      <c r="C6" s="30">
        <v>176528</v>
      </c>
      <c r="D6" s="30">
        <v>338730</v>
      </c>
      <c r="E6" s="30">
        <v>592781</v>
      </c>
    </row>
    <row r="7" spans="1:6" ht="15" customHeight="1" x14ac:dyDescent="0.2">
      <c r="A7" s="31" t="s">
        <v>247</v>
      </c>
      <c r="B7" s="30">
        <v>70459</v>
      </c>
      <c r="C7" s="30">
        <v>174656</v>
      </c>
      <c r="D7" s="30">
        <v>306709</v>
      </c>
      <c r="E7" s="30">
        <v>551824</v>
      </c>
    </row>
    <row r="8" spans="1:6" ht="15" customHeight="1" x14ac:dyDescent="0.2">
      <c r="A8" s="34" t="s">
        <v>248</v>
      </c>
      <c r="B8" s="32">
        <v>147982</v>
      </c>
      <c r="C8" s="32">
        <v>351184</v>
      </c>
      <c r="D8" s="32">
        <v>645439</v>
      </c>
      <c r="E8" s="32">
        <v>1144605</v>
      </c>
    </row>
    <row r="9" spans="1:6" ht="15" customHeight="1" x14ac:dyDescent="0.2">
      <c r="B9" s="29"/>
      <c r="C9" s="29"/>
      <c r="D9" s="29"/>
      <c r="E9" s="29"/>
    </row>
    <row r="10" spans="1:6" ht="15" customHeight="1" x14ac:dyDescent="0.25">
      <c r="A10" s="63" t="s">
        <v>256</v>
      </c>
    </row>
    <row r="11" spans="1:6" ht="30" customHeight="1" x14ac:dyDescent="0.2">
      <c r="A11" s="35" t="s">
        <v>45</v>
      </c>
      <c r="B11" s="36" t="s">
        <v>2</v>
      </c>
      <c r="C11" s="36" t="s">
        <v>3</v>
      </c>
      <c r="D11" s="36" t="s">
        <v>4</v>
      </c>
      <c r="E11" s="36" t="s">
        <v>0</v>
      </c>
    </row>
    <row r="12" spans="1:6" ht="15" customHeight="1" x14ac:dyDescent="0.2">
      <c r="A12" s="31" t="s">
        <v>159</v>
      </c>
      <c r="B12" s="30">
        <v>33294</v>
      </c>
      <c r="C12" s="30">
        <v>65060</v>
      </c>
      <c r="D12" s="30">
        <v>76280</v>
      </c>
      <c r="E12" s="30">
        <v>174634</v>
      </c>
      <c r="F12" s="75"/>
    </row>
    <row r="13" spans="1:6" ht="15" customHeight="1" x14ac:dyDescent="0.2">
      <c r="A13" s="31" t="s">
        <v>160</v>
      </c>
      <c r="B13" s="30">
        <v>32651</v>
      </c>
      <c r="C13" s="30">
        <v>65667</v>
      </c>
      <c r="D13" s="30">
        <v>71514</v>
      </c>
      <c r="E13" s="30">
        <v>169832</v>
      </c>
      <c r="F13" s="75"/>
    </row>
    <row r="14" spans="1:6" ht="15" customHeight="1" x14ac:dyDescent="0.2">
      <c r="A14" s="34" t="s">
        <v>161</v>
      </c>
      <c r="B14" s="32">
        <v>65945</v>
      </c>
      <c r="C14" s="32">
        <v>130727</v>
      </c>
      <c r="D14" s="32">
        <v>147794</v>
      </c>
      <c r="E14" s="32">
        <v>344466</v>
      </c>
      <c r="F14" s="75"/>
    </row>
    <row r="15" spans="1:6" ht="15" customHeight="1" x14ac:dyDescent="0.2">
      <c r="B15" s="29"/>
      <c r="C15" s="29"/>
      <c r="D15" s="29"/>
      <c r="E15" s="29"/>
    </row>
    <row r="16" spans="1:6" ht="15" customHeight="1" x14ac:dyDescent="0.25">
      <c r="A16" s="63" t="s">
        <v>249</v>
      </c>
    </row>
    <row r="17" spans="1:11" ht="30" customHeight="1" x14ac:dyDescent="0.2">
      <c r="A17" s="4" t="s">
        <v>156</v>
      </c>
      <c r="B17" s="36" t="s">
        <v>2</v>
      </c>
      <c r="C17" s="36" t="s">
        <v>3</v>
      </c>
      <c r="D17" s="36" t="s">
        <v>4</v>
      </c>
      <c r="E17" s="36" t="s">
        <v>0</v>
      </c>
      <c r="K17" s="107"/>
    </row>
    <row r="18" spans="1:11" ht="15" customHeight="1" x14ac:dyDescent="0.2">
      <c r="A18" s="90" t="s">
        <v>51</v>
      </c>
      <c r="B18" s="94">
        <v>30135</v>
      </c>
      <c r="C18" s="94">
        <v>53230</v>
      </c>
      <c r="D18" s="94">
        <v>126123</v>
      </c>
      <c r="E18" s="94">
        <v>209488</v>
      </c>
    </row>
    <row r="19" spans="1:11" ht="15" customHeight="1" x14ac:dyDescent="0.2">
      <c r="A19" s="90" t="s">
        <v>52</v>
      </c>
      <c r="B19" s="94">
        <v>67511</v>
      </c>
      <c r="C19" s="94">
        <v>162300</v>
      </c>
      <c r="D19" s="94">
        <v>354871</v>
      </c>
      <c r="E19" s="94">
        <v>584682</v>
      </c>
    </row>
    <row r="20" spans="1:11" ht="15" customHeight="1" x14ac:dyDescent="0.2">
      <c r="A20" s="90" t="s">
        <v>53</v>
      </c>
      <c r="B20" s="94">
        <v>25523</v>
      </c>
      <c r="C20" s="94">
        <v>70991</v>
      </c>
      <c r="D20" s="94">
        <v>103491</v>
      </c>
      <c r="E20" s="94">
        <v>200005</v>
      </c>
    </row>
    <row r="21" spans="1:11" ht="15" customHeight="1" x14ac:dyDescent="0.2">
      <c r="A21" s="90" t="s">
        <v>54</v>
      </c>
      <c r="B21" s="94">
        <v>12138</v>
      </c>
      <c r="C21" s="94">
        <v>33074</v>
      </c>
      <c r="D21" s="94">
        <v>31076</v>
      </c>
      <c r="E21" s="94">
        <v>76288</v>
      </c>
    </row>
    <row r="22" spans="1:11" ht="15" customHeight="1" x14ac:dyDescent="0.2">
      <c r="A22" s="90" t="s">
        <v>55</v>
      </c>
      <c r="B22" s="94">
        <v>6297</v>
      </c>
      <c r="C22" s="94">
        <v>16142</v>
      </c>
      <c r="D22" s="94">
        <v>14809</v>
      </c>
      <c r="E22" s="94">
        <v>37248</v>
      </c>
    </row>
    <row r="23" spans="1:11" ht="15" customHeight="1" x14ac:dyDescent="0.2">
      <c r="A23" s="90" t="s">
        <v>1</v>
      </c>
      <c r="B23" s="94">
        <v>6375</v>
      </c>
      <c r="C23" s="94">
        <v>15445</v>
      </c>
      <c r="D23" s="94">
        <v>15028</v>
      </c>
      <c r="E23" s="94">
        <v>36848</v>
      </c>
    </row>
    <row r="24" spans="1:11" ht="15" customHeight="1" x14ac:dyDescent="0.2">
      <c r="A24" s="90" t="s">
        <v>106</v>
      </c>
      <c r="B24" s="94">
        <v>3</v>
      </c>
      <c r="C24" s="94">
        <v>2</v>
      </c>
      <c r="D24" s="94">
        <v>41</v>
      </c>
      <c r="E24" s="94">
        <v>46</v>
      </c>
    </row>
    <row r="25" spans="1:11" ht="15" customHeight="1" x14ac:dyDescent="0.2">
      <c r="A25" s="92" t="s">
        <v>0</v>
      </c>
      <c r="B25" s="95">
        <f>SUM(B18:B24)</f>
        <v>147982</v>
      </c>
      <c r="C25" s="95">
        <f>SUM(C18:C24)</f>
        <v>351184</v>
      </c>
      <c r="D25" s="95">
        <f>SUM(D18:D24)</f>
        <v>645439</v>
      </c>
      <c r="E25" s="95">
        <f>SUM(B25:D25)</f>
        <v>1144605</v>
      </c>
    </row>
    <row r="26" spans="1:11" ht="15" customHeight="1" x14ac:dyDescent="0.2">
      <c r="A26" s="43" t="s">
        <v>262</v>
      </c>
      <c r="B26" s="108">
        <v>24.35568560403841</v>
      </c>
      <c r="C26" s="108">
        <v>24.930904773023673</v>
      </c>
      <c r="D26" s="108">
        <v>23.28421178216886</v>
      </c>
      <c r="E26" s="108">
        <v>23.927991542601525</v>
      </c>
    </row>
    <row r="27" spans="1:11" ht="15" customHeight="1" x14ac:dyDescent="0.2"/>
    <row r="28" spans="1:11" ht="15" customHeight="1" x14ac:dyDescent="0.25">
      <c r="A28" s="63" t="s">
        <v>250</v>
      </c>
      <c r="G28" s="19"/>
    </row>
    <row r="29" spans="1:11" ht="30" customHeight="1" x14ac:dyDescent="0.25">
      <c r="A29" s="4" t="s">
        <v>132</v>
      </c>
      <c r="B29" s="36" t="s">
        <v>2</v>
      </c>
      <c r="C29" s="36" t="s">
        <v>3</v>
      </c>
      <c r="D29" s="36" t="s">
        <v>4</v>
      </c>
      <c r="E29" s="36" t="s">
        <v>0</v>
      </c>
      <c r="G29" s="19"/>
    </row>
    <row r="30" spans="1:11" ht="15" customHeight="1" x14ac:dyDescent="0.25">
      <c r="A30" s="2" t="s">
        <v>127</v>
      </c>
      <c r="B30" s="30">
        <v>147982</v>
      </c>
      <c r="C30" s="30">
        <v>169888</v>
      </c>
      <c r="D30" s="30">
        <v>31115</v>
      </c>
      <c r="E30" s="30">
        <v>348985</v>
      </c>
      <c r="G30" s="19"/>
    </row>
    <row r="31" spans="1:11" ht="15" customHeight="1" x14ac:dyDescent="0.25">
      <c r="A31" s="2" t="s">
        <v>131</v>
      </c>
      <c r="B31" s="30"/>
      <c r="C31" s="30">
        <v>181296</v>
      </c>
      <c r="D31" s="30">
        <v>42165</v>
      </c>
      <c r="E31" s="30">
        <v>223461</v>
      </c>
      <c r="G31" s="19"/>
    </row>
    <row r="32" spans="1:11" ht="15" customHeight="1" x14ac:dyDescent="0.25">
      <c r="A32" s="2" t="s">
        <v>128</v>
      </c>
      <c r="B32" s="30"/>
      <c r="C32" s="30"/>
      <c r="D32" s="30">
        <v>15135</v>
      </c>
      <c r="E32" s="30">
        <v>15135</v>
      </c>
      <c r="G32" s="19"/>
    </row>
    <row r="33" spans="1:5" ht="15" customHeight="1" x14ac:dyDescent="0.2">
      <c r="A33" s="2" t="s">
        <v>129</v>
      </c>
      <c r="B33" s="30"/>
      <c r="C33" s="30"/>
      <c r="D33" s="30">
        <v>11420</v>
      </c>
      <c r="E33" s="30">
        <v>11420</v>
      </c>
    </row>
    <row r="34" spans="1:5" ht="15" customHeight="1" x14ac:dyDescent="0.2">
      <c r="A34" s="2" t="s">
        <v>130</v>
      </c>
      <c r="B34" s="30"/>
      <c r="C34" s="30"/>
      <c r="D34" s="30">
        <v>545604</v>
      </c>
      <c r="E34" s="30">
        <v>545604</v>
      </c>
    </row>
    <row r="35" spans="1:5" ht="15" customHeight="1" x14ac:dyDescent="0.2">
      <c r="A35" s="5" t="s">
        <v>0</v>
      </c>
      <c r="B35" s="32">
        <v>147982</v>
      </c>
      <c r="C35" s="32">
        <v>351184</v>
      </c>
      <c r="D35" s="32">
        <v>645439</v>
      </c>
      <c r="E35" s="32">
        <v>1144605</v>
      </c>
    </row>
    <row r="36" spans="1:5" ht="15" customHeight="1" x14ac:dyDescent="0.2"/>
    <row r="37" spans="1:5" ht="15" customHeight="1" x14ac:dyDescent="0.25">
      <c r="A37" s="63" t="s">
        <v>251</v>
      </c>
    </row>
    <row r="38" spans="1:5" ht="30" customHeight="1" x14ac:dyDescent="0.2">
      <c r="A38" s="4" t="s">
        <v>74</v>
      </c>
      <c r="B38" s="36" t="s">
        <v>2</v>
      </c>
      <c r="C38" s="36" t="s">
        <v>3</v>
      </c>
      <c r="D38" s="36" t="s">
        <v>4</v>
      </c>
      <c r="E38" s="36" t="s">
        <v>0</v>
      </c>
    </row>
    <row r="39" spans="1:5" ht="15" customHeight="1" x14ac:dyDescent="0.2">
      <c r="A39" s="2" t="s">
        <v>65</v>
      </c>
      <c r="B39" s="30">
        <v>38088</v>
      </c>
      <c r="C39" s="30">
        <v>76851</v>
      </c>
      <c r="D39" s="30">
        <v>82690</v>
      </c>
      <c r="E39" s="30">
        <f>SUM(B39:D39)</f>
        <v>197629</v>
      </c>
    </row>
    <row r="40" spans="1:5" ht="15" customHeight="1" x14ac:dyDescent="0.2">
      <c r="A40" s="2" t="s">
        <v>66</v>
      </c>
      <c r="B40" s="30">
        <v>3371</v>
      </c>
      <c r="C40" s="30">
        <v>3741</v>
      </c>
      <c r="D40" s="30">
        <v>18389</v>
      </c>
      <c r="E40" s="30">
        <f t="shared" ref="E40:E49" si="0">SUM(B40:D40)</f>
        <v>25501</v>
      </c>
    </row>
    <row r="41" spans="1:5" ht="15" customHeight="1" x14ac:dyDescent="0.2">
      <c r="A41" s="2" t="s">
        <v>67</v>
      </c>
      <c r="B41" s="30">
        <v>2308</v>
      </c>
      <c r="C41" s="30">
        <v>22268</v>
      </c>
      <c r="D41" s="30">
        <v>27959</v>
      </c>
      <c r="E41" s="30">
        <f t="shared" si="0"/>
        <v>52535</v>
      </c>
    </row>
    <row r="42" spans="1:5" ht="15" customHeight="1" x14ac:dyDescent="0.2">
      <c r="A42" s="2" t="s">
        <v>68</v>
      </c>
      <c r="B42" s="30">
        <v>1386</v>
      </c>
      <c r="C42" s="30">
        <v>872</v>
      </c>
      <c r="D42" s="30">
        <v>14248</v>
      </c>
      <c r="E42" s="30">
        <f t="shared" si="0"/>
        <v>16506</v>
      </c>
    </row>
    <row r="43" spans="1:5" ht="15" customHeight="1" x14ac:dyDescent="0.2">
      <c r="A43" s="2" t="s">
        <v>69</v>
      </c>
      <c r="B43" s="30">
        <v>2375</v>
      </c>
      <c r="C43" s="30">
        <v>38069</v>
      </c>
      <c r="D43" s="30">
        <v>71851</v>
      </c>
      <c r="E43" s="30">
        <f t="shared" si="0"/>
        <v>112295</v>
      </c>
    </row>
    <row r="44" spans="1:5" ht="15" customHeight="1" x14ac:dyDescent="0.2">
      <c r="A44" s="2" t="s">
        <v>8</v>
      </c>
      <c r="B44" s="30">
        <v>1450</v>
      </c>
      <c r="C44" s="30">
        <v>1482</v>
      </c>
      <c r="D44" s="30">
        <v>37677</v>
      </c>
      <c r="E44" s="30">
        <f t="shared" si="0"/>
        <v>40609</v>
      </c>
    </row>
    <row r="45" spans="1:5" ht="15" customHeight="1" x14ac:dyDescent="0.2">
      <c r="A45" s="2" t="s">
        <v>70</v>
      </c>
      <c r="B45" s="30">
        <v>13044</v>
      </c>
      <c r="C45" s="30">
        <v>27692</v>
      </c>
      <c r="D45" s="30">
        <v>84656</v>
      </c>
      <c r="E45" s="30">
        <f t="shared" si="0"/>
        <v>125392</v>
      </c>
    </row>
    <row r="46" spans="1:5" ht="15" customHeight="1" x14ac:dyDescent="0.2">
      <c r="A46" s="2" t="s">
        <v>71</v>
      </c>
      <c r="B46" s="30">
        <v>85</v>
      </c>
      <c r="C46" s="30">
        <v>1558</v>
      </c>
      <c r="D46" s="30">
        <v>8370</v>
      </c>
      <c r="E46" s="30">
        <f t="shared" si="0"/>
        <v>10013</v>
      </c>
    </row>
    <row r="47" spans="1:5" ht="15" customHeight="1" x14ac:dyDescent="0.2">
      <c r="A47" s="2" t="s">
        <v>72</v>
      </c>
      <c r="B47" s="30">
        <v>30445</v>
      </c>
      <c r="C47" s="30">
        <v>40729</v>
      </c>
      <c r="D47" s="30">
        <v>148003</v>
      </c>
      <c r="E47" s="30">
        <f t="shared" si="0"/>
        <v>219177</v>
      </c>
    </row>
    <row r="48" spans="1:5" ht="15" customHeight="1" x14ac:dyDescent="0.2">
      <c r="A48" s="2" t="s">
        <v>73</v>
      </c>
      <c r="B48" s="30">
        <v>55430</v>
      </c>
      <c r="C48" s="30">
        <v>137922</v>
      </c>
      <c r="D48" s="30">
        <v>151043</v>
      </c>
      <c r="E48" s="30">
        <f t="shared" si="0"/>
        <v>344395</v>
      </c>
    </row>
    <row r="49" spans="1:5" ht="15" customHeight="1" x14ac:dyDescent="0.2">
      <c r="A49" s="2" t="s">
        <v>152</v>
      </c>
      <c r="B49" s="30"/>
      <c r="C49" s="30"/>
      <c r="D49" s="30">
        <v>553</v>
      </c>
      <c r="E49" s="30">
        <f t="shared" si="0"/>
        <v>553</v>
      </c>
    </row>
    <row r="50" spans="1:5" ht="15" customHeight="1" x14ac:dyDescent="0.2">
      <c r="A50" s="5" t="s">
        <v>0</v>
      </c>
      <c r="B50" s="32">
        <v>147982</v>
      </c>
      <c r="C50" s="32">
        <v>351184</v>
      </c>
      <c r="D50" s="32">
        <v>645439</v>
      </c>
      <c r="E50" s="32">
        <v>1144605</v>
      </c>
    </row>
    <row r="51" spans="1:5" ht="15" customHeight="1" x14ac:dyDescent="0.2"/>
    <row r="52" spans="1:5" ht="15" customHeight="1" x14ac:dyDescent="0.25">
      <c r="A52" s="63" t="s">
        <v>252</v>
      </c>
    </row>
    <row r="53" spans="1:5" ht="30" customHeight="1" x14ac:dyDescent="0.2">
      <c r="A53" s="4" t="s">
        <v>74</v>
      </c>
      <c r="B53" s="36" t="s">
        <v>75</v>
      </c>
      <c r="C53" s="36" t="s">
        <v>76</v>
      </c>
      <c r="D53" s="36" t="s">
        <v>77</v>
      </c>
    </row>
    <row r="54" spans="1:5" ht="15" customHeight="1" x14ac:dyDescent="0.2">
      <c r="A54" s="2" t="s">
        <v>65</v>
      </c>
      <c r="B54" s="30">
        <v>107796</v>
      </c>
      <c r="C54" s="30">
        <v>89833</v>
      </c>
      <c r="D54" s="30">
        <v>197629</v>
      </c>
      <c r="E54" s="88"/>
    </row>
    <row r="55" spans="1:5" ht="15" customHeight="1" x14ac:dyDescent="0.2">
      <c r="A55" s="2" t="s">
        <v>66</v>
      </c>
      <c r="B55" s="30">
        <v>12710</v>
      </c>
      <c r="C55" s="30">
        <v>12791</v>
      </c>
      <c r="D55" s="30">
        <v>25501</v>
      </c>
      <c r="E55" s="88"/>
    </row>
    <row r="56" spans="1:5" ht="15" customHeight="1" x14ac:dyDescent="0.2">
      <c r="A56" s="2" t="s">
        <v>67</v>
      </c>
      <c r="B56" s="30">
        <v>27400</v>
      </c>
      <c r="C56" s="30">
        <v>25135</v>
      </c>
      <c r="D56" s="30">
        <v>52535</v>
      </c>
      <c r="E56" s="88"/>
    </row>
    <row r="57" spans="1:5" ht="15" customHeight="1" x14ac:dyDescent="0.2">
      <c r="A57" s="2" t="s">
        <v>68</v>
      </c>
      <c r="B57" s="30">
        <v>7563</v>
      </c>
      <c r="C57" s="30">
        <v>8943</v>
      </c>
      <c r="D57" s="30">
        <v>16506</v>
      </c>
      <c r="E57" s="88"/>
    </row>
    <row r="58" spans="1:5" ht="15" customHeight="1" x14ac:dyDescent="0.2">
      <c r="A58" s="2" t="s">
        <v>69</v>
      </c>
      <c r="B58" s="30">
        <v>78358</v>
      </c>
      <c r="C58" s="30">
        <v>33937</v>
      </c>
      <c r="D58" s="30">
        <v>112295</v>
      </c>
      <c r="E58" s="88"/>
    </row>
    <row r="59" spans="1:5" ht="15" customHeight="1" x14ac:dyDescent="0.2">
      <c r="A59" s="2" t="s">
        <v>8</v>
      </c>
      <c r="B59" s="30">
        <v>21106</v>
      </c>
      <c r="C59" s="30">
        <v>19503</v>
      </c>
      <c r="D59" s="30">
        <v>40609</v>
      </c>
      <c r="E59" s="88"/>
    </row>
    <row r="60" spans="1:5" ht="15" customHeight="1" x14ac:dyDescent="0.2">
      <c r="A60" s="2" t="s">
        <v>70</v>
      </c>
      <c r="B60" s="30">
        <v>86642</v>
      </c>
      <c r="C60" s="30">
        <v>38750</v>
      </c>
      <c r="D60" s="30">
        <v>125392</v>
      </c>
      <c r="E60" s="88"/>
    </row>
    <row r="61" spans="1:5" ht="15" customHeight="1" x14ac:dyDescent="0.2">
      <c r="A61" s="2" t="s">
        <v>71</v>
      </c>
      <c r="B61" s="30">
        <v>6154</v>
      </c>
      <c r="C61" s="30">
        <v>3859</v>
      </c>
      <c r="D61" s="30">
        <v>10013</v>
      </c>
      <c r="E61" s="88"/>
    </row>
    <row r="62" spans="1:5" ht="15" customHeight="1" x14ac:dyDescent="0.2">
      <c r="A62" s="2" t="s">
        <v>72</v>
      </c>
      <c r="B62" s="30">
        <v>165212</v>
      </c>
      <c r="C62" s="30">
        <v>53965</v>
      </c>
      <c r="D62" s="30">
        <v>219177</v>
      </c>
      <c r="E62" s="88"/>
    </row>
    <row r="63" spans="1:5" ht="15" customHeight="1" x14ac:dyDescent="0.2">
      <c r="A63" s="2" t="s">
        <v>73</v>
      </c>
      <c r="B63" s="30">
        <v>79583</v>
      </c>
      <c r="C63" s="30">
        <v>264812</v>
      </c>
      <c r="D63" s="30">
        <v>344395</v>
      </c>
      <c r="E63" s="88"/>
    </row>
    <row r="64" spans="1:5" ht="15" customHeight="1" x14ac:dyDescent="0.2">
      <c r="A64" s="2" t="s">
        <v>152</v>
      </c>
      <c r="B64" s="30">
        <v>257</v>
      </c>
      <c r="C64" s="30">
        <v>296</v>
      </c>
      <c r="D64" s="30">
        <v>553</v>
      </c>
      <c r="E64" s="88"/>
    </row>
    <row r="65" spans="1:7" ht="15" customHeight="1" x14ac:dyDescent="0.2">
      <c r="A65" s="5" t="s">
        <v>0</v>
      </c>
      <c r="B65" s="32">
        <v>592781</v>
      </c>
      <c r="C65" s="32">
        <v>551824</v>
      </c>
      <c r="D65" s="32">
        <v>1144605</v>
      </c>
      <c r="E65" s="88"/>
    </row>
    <row r="66" spans="1:7" ht="15" customHeight="1" x14ac:dyDescent="0.2"/>
    <row r="67" spans="1:7" ht="15" customHeight="1" x14ac:dyDescent="0.25">
      <c r="A67" s="63" t="s">
        <v>253</v>
      </c>
    </row>
    <row r="68" spans="1:7" ht="30" customHeight="1" x14ac:dyDescent="0.2">
      <c r="A68" s="4" t="s">
        <v>78</v>
      </c>
      <c r="B68" s="36" t="s">
        <v>2</v>
      </c>
      <c r="C68" s="36" t="s">
        <v>3</v>
      </c>
      <c r="D68" s="36" t="s">
        <v>4</v>
      </c>
      <c r="E68" s="36" t="s">
        <v>0</v>
      </c>
    </row>
    <row r="69" spans="1:7" ht="15" customHeight="1" x14ac:dyDescent="0.2">
      <c r="A69" s="2" t="s">
        <v>144</v>
      </c>
      <c r="B69" s="30">
        <v>83562</v>
      </c>
      <c r="C69" s="30">
        <v>177584</v>
      </c>
      <c r="D69" s="30">
        <v>548182</v>
      </c>
      <c r="E69" s="30">
        <v>809328</v>
      </c>
      <c r="F69" s="136"/>
      <c r="G69" s="136"/>
    </row>
    <row r="70" spans="1:7" ht="15" customHeight="1" x14ac:dyDescent="0.2">
      <c r="A70" s="2" t="s">
        <v>145</v>
      </c>
      <c r="B70" s="30">
        <v>63108</v>
      </c>
      <c r="C70" s="30">
        <v>155592</v>
      </c>
      <c r="D70" s="30">
        <v>90416</v>
      </c>
      <c r="E70" s="30">
        <v>309116</v>
      </c>
      <c r="F70" s="136"/>
      <c r="G70" s="136"/>
    </row>
    <row r="71" spans="1:7" ht="15" customHeight="1" x14ac:dyDescent="0.2">
      <c r="A71" s="2" t="s">
        <v>146</v>
      </c>
      <c r="B71" s="30">
        <v>469</v>
      </c>
      <c r="C71" s="30">
        <v>5094</v>
      </c>
      <c r="D71" s="30">
        <v>1065</v>
      </c>
      <c r="E71" s="30">
        <v>6628</v>
      </c>
      <c r="F71" s="136"/>
      <c r="G71" s="136"/>
    </row>
    <row r="72" spans="1:7" ht="15" customHeight="1" x14ac:dyDescent="0.2">
      <c r="A72" s="2" t="s">
        <v>147</v>
      </c>
      <c r="B72" s="30">
        <v>376</v>
      </c>
      <c r="C72" s="30">
        <v>11662</v>
      </c>
      <c r="D72" s="30">
        <v>2702</v>
      </c>
      <c r="E72" s="30">
        <v>14740</v>
      </c>
      <c r="F72" s="136"/>
      <c r="G72" s="137"/>
    </row>
    <row r="73" spans="1:7" ht="15" customHeight="1" x14ac:dyDescent="0.2">
      <c r="A73" s="2" t="s">
        <v>148</v>
      </c>
      <c r="B73" s="30">
        <v>467</v>
      </c>
      <c r="C73" s="30">
        <v>1252</v>
      </c>
      <c r="D73" s="30">
        <v>3074</v>
      </c>
      <c r="E73" s="30">
        <v>4793</v>
      </c>
      <c r="F73" s="136"/>
    </row>
    <row r="74" spans="1:7" ht="15" customHeight="1" x14ac:dyDescent="0.2">
      <c r="A74" s="5" t="s">
        <v>0</v>
      </c>
      <c r="B74" s="32">
        <f>SUM(B69:B73)</f>
        <v>147982</v>
      </c>
      <c r="C74" s="32">
        <f>SUM(C69:C73)</f>
        <v>351184</v>
      </c>
      <c r="D74" s="32">
        <f>SUM(D69:D73)</f>
        <v>645439</v>
      </c>
      <c r="E74" s="32">
        <f>SUM(E69:E73)</f>
        <v>1144605</v>
      </c>
      <c r="F74" s="136"/>
    </row>
    <row r="75" spans="1:7" ht="15" customHeight="1" x14ac:dyDescent="0.2">
      <c r="A75" s="61"/>
    </row>
    <row r="76" spans="1:7" ht="15" customHeight="1" x14ac:dyDescent="0.25">
      <c r="A76" s="63" t="s">
        <v>254</v>
      </c>
    </row>
    <row r="77" spans="1:7" ht="30" customHeight="1" x14ac:dyDescent="0.2">
      <c r="A77" s="4" t="s">
        <v>64</v>
      </c>
      <c r="B77" s="36" t="s">
        <v>2</v>
      </c>
      <c r="C77" s="36" t="s">
        <v>3</v>
      </c>
      <c r="D77" s="36" t="s">
        <v>4</v>
      </c>
      <c r="E77" s="36" t="s">
        <v>0</v>
      </c>
    </row>
    <row r="78" spans="1:7" ht="15" customHeight="1" x14ac:dyDescent="0.2">
      <c r="A78" s="2" t="s">
        <v>178</v>
      </c>
      <c r="B78" s="30">
        <v>4513</v>
      </c>
      <c r="C78" s="30">
        <v>1365</v>
      </c>
      <c r="D78" s="30">
        <v>10028</v>
      </c>
      <c r="E78" s="30">
        <v>15906</v>
      </c>
    </row>
    <row r="79" spans="1:7" ht="15" customHeight="1" x14ac:dyDescent="0.2">
      <c r="A79" s="2" t="s">
        <v>179</v>
      </c>
      <c r="B79" s="30">
        <v>2842</v>
      </c>
      <c r="C79" s="30">
        <v>3135</v>
      </c>
      <c r="D79" s="30">
        <v>11121</v>
      </c>
      <c r="E79" s="30">
        <v>17098</v>
      </c>
    </row>
    <row r="80" spans="1:7" ht="15" customHeight="1" x14ac:dyDescent="0.2">
      <c r="A80" s="2" t="s">
        <v>180</v>
      </c>
      <c r="B80" s="30">
        <v>5302</v>
      </c>
      <c r="C80" s="30">
        <v>11161</v>
      </c>
      <c r="D80" s="30">
        <v>24285</v>
      </c>
      <c r="E80" s="30">
        <v>40748</v>
      </c>
    </row>
    <row r="81" spans="1:5" ht="15" customHeight="1" x14ac:dyDescent="0.2">
      <c r="A81" s="2" t="s">
        <v>181</v>
      </c>
      <c r="B81" s="30">
        <v>3012</v>
      </c>
      <c r="C81" s="30">
        <v>2254</v>
      </c>
      <c r="D81" s="30">
        <v>6707</v>
      </c>
      <c r="E81" s="30">
        <v>11973</v>
      </c>
    </row>
    <row r="82" spans="1:5" ht="15" customHeight="1" x14ac:dyDescent="0.2">
      <c r="A82" s="2" t="s">
        <v>182</v>
      </c>
      <c r="B82" s="30">
        <v>8358</v>
      </c>
      <c r="C82" s="30">
        <v>12831</v>
      </c>
      <c r="D82" s="30">
        <v>20469</v>
      </c>
      <c r="E82" s="30">
        <v>41658</v>
      </c>
    </row>
    <row r="83" spans="1:5" ht="15" customHeight="1" x14ac:dyDescent="0.2">
      <c r="A83" s="2" t="s">
        <v>183</v>
      </c>
      <c r="B83" s="30">
        <v>11933</v>
      </c>
      <c r="C83" s="30">
        <v>38588</v>
      </c>
      <c r="D83" s="30">
        <v>79061</v>
      </c>
      <c r="E83" s="30">
        <v>129582</v>
      </c>
    </row>
    <row r="84" spans="1:5" ht="15" customHeight="1" x14ac:dyDescent="0.2">
      <c r="A84" s="2" t="s">
        <v>192</v>
      </c>
      <c r="B84" s="30">
        <v>59079</v>
      </c>
      <c r="C84" s="30">
        <v>174659</v>
      </c>
      <c r="D84" s="30">
        <v>298732</v>
      </c>
      <c r="E84" s="30">
        <v>532470</v>
      </c>
    </row>
    <row r="85" spans="1:5" ht="15" customHeight="1" x14ac:dyDescent="0.2">
      <c r="A85" s="2" t="s">
        <v>184</v>
      </c>
      <c r="B85" s="30">
        <v>4546</v>
      </c>
      <c r="C85" s="30">
        <v>19544</v>
      </c>
      <c r="D85" s="30">
        <v>4124</v>
      </c>
      <c r="E85" s="30">
        <v>28214</v>
      </c>
    </row>
    <row r="86" spans="1:5" ht="15" customHeight="1" x14ac:dyDescent="0.2">
      <c r="A86" s="2" t="s">
        <v>185</v>
      </c>
      <c r="B86" s="30">
        <v>9498</v>
      </c>
      <c r="C86" s="30">
        <v>13772</v>
      </c>
      <c r="D86" s="30">
        <v>26310</v>
      </c>
      <c r="E86" s="30">
        <v>49580</v>
      </c>
    </row>
    <row r="87" spans="1:5" ht="15" customHeight="1" x14ac:dyDescent="0.2">
      <c r="A87" s="2" t="s">
        <v>186</v>
      </c>
      <c r="B87" s="30">
        <v>17001</v>
      </c>
      <c r="C87" s="30">
        <v>44634</v>
      </c>
      <c r="D87" s="30">
        <v>91536</v>
      </c>
      <c r="E87" s="30">
        <v>153171</v>
      </c>
    </row>
    <row r="88" spans="1:5" ht="15" customHeight="1" x14ac:dyDescent="0.2">
      <c r="A88" s="2" t="s">
        <v>187</v>
      </c>
      <c r="B88" s="30">
        <v>9162</v>
      </c>
      <c r="C88" s="30">
        <v>12064</v>
      </c>
      <c r="D88" s="30">
        <v>32414</v>
      </c>
      <c r="E88" s="30">
        <v>53640</v>
      </c>
    </row>
    <row r="89" spans="1:5" ht="15" customHeight="1" x14ac:dyDescent="0.2">
      <c r="A89" s="2" t="s">
        <v>188</v>
      </c>
      <c r="B89" s="30">
        <v>3028</v>
      </c>
      <c r="C89" s="30">
        <v>2700</v>
      </c>
      <c r="D89" s="30">
        <v>15777</v>
      </c>
      <c r="E89" s="30">
        <v>21505</v>
      </c>
    </row>
    <row r="90" spans="1:5" ht="15" customHeight="1" x14ac:dyDescent="0.2">
      <c r="A90" s="2" t="s">
        <v>189</v>
      </c>
      <c r="B90" s="30">
        <v>6736</v>
      </c>
      <c r="C90" s="30">
        <v>13015</v>
      </c>
      <c r="D90" s="30">
        <v>19750</v>
      </c>
      <c r="E90" s="30">
        <v>39501</v>
      </c>
    </row>
    <row r="91" spans="1:5" ht="15" customHeight="1" x14ac:dyDescent="0.2">
      <c r="A91" s="2" t="s">
        <v>190</v>
      </c>
      <c r="B91" s="30">
        <v>830</v>
      </c>
      <c r="C91" s="30">
        <v>441</v>
      </c>
      <c r="D91" s="30">
        <v>716</v>
      </c>
      <c r="E91" s="30">
        <v>1987</v>
      </c>
    </row>
    <row r="92" spans="1:5" ht="15" customHeight="1" x14ac:dyDescent="0.2">
      <c r="A92" s="2" t="s">
        <v>191</v>
      </c>
      <c r="B92" s="30">
        <v>2142</v>
      </c>
      <c r="C92" s="30">
        <v>1021</v>
      </c>
      <c r="D92" s="30">
        <v>4409</v>
      </c>
      <c r="E92" s="30">
        <v>7572</v>
      </c>
    </row>
    <row r="93" spans="1:5" ht="15" customHeight="1" x14ac:dyDescent="0.2">
      <c r="A93" s="5" t="s">
        <v>0</v>
      </c>
      <c r="B93" s="32">
        <v>147982</v>
      </c>
      <c r="C93" s="32">
        <v>351184</v>
      </c>
      <c r="D93" s="32">
        <v>645439</v>
      </c>
      <c r="E93" s="32">
        <v>1144605</v>
      </c>
    </row>
    <row r="94" spans="1:5" ht="15" customHeight="1" x14ac:dyDescent="0.2"/>
    <row r="95" spans="1:5" ht="15" customHeight="1" x14ac:dyDescent="0.25">
      <c r="A95" s="63" t="s">
        <v>257</v>
      </c>
    </row>
    <row r="96" spans="1:5" ht="30" customHeight="1" x14ac:dyDescent="0.2">
      <c r="A96" s="4" t="s">
        <v>64</v>
      </c>
      <c r="B96" s="36" t="s">
        <v>2</v>
      </c>
      <c r="C96" s="36" t="s">
        <v>3</v>
      </c>
      <c r="D96" s="36" t="s">
        <v>4</v>
      </c>
      <c r="E96" s="36" t="s">
        <v>0</v>
      </c>
    </row>
    <row r="97" spans="1:6" ht="15" customHeight="1" x14ac:dyDescent="0.2">
      <c r="A97" s="2" t="s">
        <v>178</v>
      </c>
      <c r="B97" s="30">
        <v>2151</v>
      </c>
      <c r="C97" s="30">
        <v>373</v>
      </c>
      <c r="D97" s="30">
        <v>1975</v>
      </c>
      <c r="E97" s="30">
        <v>4499</v>
      </c>
      <c r="F97" s="75"/>
    </row>
    <row r="98" spans="1:6" ht="15" customHeight="1" x14ac:dyDescent="0.2">
      <c r="A98" s="2" t="s">
        <v>179</v>
      </c>
      <c r="B98" s="30">
        <v>1385</v>
      </c>
      <c r="C98" s="30">
        <v>1063</v>
      </c>
      <c r="D98" s="30">
        <v>3023</v>
      </c>
      <c r="E98" s="30">
        <v>5471</v>
      </c>
      <c r="F98" s="75"/>
    </row>
    <row r="99" spans="1:6" ht="15" customHeight="1" x14ac:dyDescent="0.2">
      <c r="A99" s="2" t="s">
        <v>180</v>
      </c>
      <c r="B99" s="30">
        <v>2294</v>
      </c>
      <c r="C99" s="30">
        <v>4046</v>
      </c>
      <c r="D99" s="30">
        <v>5644</v>
      </c>
      <c r="E99" s="30">
        <v>11984</v>
      </c>
      <c r="F99" s="75"/>
    </row>
    <row r="100" spans="1:6" ht="15" customHeight="1" x14ac:dyDescent="0.2">
      <c r="A100" s="2" t="s">
        <v>181</v>
      </c>
      <c r="B100" s="30">
        <v>1395</v>
      </c>
      <c r="C100" s="30">
        <v>668</v>
      </c>
      <c r="D100" s="30">
        <v>2252</v>
      </c>
      <c r="E100" s="30">
        <v>4315</v>
      </c>
      <c r="F100" s="75"/>
    </row>
    <row r="101" spans="1:6" ht="15" customHeight="1" x14ac:dyDescent="0.2">
      <c r="A101" s="2" t="s">
        <v>182</v>
      </c>
      <c r="B101" s="30">
        <v>3404</v>
      </c>
      <c r="C101" s="30">
        <v>4715</v>
      </c>
      <c r="D101" s="30">
        <v>4515</v>
      </c>
      <c r="E101" s="30">
        <v>12634</v>
      </c>
      <c r="F101" s="75"/>
    </row>
    <row r="102" spans="1:6" ht="15" customHeight="1" x14ac:dyDescent="0.2">
      <c r="A102" s="2" t="s">
        <v>183</v>
      </c>
      <c r="B102" s="30">
        <v>5303</v>
      </c>
      <c r="C102" s="30">
        <v>15005</v>
      </c>
      <c r="D102" s="30">
        <v>18293</v>
      </c>
      <c r="E102" s="30">
        <v>38601</v>
      </c>
      <c r="F102" s="75"/>
    </row>
    <row r="103" spans="1:6" ht="15" customHeight="1" x14ac:dyDescent="0.2">
      <c r="A103" s="2" t="s">
        <v>192</v>
      </c>
      <c r="B103" s="30">
        <v>27321</v>
      </c>
      <c r="C103" s="30">
        <v>66242</v>
      </c>
      <c r="D103" s="30">
        <v>69545</v>
      </c>
      <c r="E103" s="30">
        <v>163108</v>
      </c>
      <c r="F103" s="75"/>
    </row>
    <row r="104" spans="1:6" ht="15" customHeight="1" x14ac:dyDescent="0.2">
      <c r="A104" s="2" t="s">
        <v>184</v>
      </c>
      <c r="B104" s="30">
        <v>1843</v>
      </c>
      <c r="C104" s="30">
        <v>6598</v>
      </c>
      <c r="D104" s="30">
        <v>974</v>
      </c>
      <c r="E104" s="30">
        <v>9415</v>
      </c>
      <c r="F104" s="75"/>
    </row>
    <row r="105" spans="1:6" ht="15" customHeight="1" x14ac:dyDescent="0.2">
      <c r="A105" s="2" t="s">
        <v>185</v>
      </c>
      <c r="B105" s="30">
        <v>4052</v>
      </c>
      <c r="C105" s="30">
        <v>4914</v>
      </c>
      <c r="D105" s="30">
        <v>5122</v>
      </c>
      <c r="E105" s="30">
        <v>14088</v>
      </c>
      <c r="F105" s="75"/>
    </row>
    <row r="106" spans="1:6" ht="15" customHeight="1" x14ac:dyDescent="0.2">
      <c r="A106" s="2" t="s">
        <v>186</v>
      </c>
      <c r="B106" s="30">
        <v>7414</v>
      </c>
      <c r="C106" s="30">
        <v>15873</v>
      </c>
      <c r="D106" s="30">
        <v>19324</v>
      </c>
      <c r="E106" s="30">
        <v>42611</v>
      </c>
      <c r="F106" s="75"/>
    </row>
    <row r="107" spans="1:6" ht="15" customHeight="1" x14ac:dyDescent="0.2">
      <c r="A107" s="2" t="s">
        <v>187</v>
      </c>
      <c r="B107" s="30">
        <v>3902</v>
      </c>
      <c r="C107" s="30">
        <v>4725</v>
      </c>
      <c r="D107" s="30">
        <v>7087</v>
      </c>
      <c r="E107" s="30">
        <v>15714</v>
      </c>
      <c r="F107" s="75"/>
    </row>
    <row r="108" spans="1:6" ht="15" customHeight="1" x14ac:dyDescent="0.2">
      <c r="A108" s="2" t="s">
        <v>188</v>
      </c>
      <c r="B108" s="30">
        <v>1127</v>
      </c>
      <c r="C108" s="30">
        <v>882</v>
      </c>
      <c r="D108" s="30">
        <v>3452</v>
      </c>
      <c r="E108" s="30">
        <v>5461</v>
      </c>
      <c r="F108" s="75"/>
    </row>
    <row r="109" spans="1:6" ht="15" customHeight="1" x14ac:dyDescent="0.2">
      <c r="A109" s="2" t="s">
        <v>189</v>
      </c>
      <c r="B109" s="30">
        <v>2980</v>
      </c>
      <c r="C109" s="30">
        <v>5276</v>
      </c>
      <c r="D109" s="30">
        <v>4945</v>
      </c>
      <c r="E109" s="30">
        <v>13201</v>
      </c>
      <c r="F109" s="75"/>
    </row>
    <row r="110" spans="1:6" ht="15" customHeight="1" x14ac:dyDescent="0.2">
      <c r="A110" s="2" t="s">
        <v>190</v>
      </c>
      <c r="B110" s="30">
        <v>457</v>
      </c>
      <c r="C110" s="30">
        <v>74</v>
      </c>
      <c r="D110" s="30">
        <v>421</v>
      </c>
      <c r="E110" s="30">
        <v>952</v>
      </c>
      <c r="F110" s="75"/>
    </row>
    <row r="111" spans="1:6" ht="15" customHeight="1" x14ac:dyDescent="0.2">
      <c r="A111" s="2" t="s">
        <v>191</v>
      </c>
      <c r="B111" s="30">
        <v>917</v>
      </c>
      <c r="C111" s="30">
        <v>273</v>
      </c>
      <c r="D111" s="30">
        <v>1222</v>
      </c>
      <c r="E111" s="30">
        <v>2412</v>
      </c>
      <c r="F111" s="75"/>
    </row>
    <row r="112" spans="1:6" ht="15" customHeight="1" x14ac:dyDescent="0.2">
      <c r="A112" s="5" t="s">
        <v>0</v>
      </c>
      <c r="B112" s="32">
        <f>SUM(B97:B111)</f>
        <v>65945</v>
      </c>
      <c r="C112" s="32">
        <f>SUM(C97:C111)</f>
        <v>130727</v>
      </c>
      <c r="D112" s="32">
        <f>SUM(D97:D111)</f>
        <v>147794</v>
      </c>
      <c r="E112" s="32">
        <f>SUM(E97:E111)</f>
        <v>344466</v>
      </c>
      <c r="F112" s="75"/>
    </row>
    <row r="113" spans="1:5" ht="15" customHeight="1" x14ac:dyDescent="0.2">
      <c r="B113" s="88"/>
      <c r="C113" s="88"/>
      <c r="D113" s="88"/>
      <c r="E113" s="88"/>
    </row>
    <row r="114" spans="1:5" ht="15" customHeight="1" x14ac:dyDescent="0.25">
      <c r="A114" s="63" t="s">
        <v>255</v>
      </c>
    </row>
    <row r="115" spans="1:5" ht="30" customHeight="1" x14ac:dyDescent="0.2">
      <c r="A115" s="4" t="s">
        <v>64</v>
      </c>
      <c r="B115" s="36" t="s">
        <v>75</v>
      </c>
      <c r="C115" s="36" t="s">
        <v>76</v>
      </c>
      <c r="D115" s="36" t="s">
        <v>77</v>
      </c>
    </row>
    <row r="116" spans="1:5" ht="15" customHeight="1" x14ac:dyDescent="0.2">
      <c r="A116" s="2" t="s">
        <v>178</v>
      </c>
      <c r="B116" s="30">
        <v>8409</v>
      </c>
      <c r="C116" s="30">
        <v>7497</v>
      </c>
      <c r="D116" s="30">
        <v>15906</v>
      </c>
      <c r="E116" s="88"/>
    </row>
    <row r="117" spans="1:5" ht="15" customHeight="1" x14ac:dyDescent="0.2">
      <c r="A117" s="2" t="s">
        <v>179</v>
      </c>
      <c r="B117" s="30">
        <v>8908</v>
      </c>
      <c r="C117" s="30">
        <v>8190</v>
      </c>
      <c r="D117" s="30">
        <v>17098</v>
      </c>
      <c r="E117" s="88"/>
    </row>
    <row r="118" spans="1:5" ht="15" customHeight="1" x14ac:dyDescent="0.2">
      <c r="A118" s="2" t="s">
        <v>180</v>
      </c>
      <c r="B118" s="30">
        <v>20428</v>
      </c>
      <c r="C118" s="30">
        <v>20320</v>
      </c>
      <c r="D118" s="30">
        <v>40748</v>
      </c>
      <c r="E118" s="88"/>
    </row>
    <row r="119" spans="1:5" ht="15" customHeight="1" x14ac:dyDescent="0.2">
      <c r="A119" s="2" t="s">
        <v>181</v>
      </c>
      <c r="B119" s="30">
        <v>5918</v>
      </c>
      <c r="C119" s="30">
        <v>6055</v>
      </c>
      <c r="D119" s="30">
        <v>11973</v>
      </c>
      <c r="E119" s="88"/>
    </row>
    <row r="120" spans="1:5" ht="15" customHeight="1" x14ac:dyDescent="0.2">
      <c r="A120" s="2" t="s">
        <v>182</v>
      </c>
      <c r="B120" s="30">
        <v>22431</v>
      </c>
      <c r="C120" s="30">
        <v>19227</v>
      </c>
      <c r="D120" s="30">
        <v>41658</v>
      </c>
      <c r="E120" s="88"/>
    </row>
    <row r="121" spans="1:5" ht="15" customHeight="1" x14ac:dyDescent="0.2">
      <c r="A121" s="2" t="s">
        <v>183</v>
      </c>
      <c r="B121" s="30">
        <v>66153</v>
      </c>
      <c r="C121" s="30">
        <v>63429</v>
      </c>
      <c r="D121" s="30">
        <v>129582</v>
      </c>
      <c r="E121" s="88"/>
    </row>
    <row r="122" spans="1:5" ht="15" customHeight="1" x14ac:dyDescent="0.2">
      <c r="A122" s="2" t="s">
        <v>192</v>
      </c>
      <c r="B122" s="30">
        <v>267138</v>
      </c>
      <c r="C122" s="30">
        <v>265332</v>
      </c>
      <c r="D122" s="30">
        <v>532470</v>
      </c>
      <c r="E122" s="88"/>
    </row>
    <row r="123" spans="1:5" ht="15" customHeight="1" x14ac:dyDescent="0.2">
      <c r="A123" s="2" t="s">
        <v>184</v>
      </c>
      <c r="B123" s="30">
        <v>14995</v>
      </c>
      <c r="C123" s="30">
        <v>13219</v>
      </c>
      <c r="D123" s="30">
        <v>28214</v>
      </c>
      <c r="E123" s="88"/>
    </row>
    <row r="124" spans="1:5" ht="15" customHeight="1" x14ac:dyDescent="0.2">
      <c r="A124" s="2" t="s">
        <v>185</v>
      </c>
      <c r="B124" s="30">
        <v>27741</v>
      </c>
      <c r="C124" s="30">
        <v>21839</v>
      </c>
      <c r="D124" s="30">
        <v>49580</v>
      </c>
      <c r="E124" s="88"/>
    </row>
    <row r="125" spans="1:5" ht="15" customHeight="1" x14ac:dyDescent="0.2">
      <c r="A125" s="2" t="s">
        <v>186</v>
      </c>
      <c r="B125" s="30">
        <v>81388</v>
      </c>
      <c r="C125" s="30">
        <v>71783</v>
      </c>
      <c r="D125" s="30">
        <v>153171</v>
      </c>
      <c r="E125" s="88"/>
    </row>
    <row r="126" spans="1:5" ht="15" customHeight="1" x14ac:dyDescent="0.2">
      <c r="A126" s="2" t="s">
        <v>187</v>
      </c>
      <c r="B126" s="30">
        <v>29670</v>
      </c>
      <c r="C126" s="30">
        <v>23970</v>
      </c>
      <c r="D126" s="30">
        <v>53640</v>
      </c>
      <c r="E126" s="88"/>
    </row>
    <row r="127" spans="1:5" ht="15" customHeight="1" x14ac:dyDescent="0.2">
      <c r="A127" s="2" t="s">
        <v>188</v>
      </c>
      <c r="B127" s="30">
        <v>11547</v>
      </c>
      <c r="C127" s="30">
        <v>9958</v>
      </c>
      <c r="D127" s="30">
        <v>21505</v>
      </c>
      <c r="E127" s="88"/>
    </row>
    <row r="128" spans="1:5" ht="15" customHeight="1" x14ac:dyDescent="0.2">
      <c r="A128" s="2" t="s">
        <v>189</v>
      </c>
      <c r="B128" s="30">
        <v>22842</v>
      </c>
      <c r="C128" s="30">
        <v>16659</v>
      </c>
      <c r="D128" s="30">
        <v>39501</v>
      </c>
      <c r="E128" s="88"/>
    </row>
    <row r="129" spans="1:5" ht="15" customHeight="1" x14ac:dyDescent="0.2">
      <c r="A129" s="2" t="s">
        <v>190</v>
      </c>
      <c r="B129" s="30">
        <v>1168</v>
      </c>
      <c r="C129" s="30">
        <v>819</v>
      </c>
      <c r="D129" s="30">
        <v>1987</v>
      </c>
      <c r="E129" s="88"/>
    </row>
    <row r="130" spans="1:5" ht="15" customHeight="1" x14ac:dyDescent="0.2">
      <c r="A130" s="2" t="s">
        <v>191</v>
      </c>
      <c r="B130" s="30">
        <v>4045</v>
      </c>
      <c r="C130" s="30">
        <v>3527</v>
      </c>
      <c r="D130" s="30">
        <v>7572</v>
      </c>
      <c r="E130" s="88"/>
    </row>
    <row r="131" spans="1:5" ht="15" customHeight="1" x14ac:dyDescent="0.2">
      <c r="A131" s="5" t="s">
        <v>0</v>
      </c>
      <c r="B131" s="32">
        <v>592781</v>
      </c>
      <c r="C131" s="32">
        <v>551824</v>
      </c>
      <c r="D131" s="32">
        <v>1144605</v>
      </c>
      <c r="E131" s="88"/>
    </row>
    <row r="132" spans="1:5" ht="15" customHeight="1" x14ac:dyDescent="0.2"/>
    <row r="133" spans="1:5" ht="15" customHeight="1" x14ac:dyDescent="0.25">
      <c r="A133" s="63" t="s">
        <v>203</v>
      </c>
    </row>
    <row r="134" spans="1:5" ht="30" customHeight="1" x14ac:dyDescent="0.2">
      <c r="A134" s="4" t="s">
        <v>64</v>
      </c>
      <c r="B134" s="36" t="s">
        <v>258</v>
      </c>
      <c r="C134" s="36" t="s">
        <v>259</v>
      </c>
      <c r="D134" s="36" t="s">
        <v>260</v>
      </c>
    </row>
    <row r="135" spans="1:5" ht="15" customHeight="1" x14ac:dyDescent="0.2">
      <c r="A135" s="2" t="s">
        <v>178</v>
      </c>
      <c r="B135" s="30">
        <v>2305</v>
      </c>
      <c r="C135" s="30">
        <v>2194</v>
      </c>
      <c r="D135" s="30">
        <v>4499</v>
      </c>
      <c r="E135" s="88"/>
    </row>
    <row r="136" spans="1:5" ht="15" customHeight="1" x14ac:dyDescent="0.2">
      <c r="A136" s="2" t="s">
        <v>179</v>
      </c>
      <c r="B136" s="30">
        <v>2708</v>
      </c>
      <c r="C136" s="30">
        <v>2763</v>
      </c>
      <c r="D136" s="30">
        <v>5471</v>
      </c>
      <c r="E136" s="88"/>
    </row>
    <row r="137" spans="1:5" ht="15" customHeight="1" x14ac:dyDescent="0.2">
      <c r="A137" s="2" t="s">
        <v>180</v>
      </c>
      <c r="B137" s="30">
        <v>6025</v>
      </c>
      <c r="C137" s="30">
        <v>5959</v>
      </c>
      <c r="D137" s="30">
        <v>11984</v>
      </c>
      <c r="E137" s="88"/>
    </row>
    <row r="138" spans="1:5" ht="15" customHeight="1" x14ac:dyDescent="0.2">
      <c r="A138" s="2" t="s">
        <v>181</v>
      </c>
      <c r="B138" s="30">
        <v>2038</v>
      </c>
      <c r="C138" s="30">
        <v>2277</v>
      </c>
      <c r="D138" s="30">
        <v>4315</v>
      </c>
      <c r="E138" s="88"/>
    </row>
    <row r="139" spans="1:5" ht="15" customHeight="1" x14ac:dyDescent="0.2">
      <c r="A139" s="2" t="s">
        <v>182</v>
      </c>
      <c r="B139" s="30">
        <v>6525</v>
      </c>
      <c r="C139" s="30">
        <v>6109</v>
      </c>
      <c r="D139" s="30">
        <v>12634</v>
      </c>
      <c r="E139" s="88"/>
    </row>
    <row r="140" spans="1:5" ht="15" customHeight="1" x14ac:dyDescent="0.2">
      <c r="A140" s="2" t="s">
        <v>183</v>
      </c>
      <c r="B140" s="30">
        <v>19061</v>
      </c>
      <c r="C140" s="30">
        <v>19540</v>
      </c>
      <c r="D140" s="30">
        <v>38601</v>
      </c>
      <c r="E140" s="88"/>
    </row>
    <row r="141" spans="1:5" ht="15" customHeight="1" x14ac:dyDescent="0.2">
      <c r="A141" s="2" t="s">
        <v>192</v>
      </c>
      <c r="B141" s="30">
        <v>79701</v>
      </c>
      <c r="C141" s="30">
        <v>83407</v>
      </c>
      <c r="D141" s="30">
        <v>163108</v>
      </c>
      <c r="E141" s="88"/>
    </row>
    <row r="142" spans="1:5" ht="15" customHeight="1" x14ac:dyDescent="0.2">
      <c r="A142" s="2" t="s">
        <v>184</v>
      </c>
      <c r="B142" s="30">
        <v>4945</v>
      </c>
      <c r="C142" s="30">
        <v>4470</v>
      </c>
      <c r="D142" s="30">
        <v>9415</v>
      </c>
      <c r="E142" s="88"/>
    </row>
    <row r="143" spans="1:5" ht="15" customHeight="1" x14ac:dyDescent="0.2">
      <c r="A143" s="2" t="s">
        <v>185</v>
      </c>
      <c r="B143" s="30">
        <v>7863</v>
      </c>
      <c r="C143" s="30">
        <v>6225</v>
      </c>
      <c r="D143" s="30">
        <v>14088</v>
      </c>
      <c r="E143" s="88"/>
    </row>
    <row r="144" spans="1:5" ht="15" customHeight="1" x14ac:dyDescent="0.2">
      <c r="A144" s="2" t="s">
        <v>186</v>
      </c>
      <c r="B144" s="30">
        <v>22379</v>
      </c>
      <c r="C144" s="30">
        <v>20232</v>
      </c>
      <c r="D144" s="30">
        <v>42611</v>
      </c>
      <c r="E144" s="88"/>
    </row>
    <row r="145" spans="1:5" ht="15" customHeight="1" x14ac:dyDescent="0.2">
      <c r="A145" s="2" t="s">
        <v>187</v>
      </c>
      <c r="B145" s="30">
        <v>8650</v>
      </c>
      <c r="C145" s="30">
        <v>7064</v>
      </c>
      <c r="D145" s="30">
        <v>15714</v>
      </c>
      <c r="E145" s="88"/>
    </row>
    <row r="146" spans="1:5" ht="15" customHeight="1" x14ac:dyDescent="0.2">
      <c r="A146" s="2" t="s">
        <v>188</v>
      </c>
      <c r="B146" s="30">
        <v>2986</v>
      </c>
      <c r="C146" s="30">
        <v>2475</v>
      </c>
      <c r="D146" s="30">
        <v>5461</v>
      </c>
      <c r="E146" s="88"/>
    </row>
    <row r="147" spans="1:5" ht="15" customHeight="1" x14ac:dyDescent="0.2">
      <c r="A147" s="2" t="s">
        <v>189</v>
      </c>
      <c r="B147" s="30">
        <v>7633</v>
      </c>
      <c r="C147" s="30">
        <v>5568</v>
      </c>
      <c r="D147" s="30">
        <v>13201</v>
      </c>
      <c r="E147" s="88"/>
    </row>
    <row r="148" spans="1:5" ht="15" customHeight="1" x14ac:dyDescent="0.2">
      <c r="A148" s="2" t="s">
        <v>190</v>
      </c>
      <c r="B148" s="30">
        <v>575</v>
      </c>
      <c r="C148" s="30">
        <v>377</v>
      </c>
      <c r="D148" s="30">
        <v>952</v>
      </c>
      <c r="E148" s="88"/>
    </row>
    <row r="149" spans="1:5" ht="15" customHeight="1" x14ac:dyDescent="0.2">
      <c r="A149" s="2" t="s">
        <v>191</v>
      </c>
      <c r="B149" s="30">
        <v>1240</v>
      </c>
      <c r="C149" s="30">
        <v>1172</v>
      </c>
      <c r="D149" s="30">
        <v>2412</v>
      </c>
      <c r="E149" s="88"/>
    </row>
    <row r="150" spans="1:5" ht="15" customHeight="1" x14ac:dyDescent="0.2">
      <c r="A150" s="5" t="s">
        <v>0</v>
      </c>
      <c r="B150" s="32">
        <v>174634</v>
      </c>
      <c r="C150" s="32">
        <v>169832</v>
      </c>
      <c r="D150" s="32">
        <v>344466</v>
      </c>
      <c r="E150" s="88"/>
    </row>
    <row r="152" spans="1:5" x14ac:dyDescent="0.2">
      <c r="A152" s="38"/>
    </row>
    <row r="153" spans="1:5" ht="15" x14ac:dyDescent="0.25">
      <c r="A153"/>
    </row>
    <row r="154" spans="1:5" ht="15" x14ac:dyDescent="0.25">
      <c r="A154" s="46" t="s">
        <v>100</v>
      </c>
    </row>
  </sheetData>
  <hyperlinks>
    <hyperlink ref="A154" location="Índice!C1" display="Volver al ïndice"/>
  </hyperlinks>
  <pageMargins left="0.7" right="0.7" top="0.75" bottom="0.75" header="0.3" footer="0.3"/>
  <pageSetup paperSize="28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9"/>
  <sheetViews>
    <sheetView topLeftCell="A287" workbookViewId="0">
      <selection activeCell="A387" sqref="A387"/>
    </sheetView>
  </sheetViews>
  <sheetFormatPr baseColWidth="10" defaultRowHeight="15" x14ac:dyDescent="0.25"/>
  <cols>
    <col min="1" max="1" width="53.7109375" customWidth="1"/>
    <col min="2" max="2" width="13.42578125" style="11" customWidth="1"/>
    <col min="3" max="3" width="11.42578125" style="11" customWidth="1"/>
    <col min="4" max="6" width="11.42578125" style="11"/>
    <col min="7" max="8" width="12.5703125" style="41" customWidth="1"/>
    <col min="9" max="9" width="12.7109375" style="11" customWidth="1"/>
    <col min="10" max="10" width="39.140625" customWidth="1"/>
    <col min="11" max="11" width="13.42578125" customWidth="1"/>
    <col min="12" max="12" width="11.7109375" customWidth="1"/>
    <col min="13" max="14" width="14.5703125" customWidth="1"/>
    <col min="15" max="16" width="15" customWidth="1"/>
    <col min="17" max="17" width="10.5703125" customWidth="1"/>
    <col min="18" max="18" width="9.28515625" customWidth="1"/>
    <col min="19" max="19" width="19.42578125" customWidth="1"/>
  </cols>
  <sheetData>
    <row r="1" spans="1:15" ht="18.75" x14ac:dyDescent="0.3">
      <c r="A1" s="49" t="s">
        <v>261</v>
      </c>
    </row>
    <row r="2" spans="1:15" x14ac:dyDescent="0.25">
      <c r="A2" s="89"/>
      <c r="B2"/>
      <c r="C2"/>
      <c r="D2"/>
      <c r="E2"/>
      <c r="F2"/>
      <c r="G2"/>
      <c r="H2"/>
      <c r="I2"/>
    </row>
    <row r="4" spans="1:15" ht="15.75" x14ac:dyDescent="0.25">
      <c r="A4" s="63" t="s">
        <v>110</v>
      </c>
    </row>
    <row r="5" spans="1:15" ht="30" customHeight="1" x14ac:dyDescent="0.25">
      <c r="A5" s="6" t="s">
        <v>125</v>
      </c>
      <c r="B5" s="1">
        <v>2010</v>
      </c>
      <c r="C5" s="1">
        <v>2011</v>
      </c>
      <c r="D5" s="1">
        <v>2012</v>
      </c>
      <c r="E5" s="1">
        <v>2013</v>
      </c>
      <c r="F5" s="1">
        <v>2014</v>
      </c>
      <c r="G5" s="8" t="s">
        <v>226</v>
      </c>
      <c r="H5" s="8" t="s">
        <v>227</v>
      </c>
      <c r="I5" s="8" t="s">
        <v>228</v>
      </c>
    </row>
    <row r="6" spans="1:15" x14ac:dyDescent="0.25">
      <c r="A6" s="2" t="s">
        <v>2</v>
      </c>
      <c r="B6" s="2">
        <v>128566</v>
      </c>
      <c r="C6" s="2">
        <v>138574</v>
      </c>
      <c r="D6" s="2">
        <v>140031</v>
      </c>
      <c r="E6" s="2">
        <v>144365</v>
      </c>
      <c r="F6" s="2">
        <v>147982</v>
      </c>
      <c r="G6" s="9">
        <f>(F6-B6)/B6</f>
        <v>0.15101970972107712</v>
      </c>
      <c r="H6" s="9">
        <f>(F6-E6)/E6</f>
        <v>2.5054549232847296E-2</v>
      </c>
      <c r="I6" s="9">
        <f>F6/F$9</f>
        <v>0.12928652242476663</v>
      </c>
      <c r="M6" s="134"/>
      <c r="N6" s="135"/>
      <c r="O6" s="135"/>
    </row>
    <row r="7" spans="1:15" x14ac:dyDescent="0.25">
      <c r="A7" s="2" t="s">
        <v>3</v>
      </c>
      <c r="B7" s="2">
        <v>224301</v>
      </c>
      <c r="C7" s="2">
        <v>260692</v>
      </c>
      <c r="D7" s="2">
        <v>293519</v>
      </c>
      <c r="E7" s="2">
        <v>324579</v>
      </c>
      <c r="F7" s="2">
        <v>351184</v>
      </c>
      <c r="G7" s="9">
        <f>(F7-B7)/B7</f>
        <v>0.5656818293275554</v>
      </c>
      <c r="H7" s="9">
        <f>(F7-E7)/E7</f>
        <v>8.196771818263042E-2</v>
      </c>
      <c r="I7" s="9">
        <f>F7/F$9</f>
        <v>0.3068167621144412</v>
      </c>
      <c r="M7" s="134"/>
      <c r="N7" s="135"/>
      <c r="O7" s="135"/>
    </row>
    <row r="8" spans="1:15" x14ac:dyDescent="0.25">
      <c r="A8" s="2" t="s">
        <v>263</v>
      </c>
      <c r="B8" s="2">
        <v>585471</v>
      </c>
      <c r="C8" s="2">
        <v>616123</v>
      </c>
      <c r="D8" s="2">
        <v>631370</v>
      </c>
      <c r="E8" s="2">
        <v>645355</v>
      </c>
      <c r="F8" s="2">
        <v>645439</v>
      </c>
      <c r="G8" s="9">
        <f>(F8-B8)/B8</f>
        <v>0.1024269348951528</v>
      </c>
      <c r="H8" s="9">
        <f>(F8-E8)/E8</f>
        <v>1.30160919184015E-4</v>
      </c>
      <c r="I8" s="9">
        <f>F8/F$9</f>
        <v>0.56389671546079212</v>
      </c>
      <c r="M8" s="134"/>
      <c r="N8" s="135"/>
      <c r="O8" s="135"/>
    </row>
    <row r="9" spans="1:15" x14ac:dyDescent="0.25">
      <c r="A9" s="5" t="s">
        <v>0</v>
      </c>
      <c r="B9" s="5">
        <v>938338</v>
      </c>
      <c r="C9" s="5">
        <v>1015389</v>
      </c>
      <c r="D9" s="5">
        <v>1064920</v>
      </c>
      <c r="E9" s="5">
        <v>1114299</v>
      </c>
      <c r="F9" s="5">
        <v>1144605</v>
      </c>
      <c r="G9" s="10">
        <f>(F9-B9)/B9</f>
        <v>0.2198216420948528</v>
      </c>
      <c r="H9" s="10">
        <f>(F9-E9)/E9</f>
        <v>2.7197368031381165E-2</v>
      </c>
      <c r="I9" s="10">
        <f>F9/F$9</f>
        <v>1</v>
      </c>
      <c r="M9" s="134"/>
      <c r="N9" s="135"/>
      <c r="O9" s="135"/>
    </row>
    <row r="10" spans="1:15" x14ac:dyDescent="0.25">
      <c r="A10" s="11"/>
      <c r="M10" s="134"/>
      <c r="N10" s="135"/>
      <c r="O10" s="135"/>
    </row>
    <row r="11" spans="1:15" ht="18" x14ac:dyDescent="0.25">
      <c r="A11" s="63" t="s">
        <v>194</v>
      </c>
      <c r="B11" s="64"/>
      <c r="M11" s="134"/>
      <c r="N11" s="135"/>
      <c r="O11" s="135"/>
    </row>
    <row r="12" spans="1:15" ht="30" customHeight="1" x14ac:dyDescent="0.25">
      <c r="A12" s="6" t="s">
        <v>125</v>
      </c>
      <c r="B12" s="1">
        <v>2010</v>
      </c>
      <c r="C12" s="1">
        <v>2011</v>
      </c>
      <c r="D12" s="1">
        <v>2012</v>
      </c>
      <c r="E12" s="1">
        <v>2013</v>
      </c>
      <c r="F12" s="1">
        <v>2014</v>
      </c>
      <c r="G12" s="8" t="s">
        <v>226</v>
      </c>
      <c r="H12" s="8" t="s">
        <v>227</v>
      </c>
      <c r="I12" s="8" t="s">
        <v>228</v>
      </c>
      <c r="M12" s="66"/>
      <c r="N12" s="67"/>
      <c r="O12" s="67"/>
    </row>
    <row r="13" spans="1:15" x14ac:dyDescent="0.25">
      <c r="A13" s="2" t="s">
        <v>2</v>
      </c>
      <c r="B13" s="2">
        <v>63115</v>
      </c>
      <c r="C13" s="2">
        <v>64035</v>
      </c>
      <c r="D13" s="2">
        <v>62584</v>
      </c>
      <c r="E13" s="2">
        <v>64724</v>
      </c>
      <c r="F13" s="2">
        <v>65945</v>
      </c>
      <c r="G13" s="9">
        <f>(F13-B13)/B13</f>
        <v>4.4838786342390871E-2</v>
      </c>
      <c r="H13" s="9">
        <f>(F13-E13)/E13</f>
        <v>1.8864717878993881E-2</v>
      </c>
      <c r="I13" s="9">
        <f>F13/F$16</f>
        <v>0.19144124528981091</v>
      </c>
      <c r="M13" s="66"/>
      <c r="N13" s="67"/>
      <c r="O13" s="67"/>
    </row>
    <row r="14" spans="1:15" x14ac:dyDescent="0.25">
      <c r="A14" s="2" t="s">
        <v>3</v>
      </c>
      <c r="B14" s="2">
        <v>95186</v>
      </c>
      <c r="C14" s="2">
        <v>105562</v>
      </c>
      <c r="D14" s="2">
        <v>111783</v>
      </c>
      <c r="E14" s="2">
        <v>126511</v>
      </c>
      <c r="F14" s="2">
        <v>130727</v>
      </c>
      <c r="G14" s="9">
        <f>(F14-B14)/B14</f>
        <v>0.37338474145357509</v>
      </c>
      <c r="H14" s="9">
        <f>(F14-E14)/E14</f>
        <v>3.3325165400637097E-2</v>
      </c>
      <c r="I14" s="9">
        <f>F14/F$16</f>
        <v>0.37950625025401635</v>
      </c>
      <c r="M14" s="66"/>
      <c r="N14" s="67"/>
      <c r="O14" s="67"/>
    </row>
    <row r="15" spans="1:15" x14ac:dyDescent="0.25">
      <c r="A15" s="2" t="s">
        <v>263</v>
      </c>
      <c r="B15" s="2">
        <v>157004</v>
      </c>
      <c r="C15" s="2">
        <v>159033</v>
      </c>
      <c r="D15" s="2">
        <v>158591</v>
      </c>
      <c r="E15" s="2">
        <v>152037</v>
      </c>
      <c r="F15" s="2">
        <v>147794</v>
      </c>
      <c r="G15" s="9">
        <f>(F15-B15)/B15</f>
        <v>-5.8660925836284426E-2</v>
      </c>
      <c r="H15" s="9">
        <f>(F15-E15)/E15</f>
        <v>-2.7907680367279017E-2</v>
      </c>
      <c r="I15" s="9">
        <f>F15/F$16</f>
        <v>0.42905250445617277</v>
      </c>
      <c r="M15" s="66"/>
      <c r="N15" s="67"/>
      <c r="O15" s="67"/>
    </row>
    <row r="16" spans="1:15" x14ac:dyDescent="0.25">
      <c r="A16" s="5" t="s">
        <v>0</v>
      </c>
      <c r="B16" s="5">
        <v>315305</v>
      </c>
      <c r="C16" s="5">
        <v>328630</v>
      </c>
      <c r="D16" s="5">
        <v>332958</v>
      </c>
      <c r="E16" s="5">
        <v>343272</v>
      </c>
      <c r="F16" s="5">
        <v>344466</v>
      </c>
      <c r="G16" s="10">
        <f>(F16-B16)/B16</f>
        <v>9.2485054153914462E-2</v>
      </c>
      <c r="H16" s="10">
        <f>(F16-E16)/E16</f>
        <v>3.4782912675662449E-3</v>
      </c>
      <c r="I16" s="10">
        <f>F16/F$16</f>
        <v>1</v>
      </c>
      <c r="M16" s="66"/>
      <c r="N16" s="67"/>
      <c r="O16" s="67"/>
    </row>
    <row r="17" spans="1:15" x14ac:dyDescent="0.25">
      <c r="B17" s="74"/>
      <c r="C17" s="74"/>
      <c r="D17" s="74"/>
      <c r="E17" s="74"/>
      <c r="F17" s="74"/>
      <c r="G17"/>
      <c r="H17"/>
      <c r="I17"/>
      <c r="M17" s="66"/>
      <c r="N17" s="67"/>
      <c r="O17" s="67"/>
    </row>
    <row r="18" spans="1:15" ht="15.75" x14ac:dyDescent="0.25">
      <c r="A18" s="63" t="s">
        <v>111</v>
      </c>
      <c r="M18" s="66"/>
      <c r="N18" s="67"/>
      <c r="O18" s="67"/>
    </row>
    <row r="19" spans="1:15" ht="30" customHeight="1" x14ac:dyDescent="0.25">
      <c r="A19" s="6" t="s">
        <v>125</v>
      </c>
      <c r="B19" s="1">
        <v>2010</v>
      </c>
      <c r="C19" s="1">
        <v>2011</v>
      </c>
      <c r="D19" s="1">
        <v>2012</v>
      </c>
      <c r="E19" s="1">
        <v>2013</v>
      </c>
      <c r="F19" s="1">
        <v>2014</v>
      </c>
      <c r="G19" s="8" t="s">
        <v>226</v>
      </c>
      <c r="H19" s="8" t="s">
        <v>227</v>
      </c>
      <c r="I19" s="8" t="s">
        <v>228</v>
      </c>
      <c r="M19" s="66"/>
      <c r="N19" s="67"/>
      <c r="O19" s="67"/>
    </row>
    <row r="20" spans="1:15" x14ac:dyDescent="0.25">
      <c r="A20" s="2" t="s">
        <v>2</v>
      </c>
      <c r="B20" s="2">
        <v>128566</v>
      </c>
      <c r="C20" s="2">
        <v>138574</v>
      </c>
      <c r="D20" s="2">
        <v>140031</v>
      </c>
      <c r="E20" s="2">
        <v>144365</v>
      </c>
      <c r="F20" s="2">
        <v>147982</v>
      </c>
      <c r="G20" s="9">
        <f>(F20-B20)/B20</f>
        <v>0.15101970972107712</v>
      </c>
      <c r="H20" s="9">
        <f>(F20-E20)/E20</f>
        <v>2.5054549232847296E-2</v>
      </c>
      <c r="I20" s="9">
        <f>F20/F$24</f>
        <v>0.12928652242476663</v>
      </c>
      <c r="M20" s="66"/>
      <c r="N20" s="67"/>
      <c r="O20" s="67"/>
    </row>
    <row r="21" spans="1:15" x14ac:dyDescent="0.25">
      <c r="A21" s="2" t="s">
        <v>3</v>
      </c>
      <c r="B21" s="2">
        <v>224301</v>
      </c>
      <c r="C21" s="2">
        <v>260692</v>
      </c>
      <c r="D21" s="2">
        <v>293519</v>
      </c>
      <c r="E21" s="2">
        <v>324579</v>
      </c>
      <c r="F21" s="2">
        <v>351184</v>
      </c>
      <c r="G21" s="9">
        <f>(F21-B21)/B21</f>
        <v>0.5656818293275554</v>
      </c>
      <c r="H21" s="9">
        <f>(F21-E21)/E21</f>
        <v>8.196771818263042E-2</v>
      </c>
      <c r="I21" s="9">
        <f>F21/F$24</f>
        <v>0.3068167621144412</v>
      </c>
      <c r="M21" s="66"/>
      <c r="N21" s="67"/>
      <c r="O21" s="67"/>
    </row>
    <row r="22" spans="1:15" x14ac:dyDescent="0.25">
      <c r="A22" s="2" t="s">
        <v>229</v>
      </c>
      <c r="B22" s="2">
        <v>281686</v>
      </c>
      <c r="C22" s="2">
        <v>282588</v>
      </c>
      <c r="D22" s="2">
        <v>282879</v>
      </c>
      <c r="E22" s="2">
        <v>295662</v>
      </c>
      <c r="F22" s="2">
        <v>301336</v>
      </c>
      <c r="G22" s="9">
        <f>(F22-B22)/B22</f>
        <v>6.9758525450324113E-2</v>
      </c>
      <c r="H22" s="9">
        <f>(F22-E22)/E22</f>
        <v>1.9190832775263646E-2</v>
      </c>
      <c r="I22" s="9">
        <f>F22/F$24</f>
        <v>0.26326636699996941</v>
      </c>
      <c r="M22" s="66"/>
      <c r="N22" s="67"/>
      <c r="O22" s="67"/>
    </row>
    <row r="23" spans="1:15" x14ac:dyDescent="0.25">
      <c r="A23" s="2" t="s">
        <v>5</v>
      </c>
      <c r="B23" s="2">
        <v>303785</v>
      </c>
      <c r="C23" s="2">
        <v>333535</v>
      </c>
      <c r="D23" s="2">
        <v>348491</v>
      </c>
      <c r="E23" s="2">
        <v>349693</v>
      </c>
      <c r="F23" s="2">
        <v>344103</v>
      </c>
      <c r="G23" s="9">
        <f>(F23-B23)/B23</f>
        <v>0.1327188636700298</v>
      </c>
      <c r="H23" s="9">
        <f>(F23-E23)/E23</f>
        <v>-1.5985450094797436E-2</v>
      </c>
      <c r="I23" s="9">
        <f>F23/F$24</f>
        <v>0.30063034846082271</v>
      </c>
      <c r="M23" s="66"/>
      <c r="N23" s="67"/>
      <c r="O23" s="67"/>
    </row>
    <row r="24" spans="1:15" x14ac:dyDescent="0.25">
      <c r="A24" s="5" t="s">
        <v>0</v>
      </c>
      <c r="B24" s="5">
        <v>938338</v>
      </c>
      <c r="C24" s="5">
        <v>1015389</v>
      </c>
      <c r="D24" s="5">
        <v>1064920</v>
      </c>
      <c r="E24" s="5">
        <v>1114299</v>
      </c>
      <c r="F24" s="5">
        <v>1144605</v>
      </c>
      <c r="G24" s="10">
        <f>(F24-B24)/B24</f>
        <v>0.2198216420948528</v>
      </c>
      <c r="H24" s="10">
        <f>(F24-E24)/E24</f>
        <v>2.7197368031381165E-2</v>
      </c>
      <c r="I24" s="10">
        <f>F24/F$24</f>
        <v>1</v>
      </c>
      <c r="M24" s="66"/>
      <c r="N24" s="67"/>
      <c r="O24" s="67"/>
    </row>
    <row r="25" spans="1:15" x14ac:dyDescent="0.25">
      <c r="M25" s="66"/>
      <c r="N25" s="67"/>
      <c r="O25" s="67"/>
    </row>
    <row r="26" spans="1:15" ht="18" x14ac:dyDescent="0.25">
      <c r="A26" s="63" t="s">
        <v>195</v>
      </c>
    </row>
    <row r="27" spans="1:15" ht="30" customHeight="1" x14ac:dyDescent="0.25">
      <c r="A27" s="6" t="s">
        <v>125</v>
      </c>
      <c r="B27" s="1">
        <v>2010</v>
      </c>
      <c r="C27" s="1">
        <v>2011</v>
      </c>
      <c r="D27" s="1">
        <v>2012</v>
      </c>
      <c r="E27" s="1">
        <v>2013</v>
      </c>
      <c r="F27" s="1">
        <v>2014</v>
      </c>
      <c r="G27" s="8" t="s">
        <v>226</v>
      </c>
      <c r="H27" s="8" t="s">
        <v>227</v>
      </c>
      <c r="I27" s="8" t="s">
        <v>228</v>
      </c>
    </row>
    <row r="28" spans="1:15" x14ac:dyDescent="0.25">
      <c r="A28" s="2" t="s">
        <v>2</v>
      </c>
      <c r="B28" s="2">
        <v>63115</v>
      </c>
      <c r="C28" s="2">
        <v>64035</v>
      </c>
      <c r="D28" s="2">
        <v>62584</v>
      </c>
      <c r="E28" s="2">
        <v>64724</v>
      </c>
      <c r="F28" s="2">
        <v>65945</v>
      </c>
      <c r="G28" s="9">
        <f>(F28-B28)/B28</f>
        <v>4.4838786342390871E-2</v>
      </c>
      <c r="H28" s="9">
        <f>(F28-E28)/E28</f>
        <v>1.8864717878993881E-2</v>
      </c>
      <c r="I28" s="9">
        <f>F28/F$32</f>
        <v>0.19144124528981091</v>
      </c>
      <c r="J28" s="74"/>
      <c r="K28" s="74"/>
      <c r="L28" s="74"/>
      <c r="M28" s="74"/>
      <c r="N28" s="74"/>
    </row>
    <row r="29" spans="1:15" x14ac:dyDescent="0.25">
      <c r="A29" s="2" t="s">
        <v>3</v>
      </c>
      <c r="B29" s="2">
        <v>95186</v>
      </c>
      <c r="C29" s="2">
        <v>105562</v>
      </c>
      <c r="D29" s="2">
        <v>111783</v>
      </c>
      <c r="E29" s="2">
        <v>126511</v>
      </c>
      <c r="F29" s="2">
        <v>130727</v>
      </c>
      <c r="G29" s="9">
        <f>(F29-B29)/B29</f>
        <v>0.37338474145357509</v>
      </c>
      <c r="H29" s="9">
        <f>(F29-E29)/E29</f>
        <v>3.3325165400637097E-2</v>
      </c>
      <c r="I29" s="9">
        <f>F29/F$32</f>
        <v>0.37950625025401635</v>
      </c>
      <c r="J29" s="74"/>
    </row>
    <row r="30" spans="1:15" x14ac:dyDescent="0.25">
      <c r="A30" s="2" t="s">
        <v>229</v>
      </c>
      <c r="B30" s="2">
        <v>65611</v>
      </c>
      <c r="C30" s="2">
        <v>64924</v>
      </c>
      <c r="D30" s="2">
        <v>65327</v>
      </c>
      <c r="E30" s="2">
        <v>68877</v>
      </c>
      <c r="F30" s="2">
        <v>69634</v>
      </c>
      <c r="G30" s="9">
        <f>(F30-B30)/B30</f>
        <v>6.1315937876270744E-2</v>
      </c>
      <c r="H30" s="9">
        <f>(F30-E30)/E30</f>
        <v>1.0990606443370066E-2</v>
      </c>
      <c r="I30" s="9">
        <f>F30/F$32</f>
        <v>0.20215057509304257</v>
      </c>
      <c r="J30" s="74"/>
    </row>
    <row r="31" spans="1:15" x14ac:dyDescent="0.25">
      <c r="A31" s="2" t="s">
        <v>5</v>
      </c>
      <c r="B31" s="2">
        <v>91393</v>
      </c>
      <c r="C31" s="2">
        <v>94109</v>
      </c>
      <c r="D31" s="2">
        <v>93264</v>
      </c>
      <c r="E31" s="2">
        <v>83160</v>
      </c>
      <c r="F31" s="2">
        <v>78160</v>
      </c>
      <c r="G31" s="9">
        <f>(F31-B31)/B31</f>
        <v>-0.14479227074283588</v>
      </c>
      <c r="H31" s="9">
        <f>(F31-E31)/E31</f>
        <v>-6.0125060125060123E-2</v>
      </c>
      <c r="I31" s="9">
        <f>F31/F$32</f>
        <v>0.22690192936313017</v>
      </c>
      <c r="J31" s="74"/>
    </row>
    <row r="32" spans="1:15" x14ac:dyDescent="0.25">
      <c r="A32" s="5" t="s">
        <v>0</v>
      </c>
      <c r="B32" s="5">
        <v>315305</v>
      </c>
      <c r="C32" s="5">
        <v>328630</v>
      </c>
      <c r="D32" s="5">
        <v>332958</v>
      </c>
      <c r="E32" s="5">
        <v>343272</v>
      </c>
      <c r="F32" s="5">
        <v>344466</v>
      </c>
      <c r="G32" s="10">
        <f>(F32-B32)/B32</f>
        <v>9.2485054153914462E-2</v>
      </c>
      <c r="H32" s="10">
        <f>(F32-E32)/E32</f>
        <v>3.4782912675662449E-3</v>
      </c>
      <c r="I32" s="10">
        <f>F32/F$32</f>
        <v>1</v>
      </c>
    </row>
    <row r="33" spans="1:9" x14ac:dyDescent="0.25">
      <c r="B33" s="24"/>
      <c r="C33" s="24"/>
      <c r="D33" s="24"/>
      <c r="E33" s="24"/>
      <c r="F33" s="24"/>
    </row>
    <row r="34" spans="1:9" x14ac:dyDescent="0.25">
      <c r="A34" s="3" t="s">
        <v>112</v>
      </c>
      <c r="I34" s="96"/>
    </row>
    <row r="35" spans="1:9" ht="30" customHeight="1" x14ac:dyDescent="0.25">
      <c r="A35" s="6" t="s">
        <v>132</v>
      </c>
      <c r="B35" s="1">
        <v>2010</v>
      </c>
      <c r="C35" s="1">
        <v>2011</v>
      </c>
      <c r="D35" s="1">
        <v>2012</v>
      </c>
      <c r="E35" s="1">
        <v>2013</v>
      </c>
      <c r="F35" s="1">
        <v>2014</v>
      </c>
      <c r="G35" s="8" t="s">
        <v>226</v>
      </c>
      <c r="H35" s="8" t="s">
        <v>227</v>
      </c>
      <c r="I35" s="8" t="s">
        <v>228</v>
      </c>
    </row>
    <row r="36" spans="1:9" x14ac:dyDescent="0.25">
      <c r="A36" s="2" t="s">
        <v>127</v>
      </c>
      <c r="B36" s="2">
        <v>245096</v>
      </c>
      <c r="C36" s="2">
        <v>279331</v>
      </c>
      <c r="D36" s="2">
        <v>303991</v>
      </c>
      <c r="E36" s="2">
        <v>327473</v>
      </c>
      <c r="F36" s="2">
        <v>348985</v>
      </c>
      <c r="G36" s="9">
        <v>0.42387064660377977</v>
      </c>
      <c r="H36" s="9">
        <v>6.5690911922509643E-2</v>
      </c>
      <c r="I36" s="9">
        <v>0.30489557532948047</v>
      </c>
    </row>
    <row r="37" spans="1:9" x14ac:dyDescent="0.25">
      <c r="A37" s="2" t="s">
        <v>131</v>
      </c>
      <c r="B37" s="2">
        <v>170439</v>
      </c>
      <c r="C37" s="2">
        <v>188189</v>
      </c>
      <c r="D37" s="2">
        <v>198671</v>
      </c>
      <c r="E37" s="2">
        <v>215855</v>
      </c>
      <c r="F37" s="2">
        <v>223461</v>
      </c>
      <c r="G37" s="9">
        <v>0.31109077147835884</v>
      </c>
      <c r="H37" s="9">
        <v>3.523661717356559E-2</v>
      </c>
      <c r="I37" s="9">
        <v>0.19522979543161179</v>
      </c>
    </row>
    <row r="38" spans="1:9" x14ac:dyDescent="0.25">
      <c r="A38" s="2" t="s">
        <v>128</v>
      </c>
      <c r="B38" s="2">
        <v>13798</v>
      </c>
      <c r="C38" s="2">
        <v>13550</v>
      </c>
      <c r="D38" s="2">
        <v>13284</v>
      </c>
      <c r="E38" s="2">
        <v>15441</v>
      </c>
      <c r="F38" s="2">
        <v>15135</v>
      </c>
      <c r="G38" s="9">
        <v>9.6898101174083207E-2</v>
      </c>
      <c r="H38" s="9">
        <v>-1.98173693413639E-2</v>
      </c>
      <c r="I38" s="9">
        <v>1.3222902223911306E-2</v>
      </c>
    </row>
    <row r="39" spans="1:9" x14ac:dyDescent="0.25">
      <c r="A39" s="2" t="s">
        <v>129</v>
      </c>
      <c r="B39" s="2">
        <v>7310</v>
      </c>
      <c r="C39" s="2">
        <v>7297</v>
      </c>
      <c r="D39" s="2">
        <v>6788</v>
      </c>
      <c r="E39" s="2">
        <v>6666</v>
      </c>
      <c r="F39" s="2">
        <v>11420</v>
      </c>
      <c r="G39" s="9">
        <v>0.56224350205198359</v>
      </c>
      <c r="H39" s="9">
        <v>0.71317131713171322</v>
      </c>
      <c r="I39" s="9">
        <v>9.9772410569585138E-3</v>
      </c>
    </row>
    <row r="40" spans="1:9" x14ac:dyDescent="0.25">
      <c r="A40" s="2" t="s">
        <v>130</v>
      </c>
      <c r="B40" s="2">
        <v>501695</v>
      </c>
      <c r="C40" s="2">
        <v>527022</v>
      </c>
      <c r="D40" s="2">
        <v>542186</v>
      </c>
      <c r="E40" s="2">
        <v>548864</v>
      </c>
      <c r="F40" s="2">
        <v>545604</v>
      </c>
      <c r="G40" s="9">
        <v>8.7521302783563723E-2</v>
      </c>
      <c r="H40" s="9">
        <v>-5.9395405783582086E-3</v>
      </c>
      <c r="I40" s="9">
        <v>0.47667448595803791</v>
      </c>
    </row>
    <row r="41" spans="1:9" x14ac:dyDescent="0.25">
      <c r="A41" s="5" t="s">
        <v>0</v>
      </c>
      <c r="B41" s="5">
        <v>938338</v>
      </c>
      <c r="C41" s="5">
        <v>1015389</v>
      </c>
      <c r="D41" s="5">
        <v>1064920</v>
      </c>
      <c r="E41" s="5">
        <v>1114299</v>
      </c>
      <c r="F41" s="5">
        <v>1144605</v>
      </c>
      <c r="G41" s="10">
        <v>0.2198216420948528</v>
      </c>
      <c r="H41" s="10">
        <v>2.7197368031381165E-2</v>
      </c>
      <c r="I41" s="10">
        <v>1</v>
      </c>
    </row>
    <row r="43" spans="1:9" ht="17.25" x14ac:dyDescent="0.25">
      <c r="A43" s="3" t="s">
        <v>126</v>
      </c>
    </row>
    <row r="44" spans="1:9" ht="30" customHeight="1" x14ac:dyDescent="0.25">
      <c r="A44" s="6" t="s">
        <v>132</v>
      </c>
      <c r="B44" s="1">
        <v>2010</v>
      </c>
      <c r="C44" s="1">
        <v>2011</v>
      </c>
      <c r="D44" s="1">
        <v>2012</v>
      </c>
      <c r="E44" s="1">
        <v>2013</v>
      </c>
      <c r="F44" s="1">
        <v>2014</v>
      </c>
      <c r="G44" s="8" t="s">
        <v>226</v>
      </c>
      <c r="H44" s="8" t="s">
        <v>227</v>
      </c>
      <c r="I44" s="8" t="s">
        <v>228</v>
      </c>
    </row>
    <row r="45" spans="1:9" x14ac:dyDescent="0.25">
      <c r="A45" s="2" t="s">
        <v>127</v>
      </c>
      <c r="B45" s="2">
        <v>122122</v>
      </c>
      <c r="C45" s="2">
        <v>133577</v>
      </c>
      <c r="D45" s="2">
        <v>141866</v>
      </c>
      <c r="E45" s="2">
        <v>153281</v>
      </c>
      <c r="F45" s="2">
        <v>159294</v>
      </c>
      <c r="G45" s="9">
        <f t="shared" ref="G45:G50" si="0">(F45-B45)/B45</f>
        <v>0.30438414044971424</v>
      </c>
      <c r="H45" s="9">
        <f t="shared" ref="H45:H50" si="1">(F45-E45)/E45</f>
        <v>3.9228606285188643E-2</v>
      </c>
      <c r="I45" s="9">
        <f t="shared" ref="I45:I50" si="2">F45/F$50</f>
        <v>0.46243751197505706</v>
      </c>
    </row>
    <row r="46" spans="1:9" x14ac:dyDescent="0.25">
      <c r="A46" s="2" t="s">
        <v>131</v>
      </c>
      <c r="B46" s="2">
        <v>59655</v>
      </c>
      <c r="C46" s="2">
        <v>58766</v>
      </c>
      <c r="D46" s="2">
        <v>54083</v>
      </c>
      <c r="E46" s="2">
        <v>61444</v>
      </c>
      <c r="F46" s="2">
        <v>58425</v>
      </c>
      <c r="G46" s="9">
        <f t="shared" si="0"/>
        <v>-2.0618556701030927E-2</v>
      </c>
      <c r="H46" s="9">
        <f t="shared" si="1"/>
        <v>-4.9134170952411953E-2</v>
      </c>
      <c r="I46" s="9">
        <f t="shared" si="2"/>
        <v>0.16961035341659264</v>
      </c>
    </row>
    <row r="47" spans="1:9" x14ac:dyDescent="0.25">
      <c r="A47" s="2" t="s">
        <v>128</v>
      </c>
      <c r="B47" s="2">
        <v>6259</v>
      </c>
      <c r="C47" s="2">
        <v>5779</v>
      </c>
      <c r="D47" s="2">
        <v>5596</v>
      </c>
      <c r="E47" s="2">
        <v>6652</v>
      </c>
      <c r="F47" s="2">
        <v>6935</v>
      </c>
      <c r="G47" s="9">
        <f t="shared" si="0"/>
        <v>0.10800447355807637</v>
      </c>
      <c r="H47" s="9">
        <f t="shared" si="1"/>
        <v>4.2543595911004206E-2</v>
      </c>
      <c r="I47" s="9">
        <f t="shared" si="2"/>
        <v>2.0132611055953271E-2</v>
      </c>
    </row>
    <row r="48" spans="1:9" x14ac:dyDescent="0.25">
      <c r="A48" s="2" t="s">
        <v>129</v>
      </c>
      <c r="B48" s="2">
        <v>2063</v>
      </c>
      <c r="C48" s="2">
        <v>1851</v>
      </c>
      <c r="D48" s="2">
        <v>1761</v>
      </c>
      <c r="E48" s="2">
        <v>1992</v>
      </c>
      <c r="F48" s="2">
        <v>2822</v>
      </c>
      <c r="G48" s="9">
        <f t="shared" si="0"/>
        <v>0.36791080950072708</v>
      </c>
      <c r="H48" s="9">
        <f t="shared" si="1"/>
        <v>0.41666666666666669</v>
      </c>
      <c r="I48" s="9">
        <f t="shared" si="2"/>
        <v>8.192390540721E-3</v>
      </c>
    </row>
    <row r="49" spans="1:14" x14ac:dyDescent="0.25">
      <c r="A49" s="2" t="s">
        <v>130</v>
      </c>
      <c r="B49" s="2">
        <v>125206</v>
      </c>
      <c r="C49" s="2">
        <v>128657</v>
      </c>
      <c r="D49" s="2">
        <v>129652</v>
      </c>
      <c r="E49" s="2">
        <v>119903</v>
      </c>
      <c r="F49" s="2">
        <v>116990</v>
      </c>
      <c r="G49" s="9">
        <f t="shared" si="0"/>
        <v>-6.5619858473236106E-2</v>
      </c>
      <c r="H49" s="9">
        <f t="shared" si="1"/>
        <v>-2.4294638165850729E-2</v>
      </c>
      <c r="I49" s="9">
        <f t="shared" si="2"/>
        <v>0.33962713301167602</v>
      </c>
    </row>
    <row r="50" spans="1:14" x14ac:dyDescent="0.25">
      <c r="A50" s="5" t="s">
        <v>0</v>
      </c>
      <c r="B50" s="5">
        <v>315305</v>
      </c>
      <c r="C50" s="5">
        <v>328630</v>
      </c>
      <c r="D50" s="5">
        <v>332958</v>
      </c>
      <c r="E50" s="5">
        <v>343272</v>
      </c>
      <c r="F50" s="5">
        <v>344466</v>
      </c>
      <c r="G50" s="10">
        <f t="shared" si="0"/>
        <v>9.2485054153914462E-2</v>
      </c>
      <c r="H50" s="10">
        <f t="shared" si="1"/>
        <v>3.4782912675662449E-3</v>
      </c>
      <c r="I50" s="10">
        <f t="shared" si="2"/>
        <v>1</v>
      </c>
    </row>
    <row r="52" spans="1:14" x14ac:dyDescent="0.25">
      <c r="A52" s="3" t="s">
        <v>112</v>
      </c>
    </row>
    <row r="53" spans="1:14" ht="30" customHeight="1" x14ac:dyDescent="0.25">
      <c r="A53" s="6" t="s">
        <v>132</v>
      </c>
      <c r="B53" s="8">
        <v>2010</v>
      </c>
      <c r="C53" s="8">
        <v>2011</v>
      </c>
      <c r="D53" s="8">
        <v>2012</v>
      </c>
      <c r="E53" s="8">
        <v>2013</v>
      </c>
      <c r="F53" s="8">
        <v>2014</v>
      </c>
      <c r="G53" s="8" t="s">
        <v>226</v>
      </c>
      <c r="H53" s="8" t="s">
        <v>227</v>
      </c>
      <c r="I53" s="8" t="s">
        <v>228</v>
      </c>
    </row>
    <row r="54" spans="1:14" x14ac:dyDescent="0.25">
      <c r="A54" s="90" t="s">
        <v>134</v>
      </c>
      <c r="B54" s="90">
        <f>SUM(B36+B37)</f>
        <v>415535</v>
      </c>
      <c r="C54" s="90">
        <f>SUM(C36+C37)</f>
        <v>467520</v>
      </c>
      <c r="D54" s="90">
        <f>SUM(D36+D37)</f>
        <v>502662</v>
      </c>
      <c r="E54" s="90">
        <f>SUM(E36+E37)</f>
        <v>543328</v>
      </c>
      <c r="F54" s="90">
        <f>SUM(F36+F37)</f>
        <v>572446</v>
      </c>
      <c r="G54" s="91">
        <f>(F54-B54)/B54</f>
        <v>0.37761199417618252</v>
      </c>
      <c r="H54" s="91">
        <f>(F54-E54)/E54</f>
        <v>5.3591937098769069E-2</v>
      </c>
      <c r="I54" s="91">
        <f>F54/F$56</f>
        <v>0.5001253707610922</v>
      </c>
    </row>
    <row r="55" spans="1:14" x14ac:dyDescent="0.25">
      <c r="A55" s="90" t="s">
        <v>135</v>
      </c>
      <c r="B55" s="90">
        <f>SUM(B40+B39+B38)</f>
        <v>522803</v>
      </c>
      <c r="C55" s="90">
        <f>SUM(C40+C39+C38)</f>
        <v>547869</v>
      </c>
      <c r="D55" s="90">
        <f>SUM(D40+D39+D38)</f>
        <v>562258</v>
      </c>
      <c r="E55" s="90">
        <f>SUM(E40+E39+E38)</f>
        <v>570971</v>
      </c>
      <c r="F55" s="90">
        <f>SUM(F40+F39+F38)</f>
        <v>572159</v>
      </c>
      <c r="G55" s="91">
        <f>(F55-B55)/B55</f>
        <v>9.4406497284828125E-2</v>
      </c>
      <c r="H55" s="91">
        <f>(F55-E55)/E55</f>
        <v>2.0806660933742694E-3</v>
      </c>
      <c r="I55" s="91">
        <f>F55/F$56</f>
        <v>0.49987462923890774</v>
      </c>
    </row>
    <row r="56" spans="1:14" x14ac:dyDescent="0.25">
      <c r="A56" s="92" t="s">
        <v>0</v>
      </c>
      <c r="B56" s="92">
        <f>SUM(B54:B55)</f>
        <v>938338</v>
      </c>
      <c r="C56" s="92">
        <f>SUM(C54:C55)</f>
        <v>1015389</v>
      </c>
      <c r="D56" s="92">
        <f>SUM(D54:D55)</f>
        <v>1064920</v>
      </c>
      <c r="E56" s="92">
        <f>SUM(E54:E55)</f>
        <v>1114299</v>
      </c>
      <c r="F56" s="92">
        <f>SUM(F54:F55)</f>
        <v>1144605</v>
      </c>
      <c r="G56" s="93">
        <f>(F56-B56)/B56</f>
        <v>0.2198216420948528</v>
      </c>
      <c r="H56" s="93">
        <f>(F56-E56)/E56</f>
        <v>2.7197368031381165E-2</v>
      </c>
      <c r="I56" s="93">
        <f>F56/F$56</f>
        <v>1</v>
      </c>
      <c r="K56" s="74"/>
      <c r="L56" s="74"/>
      <c r="M56" s="74"/>
      <c r="N56" s="74"/>
    </row>
    <row r="57" spans="1:14" x14ac:dyDescent="0.25">
      <c r="A57" s="97" t="s">
        <v>196</v>
      </c>
      <c r="B57" s="37"/>
      <c r="C57" s="37"/>
      <c r="D57" s="37"/>
      <c r="E57" s="37"/>
      <c r="F57" s="37"/>
      <c r="G57" s="40"/>
      <c r="H57" s="40"/>
      <c r="I57" s="40"/>
    </row>
    <row r="58" spans="1:14" x14ac:dyDescent="0.25">
      <c r="A58" s="97" t="s">
        <v>224</v>
      </c>
    </row>
    <row r="60" spans="1:14" ht="17.25" x14ac:dyDescent="0.25">
      <c r="A60" s="3" t="s">
        <v>133</v>
      </c>
    </row>
    <row r="61" spans="1:14" ht="30" customHeight="1" x14ac:dyDescent="0.25">
      <c r="A61" s="6" t="s">
        <v>132</v>
      </c>
      <c r="B61" s="1">
        <v>2010</v>
      </c>
      <c r="C61" s="1">
        <v>2011</v>
      </c>
      <c r="D61" s="1">
        <v>2012</v>
      </c>
      <c r="E61" s="1">
        <v>2013</v>
      </c>
      <c r="F61" s="1">
        <v>2014</v>
      </c>
      <c r="G61" s="8" t="s">
        <v>226</v>
      </c>
      <c r="H61" s="8" t="s">
        <v>227</v>
      </c>
      <c r="I61" s="8" t="s">
        <v>228</v>
      </c>
      <c r="K61" s="22"/>
    </row>
    <row r="62" spans="1:14" x14ac:dyDescent="0.25">
      <c r="A62" s="90" t="s">
        <v>134</v>
      </c>
      <c r="B62" s="90">
        <f>SUM(B45+B46)</f>
        <v>181777</v>
      </c>
      <c r="C62" s="90">
        <f>SUM(C45+C46)</f>
        <v>192343</v>
      </c>
      <c r="D62" s="90">
        <f>SUM(D45+D46)</f>
        <v>195949</v>
      </c>
      <c r="E62" s="90">
        <f>SUM(E45+E46)</f>
        <v>214725</v>
      </c>
      <c r="F62" s="90">
        <f>SUM(F45+F46)</f>
        <v>217719</v>
      </c>
      <c r="G62" s="91">
        <f>(F62-B62)/B62</f>
        <v>0.19772578489027764</v>
      </c>
      <c r="H62" s="91">
        <f>(F62-E62)/E62</f>
        <v>1.3943415997205728E-2</v>
      </c>
      <c r="I62" s="91">
        <f>F62/F$64</f>
        <v>0.6320478653916497</v>
      </c>
    </row>
    <row r="63" spans="1:14" x14ac:dyDescent="0.25">
      <c r="A63" s="90" t="s">
        <v>135</v>
      </c>
      <c r="B63" s="90">
        <f>SUM(B47+B48+B49)</f>
        <v>133528</v>
      </c>
      <c r="C63" s="90">
        <f>SUM(C47+C48+C49)</f>
        <v>136287</v>
      </c>
      <c r="D63" s="90">
        <f>SUM(D47+D48+D49)</f>
        <v>137009</v>
      </c>
      <c r="E63" s="90">
        <f>SUM(E47+E48+E49)</f>
        <v>128547</v>
      </c>
      <c r="F63" s="90">
        <f>SUM(F47+F48+F49)</f>
        <v>126747</v>
      </c>
      <c r="G63" s="91">
        <f>(F63-B63)/B63</f>
        <v>-5.0783356299802289E-2</v>
      </c>
      <c r="H63" s="91">
        <f>(F63-E63)/E63</f>
        <v>-1.4002660505496044E-2</v>
      </c>
      <c r="I63" s="91">
        <f>F63/F$64</f>
        <v>0.3679521346083503</v>
      </c>
    </row>
    <row r="64" spans="1:14" x14ac:dyDescent="0.25">
      <c r="A64" s="92" t="s">
        <v>0</v>
      </c>
      <c r="B64" s="92">
        <f>SUM(B62:B63)</f>
        <v>315305</v>
      </c>
      <c r="C64" s="92">
        <f>SUM(C62:C63)</f>
        <v>328630</v>
      </c>
      <c r="D64" s="92">
        <f>SUM(D62:D63)</f>
        <v>332958</v>
      </c>
      <c r="E64" s="92">
        <f>SUM(E62:E63)</f>
        <v>343272</v>
      </c>
      <c r="F64" s="92">
        <f>SUM(F62:F63)</f>
        <v>344466</v>
      </c>
      <c r="G64" s="93">
        <f>(F64-B64)/B64</f>
        <v>9.2485054153914462E-2</v>
      </c>
      <c r="H64" s="93">
        <f>(F64-E64)/E64</f>
        <v>3.4782912675662449E-3</v>
      </c>
      <c r="I64" s="93">
        <f>F64/F$64</f>
        <v>1</v>
      </c>
    </row>
    <row r="65" spans="1:10" x14ac:dyDescent="0.25">
      <c r="A65" s="97" t="s">
        <v>196</v>
      </c>
      <c r="B65" s="37"/>
      <c r="C65" s="37"/>
      <c r="D65" s="37"/>
      <c r="E65" s="37"/>
      <c r="F65" s="37"/>
      <c r="G65" s="40"/>
      <c r="H65" s="40"/>
      <c r="I65" s="40"/>
    </row>
    <row r="66" spans="1:10" x14ac:dyDescent="0.25">
      <c r="A66" s="97" t="s">
        <v>224</v>
      </c>
      <c r="B66" s="37"/>
      <c r="C66" s="37"/>
      <c r="D66" s="37"/>
      <c r="E66" s="37"/>
      <c r="F66" s="37"/>
      <c r="G66" s="40"/>
      <c r="H66" s="40"/>
      <c r="I66" s="40"/>
    </row>
    <row r="68" spans="1:10" x14ac:dyDescent="0.25">
      <c r="A68" s="3" t="s">
        <v>113</v>
      </c>
    </row>
    <row r="69" spans="1:10" ht="30" customHeight="1" x14ac:dyDescent="0.25">
      <c r="A69" s="6" t="s">
        <v>138</v>
      </c>
      <c r="B69" s="1">
        <v>2010</v>
      </c>
      <c r="C69" s="1">
        <v>2011</v>
      </c>
      <c r="D69" s="1">
        <v>2012</v>
      </c>
      <c r="E69" s="1">
        <v>2013</v>
      </c>
      <c r="F69" s="1">
        <v>2014</v>
      </c>
      <c r="G69" s="8" t="s">
        <v>226</v>
      </c>
      <c r="H69" s="8" t="s">
        <v>227</v>
      </c>
      <c r="I69" s="8" t="s">
        <v>228</v>
      </c>
    </row>
    <row r="70" spans="1:10" x14ac:dyDescent="0.25">
      <c r="A70" s="15" t="s">
        <v>139</v>
      </c>
      <c r="B70" s="23">
        <v>128566</v>
      </c>
      <c r="C70" s="23">
        <v>138574</v>
      </c>
      <c r="D70" s="23">
        <v>140031</v>
      </c>
      <c r="E70" s="23">
        <v>144365</v>
      </c>
      <c r="F70" s="23">
        <v>147982</v>
      </c>
      <c r="G70" s="10">
        <f>(F70-B70)/B70</f>
        <v>0.15101970972107712</v>
      </c>
      <c r="H70" s="10">
        <f>(F70-E70)/E70</f>
        <v>2.5054549232847296E-2</v>
      </c>
      <c r="I70" s="10">
        <f>F70/F$81</f>
        <v>0.12928652242476663</v>
      </c>
    </row>
    <row r="71" spans="1:10" x14ac:dyDescent="0.25">
      <c r="A71" s="16" t="s">
        <v>127</v>
      </c>
      <c r="B71" s="18">
        <v>128566</v>
      </c>
      <c r="C71" s="18">
        <v>138574</v>
      </c>
      <c r="D71" s="18">
        <v>140031</v>
      </c>
      <c r="E71" s="18">
        <v>144365</v>
      </c>
      <c r="F71" s="18">
        <v>147982</v>
      </c>
      <c r="G71" s="9">
        <f t="shared" ref="G71:G81" si="3">(F71-B71)/B71</f>
        <v>0.15101970972107712</v>
      </c>
      <c r="H71" s="9">
        <f t="shared" ref="H71:H81" si="4">(F71-E71)/E71</f>
        <v>2.5054549232847296E-2</v>
      </c>
      <c r="I71" s="9">
        <f t="shared" ref="I71:I81" si="5">F71/F$81</f>
        <v>0.12928652242476663</v>
      </c>
      <c r="J71" s="98"/>
    </row>
    <row r="72" spans="1:10" x14ac:dyDescent="0.25">
      <c r="A72" s="15" t="s">
        <v>140</v>
      </c>
      <c r="B72" s="23">
        <v>224301</v>
      </c>
      <c r="C72" s="23">
        <v>260692</v>
      </c>
      <c r="D72" s="23">
        <v>293519</v>
      </c>
      <c r="E72" s="23">
        <v>324579</v>
      </c>
      <c r="F72" s="23">
        <v>351184</v>
      </c>
      <c r="G72" s="10">
        <f t="shared" si="3"/>
        <v>0.5656818293275554</v>
      </c>
      <c r="H72" s="10">
        <f t="shared" si="4"/>
        <v>8.196771818263042E-2</v>
      </c>
      <c r="I72" s="10">
        <f t="shared" si="5"/>
        <v>0.3068167621144412</v>
      </c>
      <c r="J72" s="98"/>
    </row>
    <row r="73" spans="1:10" x14ac:dyDescent="0.25">
      <c r="A73" s="16" t="s">
        <v>127</v>
      </c>
      <c r="B73" s="18">
        <v>90635</v>
      </c>
      <c r="C73" s="18">
        <v>112735</v>
      </c>
      <c r="D73" s="18">
        <v>134757</v>
      </c>
      <c r="E73" s="18">
        <v>150837</v>
      </c>
      <c r="F73" s="18">
        <v>169888</v>
      </c>
      <c r="G73" s="9">
        <f t="shared" si="3"/>
        <v>0.87441937441385775</v>
      </c>
      <c r="H73" s="9">
        <f t="shared" si="4"/>
        <v>0.12630190205320976</v>
      </c>
      <c r="I73" s="9">
        <f t="shared" si="5"/>
        <v>0.14842500251178353</v>
      </c>
      <c r="J73" s="98"/>
    </row>
    <row r="74" spans="1:10" x14ac:dyDescent="0.25">
      <c r="A74" s="16" t="s">
        <v>136</v>
      </c>
      <c r="B74" s="18">
        <v>133666</v>
      </c>
      <c r="C74" s="18">
        <v>147957</v>
      </c>
      <c r="D74" s="18">
        <v>158762</v>
      </c>
      <c r="E74" s="18">
        <v>173742</v>
      </c>
      <c r="F74" s="18">
        <v>181296</v>
      </c>
      <c r="G74" s="9">
        <f t="shared" si="3"/>
        <v>0.35633594182514627</v>
      </c>
      <c r="H74" s="9">
        <f t="shared" si="4"/>
        <v>4.3478260869565216E-2</v>
      </c>
      <c r="I74" s="9">
        <f t="shared" si="5"/>
        <v>0.15839175960265769</v>
      </c>
    </row>
    <row r="75" spans="1:10" x14ac:dyDescent="0.25">
      <c r="A75" s="15" t="s">
        <v>141</v>
      </c>
      <c r="B75" s="23">
        <v>585471</v>
      </c>
      <c r="C75" s="23">
        <v>616123</v>
      </c>
      <c r="D75" s="23">
        <v>631370</v>
      </c>
      <c r="E75" s="23">
        <v>645355</v>
      </c>
      <c r="F75" s="23">
        <v>645439</v>
      </c>
      <c r="G75" s="10">
        <f t="shared" si="3"/>
        <v>0.1024269348951528</v>
      </c>
      <c r="H75" s="10">
        <f t="shared" si="4"/>
        <v>1.30160919184015E-4</v>
      </c>
      <c r="I75" s="10">
        <f t="shared" si="5"/>
        <v>0.56389671546079212</v>
      </c>
      <c r="J75" s="98"/>
    </row>
    <row r="76" spans="1:10" x14ac:dyDescent="0.25">
      <c r="A76" s="16" t="s">
        <v>127</v>
      </c>
      <c r="B76" s="18">
        <v>25895</v>
      </c>
      <c r="C76" s="18">
        <v>28022</v>
      </c>
      <c r="D76" s="18">
        <v>29203</v>
      </c>
      <c r="E76" s="18">
        <v>32271</v>
      </c>
      <c r="F76" s="18">
        <v>31115</v>
      </c>
      <c r="G76" s="9">
        <f t="shared" si="3"/>
        <v>0.20158331724271095</v>
      </c>
      <c r="H76" s="9">
        <f t="shared" si="4"/>
        <v>-3.5821635524154814E-2</v>
      </c>
      <c r="I76" s="9">
        <f t="shared" si="5"/>
        <v>2.7184050392930311E-2</v>
      </c>
    </row>
    <row r="77" spans="1:10" x14ac:dyDescent="0.25">
      <c r="A77" s="16" t="s">
        <v>136</v>
      </c>
      <c r="B77" s="18">
        <v>36773</v>
      </c>
      <c r="C77" s="18">
        <v>40232</v>
      </c>
      <c r="D77" s="18">
        <v>39909</v>
      </c>
      <c r="E77" s="18">
        <v>42113</v>
      </c>
      <c r="F77" s="18">
        <v>42165</v>
      </c>
      <c r="G77" s="9">
        <f t="shared" si="3"/>
        <v>0.14662932042531204</v>
      </c>
      <c r="H77" s="9">
        <f t="shared" si="4"/>
        <v>1.2347731104409565E-3</v>
      </c>
      <c r="I77" s="9">
        <f t="shared" si="5"/>
        <v>3.6838035828954091E-2</v>
      </c>
    </row>
    <row r="78" spans="1:10" x14ac:dyDescent="0.25">
      <c r="A78" s="16" t="s">
        <v>137</v>
      </c>
      <c r="B78" s="18">
        <v>13798</v>
      </c>
      <c r="C78" s="18">
        <v>13550</v>
      </c>
      <c r="D78" s="18">
        <v>13284</v>
      </c>
      <c r="E78" s="18">
        <v>15441</v>
      </c>
      <c r="F78" s="18">
        <v>15135</v>
      </c>
      <c r="G78" s="9">
        <f t="shared" si="3"/>
        <v>9.6898101174083207E-2</v>
      </c>
      <c r="H78" s="9">
        <f t="shared" si="4"/>
        <v>-1.98173693413639E-2</v>
      </c>
      <c r="I78" s="9">
        <f t="shared" si="5"/>
        <v>1.3222902223911306E-2</v>
      </c>
      <c r="J78" s="74"/>
    </row>
    <row r="79" spans="1:10" x14ac:dyDescent="0.25">
      <c r="A79" s="16" t="s">
        <v>129</v>
      </c>
      <c r="B79" s="18">
        <v>7310</v>
      </c>
      <c r="C79" s="18">
        <v>7297</v>
      </c>
      <c r="D79" s="18">
        <v>6788</v>
      </c>
      <c r="E79" s="18">
        <v>6666</v>
      </c>
      <c r="F79" s="18">
        <v>11420</v>
      </c>
      <c r="G79" s="9">
        <f t="shared" si="3"/>
        <v>0.56224350205198359</v>
      </c>
      <c r="H79" s="9">
        <f t="shared" si="4"/>
        <v>0.71317131713171322</v>
      </c>
      <c r="I79" s="9">
        <f t="shared" si="5"/>
        <v>9.9772410569585138E-3</v>
      </c>
      <c r="J79" s="74"/>
    </row>
    <row r="80" spans="1:10" x14ac:dyDescent="0.25">
      <c r="A80" s="16" t="s">
        <v>130</v>
      </c>
      <c r="B80" s="18">
        <v>501695</v>
      </c>
      <c r="C80" s="18">
        <v>527022</v>
      </c>
      <c r="D80" s="18">
        <v>542186</v>
      </c>
      <c r="E80" s="18">
        <v>548864</v>
      </c>
      <c r="F80" s="18">
        <v>545604</v>
      </c>
      <c r="G80" s="9">
        <f t="shared" si="3"/>
        <v>8.7521302783563723E-2</v>
      </c>
      <c r="H80" s="9">
        <f t="shared" si="4"/>
        <v>-5.9395405783582086E-3</v>
      </c>
      <c r="I80" s="9">
        <f t="shared" si="5"/>
        <v>0.47667448595803791</v>
      </c>
      <c r="J80" s="74"/>
    </row>
    <row r="81" spans="1:10" ht="15" customHeight="1" x14ac:dyDescent="0.25">
      <c r="A81" s="33" t="s">
        <v>0</v>
      </c>
      <c r="B81" s="23">
        <v>938338</v>
      </c>
      <c r="C81" s="23">
        <v>1015389</v>
      </c>
      <c r="D81" s="23">
        <v>1064920</v>
      </c>
      <c r="E81" s="23">
        <v>1114299</v>
      </c>
      <c r="F81" s="23">
        <v>1144605</v>
      </c>
      <c r="G81" s="10">
        <f t="shared" si="3"/>
        <v>0.2198216420948528</v>
      </c>
      <c r="H81" s="10">
        <f t="shared" si="4"/>
        <v>2.7197368031381165E-2</v>
      </c>
      <c r="I81" s="10">
        <f t="shared" si="5"/>
        <v>1</v>
      </c>
    </row>
    <row r="82" spans="1:10" x14ac:dyDescent="0.25">
      <c r="B82" s="24"/>
      <c r="C82" s="24"/>
      <c r="D82" s="24"/>
      <c r="E82" s="24"/>
      <c r="F82" s="24"/>
      <c r="G82" s="11"/>
      <c r="H82" s="11"/>
    </row>
    <row r="83" spans="1:10" ht="17.25" x14ac:dyDescent="0.25">
      <c r="A83" s="3" t="s">
        <v>142</v>
      </c>
    </row>
    <row r="84" spans="1:10" ht="30" customHeight="1" x14ac:dyDescent="0.25">
      <c r="A84" s="6" t="s">
        <v>171</v>
      </c>
      <c r="B84" s="1">
        <v>2010</v>
      </c>
      <c r="C84" s="1">
        <v>2011</v>
      </c>
      <c r="D84" s="1">
        <v>2012</v>
      </c>
      <c r="E84" s="1">
        <v>2013</v>
      </c>
      <c r="F84" s="1">
        <v>2014</v>
      </c>
      <c r="G84" s="8" t="s">
        <v>226</v>
      </c>
      <c r="H84" s="8" t="s">
        <v>227</v>
      </c>
      <c r="I84" s="8" t="s">
        <v>228</v>
      </c>
      <c r="J84" s="19"/>
    </row>
    <row r="85" spans="1:10" x14ac:dyDescent="0.25">
      <c r="A85" s="15" t="s">
        <v>139</v>
      </c>
      <c r="B85" s="23">
        <v>63115</v>
      </c>
      <c r="C85" s="23">
        <v>64035</v>
      </c>
      <c r="D85" s="23">
        <v>62584</v>
      </c>
      <c r="E85" s="23">
        <v>64724</v>
      </c>
      <c r="F85" s="23">
        <v>65945</v>
      </c>
      <c r="G85" s="10">
        <f>(F85-B85)/B85</f>
        <v>4.4838786342390871E-2</v>
      </c>
      <c r="H85" s="10">
        <f>(F85-E85)/E85</f>
        <v>1.8864717878993881E-2</v>
      </c>
      <c r="I85" s="10">
        <f>F85/F$96</f>
        <v>0.19144124528981091</v>
      </c>
      <c r="J85" s="19"/>
    </row>
    <row r="86" spans="1:10" x14ac:dyDescent="0.25">
      <c r="A86" s="16" t="s">
        <v>127</v>
      </c>
      <c r="B86" s="18">
        <v>63115</v>
      </c>
      <c r="C86" s="18">
        <v>64035</v>
      </c>
      <c r="D86" s="18">
        <v>62584</v>
      </c>
      <c r="E86" s="18">
        <v>64724</v>
      </c>
      <c r="F86" s="18">
        <v>65945</v>
      </c>
      <c r="G86" s="9">
        <f t="shared" ref="G86:G96" si="6">(F86-B86)/B86</f>
        <v>4.4838786342390871E-2</v>
      </c>
      <c r="H86" s="9">
        <f t="shared" ref="H86:H96" si="7">(F86-E86)/E86</f>
        <v>1.8864717878993881E-2</v>
      </c>
      <c r="I86" s="9">
        <f t="shared" ref="I86:I96" si="8">F86/F$96</f>
        <v>0.19144124528981091</v>
      </c>
      <c r="J86" s="19"/>
    </row>
    <row r="87" spans="1:10" x14ac:dyDescent="0.25">
      <c r="A87" s="15" t="s">
        <v>140</v>
      </c>
      <c r="B87" s="23">
        <v>95186</v>
      </c>
      <c r="C87" s="23">
        <v>105562</v>
      </c>
      <c r="D87" s="23">
        <v>111783</v>
      </c>
      <c r="E87" s="23">
        <v>126511</v>
      </c>
      <c r="F87" s="23">
        <v>130727</v>
      </c>
      <c r="G87" s="10">
        <f t="shared" si="6"/>
        <v>0.37338474145357509</v>
      </c>
      <c r="H87" s="10">
        <f t="shared" si="7"/>
        <v>3.3325165400637097E-2</v>
      </c>
      <c r="I87" s="10">
        <f t="shared" si="8"/>
        <v>0.37950625025401635</v>
      </c>
      <c r="J87" s="19"/>
    </row>
    <row r="88" spans="1:10" x14ac:dyDescent="0.25">
      <c r="A88" s="16" t="s">
        <v>127</v>
      </c>
      <c r="B88" s="18">
        <v>46941</v>
      </c>
      <c r="C88" s="18">
        <v>57684</v>
      </c>
      <c r="D88" s="18">
        <v>66802</v>
      </c>
      <c r="E88" s="18">
        <v>74084</v>
      </c>
      <c r="F88" s="18">
        <v>80904</v>
      </c>
      <c r="G88" s="9">
        <f t="shared" si="6"/>
        <v>0.72352527641081354</v>
      </c>
      <c r="H88" s="9">
        <f t="shared" si="7"/>
        <v>9.2057664272987422E-2</v>
      </c>
      <c r="I88" s="9">
        <f t="shared" si="8"/>
        <v>0.23486788246154919</v>
      </c>
      <c r="J88" s="19"/>
    </row>
    <row r="89" spans="1:10" x14ac:dyDescent="0.25">
      <c r="A89" s="16" t="s">
        <v>136</v>
      </c>
      <c r="B89" s="18">
        <v>48245</v>
      </c>
      <c r="C89" s="18">
        <v>47878</v>
      </c>
      <c r="D89" s="18">
        <v>44981</v>
      </c>
      <c r="E89" s="18">
        <v>52427</v>
      </c>
      <c r="F89" s="18">
        <v>49823</v>
      </c>
      <c r="G89" s="9">
        <f t="shared" si="6"/>
        <v>3.2708052647942791E-2</v>
      </c>
      <c r="H89" s="9">
        <f t="shared" si="7"/>
        <v>-4.9669063650409143E-2</v>
      </c>
      <c r="I89" s="9">
        <f t="shared" si="8"/>
        <v>0.14463836779246719</v>
      </c>
      <c r="J89" s="19"/>
    </row>
    <row r="90" spans="1:10" x14ac:dyDescent="0.25">
      <c r="A90" s="15" t="s">
        <v>141</v>
      </c>
      <c r="B90" s="23">
        <v>157004</v>
      </c>
      <c r="C90" s="23">
        <v>159033</v>
      </c>
      <c r="D90" s="23">
        <v>158591</v>
      </c>
      <c r="E90" s="23">
        <v>152037</v>
      </c>
      <c r="F90" s="23">
        <v>147794</v>
      </c>
      <c r="G90" s="10">
        <f t="shared" si="6"/>
        <v>-5.8660925836284426E-2</v>
      </c>
      <c r="H90" s="10">
        <f t="shared" si="7"/>
        <v>-2.7907680367279017E-2</v>
      </c>
      <c r="I90" s="10">
        <f t="shared" si="8"/>
        <v>0.42905250445617277</v>
      </c>
      <c r="J90" s="19"/>
    </row>
    <row r="91" spans="1:10" x14ac:dyDescent="0.25">
      <c r="A91" s="16" t="s">
        <v>127</v>
      </c>
      <c r="B91" s="18">
        <v>12066</v>
      </c>
      <c r="C91" s="18">
        <v>11858</v>
      </c>
      <c r="D91" s="18">
        <v>12480</v>
      </c>
      <c r="E91" s="18">
        <v>14473</v>
      </c>
      <c r="F91" s="18">
        <v>12445</v>
      </c>
      <c r="G91" s="9">
        <f t="shared" si="6"/>
        <v>3.141057516989889E-2</v>
      </c>
      <c r="H91" s="9">
        <f t="shared" si="7"/>
        <v>-0.14012298763214262</v>
      </c>
      <c r="I91" s="9">
        <f t="shared" si="8"/>
        <v>3.612838422369697E-2</v>
      </c>
      <c r="J91" s="99"/>
    </row>
    <row r="92" spans="1:10" x14ac:dyDescent="0.25">
      <c r="A92" s="16" t="s">
        <v>136</v>
      </c>
      <c r="B92" s="18">
        <v>11410</v>
      </c>
      <c r="C92" s="18">
        <v>10888</v>
      </c>
      <c r="D92" s="18">
        <v>9102</v>
      </c>
      <c r="E92" s="18">
        <v>9017</v>
      </c>
      <c r="F92" s="18">
        <v>8602</v>
      </c>
      <c r="G92" s="9">
        <f t="shared" si="6"/>
        <v>-0.24609991235758108</v>
      </c>
      <c r="H92" s="9">
        <f t="shared" si="7"/>
        <v>-4.6024176555395362E-2</v>
      </c>
      <c r="I92" s="9">
        <f t="shared" si="8"/>
        <v>2.4971985624125458E-2</v>
      </c>
      <c r="J92" s="19"/>
    </row>
    <row r="93" spans="1:10" x14ac:dyDescent="0.25">
      <c r="A93" s="16" t="s">
        <v>137</v>
      </c>
      <c r="B93" s="18">
        <v>6259</v>
      </c>
      <c r="C93" s="18">
        <v>5779</v>
      </c>
      <c r="D93" s="18">
        <v>5596</v>
      </c>
      <c r="E93" s="18">
        <v>6652</v>
      </c>
      <c r="F93" s="18">
        <v>6935</v>
      </c>
      <c r="G93" s="9">
        <f t="shared" si="6"/>
        <v>0.10800447355807637</v>
      </c>
      <c r="H93" s="9">
        <f t="shared" si="7"/>
        <v>4.2543595911004206E-2</v>
      </c>
      <c r="I93" s="9">
        <f t="shared" si="8"/>
        <v>2.0132611055953271E-2</v>
      </c>
    </row>
    <row r="94" spans="1:10" x14ac:dyDescent="0.25">
      <c r="A94" s="16" t="s">
        <v>129</v>
      </c>
      <c r="B94" s="18">
        <v>2063</v>
      </c>
      <c r="C94" s="18">
        <v>1851</v>
      </c>
      <c r="D94" s="18">
        <v>1761</v>
      </c>
      <c r="E94" s="18">
        <v>1992</v>
      </c>
      <c r="F94" s="18">
        <v>2822</v>
      </c>
      <c r="G94" s="9">
        <f t="shared" si="6"/>
        <v>0.36791080950072708</v>
      </c>
      <c r="H94" s="9">
        <f t="shared" si="7"/>
        <v>0.41666666666666669</v>
      </c>
      <c r="I94" s="9">
        <f t="shared" si="8"/>
        <v>8.192390540721E-3</v>
      </c>
    </row>
    <row r="95" spans="1:10" x14ac:dyDescent="0.25">
      <c r="A95" s="16" t="s">
        <v>130</v>
      </c>
      <c r="B95" s="18">
        <v>125206</v>
      </c>
      <c r="C95" s="18">
        <v>128657</v>
      </c>
      <c r="D95" s="18">
        <v>129652</v>
      </c>
      <c r="E95" s="18">
        <v>119903</v>
      </c>
      <c r="F95" s="18">
        <v>116990</v>
      </c>
      <c r="G95" s="9">
        <f t="shared" si="6"/>
        <v>-6.5619858473236106E-2</v>
      </c>
      <c r="H95" s="9">
        <f t="shared" si="7"/>
        <v>-2.4294638165850729E-2</v>
      </c>
      <c r="I95" s="9">
        <f t="shared" si="8"/>
        <v>0.33962713301167602</v>
      </c>
    </row>
    <row r="96" spans="1:10" x14ac:dyDescent="0.25">
      <c r="A96" s="33" t="s">
        <v>0</v>
      </c>
      <c r="B96" s="23">
        <v>315305</v>
      </c>
      <c r="C96" s="23">
        <v>328630</v>
      </c>
      <c r="D96" s="23">
        <v>332958</v>
      </c>
      <c r="E96" s="23">
        <v>343272</v>
      </c>
      <c r="F96" s="23">
        <v>344466</v>
      </c>
      <c r="G96" s="10">
        <f t="shared" si="6"/>
        <v>9.2485054153914462E-2</v>
      </c>
      <c r="H96" s="10">
        <f t="shared" si="7"/>
        <v>3.4782912675662449E-3</v>
      </c>
      <c r="I96" s="10">
        <f t="shared" si="8"/>
        <v>1</v>
      </c>
    </row>
    <row r="97" spans="1:9" x14ac:dyDescent="0.25">
      <c r="B97" s="24"/>
      <c r="C97" s="24"/>
      <c r="D97" s="24"/>
      <c r="E97" s="24"/>
      <c r="F97" s="24"/>
    </row>
    <row r="98" spans="1:9" x14ac:dyDescent="0.25">
      <c r="A98" s="3" t="s">
        <v>114</v>
      </c>
    </row>
    <row r="99" spans="1:9" ht="30" customHeight="1" x14ac:dyDescent="0.25">
      <c r="A99" s="6" t="s">
        <v>149</v>
      </c>
      <c r="B99" s="1">
        <v>2010</v>
      </c>
      <c r="C99" s="1">
        <v>2011</v>
      </c>
      <c r="D99" s="1">
        <v>2012</v>
      </c>
      <c r="E99" s="1">
        <v>2013</v>
      </c>
      <c r="F99" s="1">
        <v>2014</v>
      </c>
      <c r="G99" s="8" t="s">
        <v>226</v>
      </c>
      <c r="H99" s="8" t="s">
        <v>227</v>
      </c>
      <c r="I99" s="8" t="s">
        <v>228</v>
      </c>
    </row>
    <row r="100" spans="1:9" x14ac:dyDescent="0.25">
      <c r="A100" s="17" t="s">
        <v>144</v>
      </c>
      <c r="B100" s="18">
        <v>706119</v>
      </c>
      <c r="C100" s="18">
        <v>748648</v>
      </c>
      <c r="D100" s="18">
        <v>771652</v>
      </c>
      <c r="E100" s="18">
        <v>795796</v>
      </c>
      <c r="F100" s="18">
        <v>809328</v>
      </c>
      <c r="G100" s="9">
        <f t="shared" ref="G100:G105" si="9">(F100-B100)/B100</f>
        <v>0.14616374860328074</v>
      </c>
      <c r="H100" s="9">
        <f t="shared" ref="H100:H105" si="10">(F100-E100)/E100</f>
        <v>1.7004357900768537E-2</v>
      </c>
      <c r="I100" s="9">
        <f t="shared" ref="I100:I105" si="11">F100/F$81</f>
        <v>0.70708060859423116</v>
      </c>
    </row>
    <row r="101" spans="1:9" x14ac:dyDescent="0.25">
      <c r="A101" s="17" t="s">
        <v>145</v>
      </c>
      <c r="B101" s="18">
        <v>215631</v>
      </c>
      <c r="C101" s="18">
        <v>243814</v>
      </c>
      <c r="D101" s="18">
        <v>266943</v>
      </c>
      <c r="E101" s="18">
        <v>297738</v>
      </c>
      <c r="F101" s="18">
        <v>309116</v>
      </c>
      <c r="G101" s="9">
        <f t="shared" si="9"/>
        <v>0.43354155942327399</v>
      </c>
      <c r="H101" s="9">
        <f t="shared" si="10"/>
        <v>3.8214806306215529E-2</v>
      </c>
      <c r="I101" s="9">
        <f t="shared" si="11"/>
        <v>0.27006347167800243</v>
      </c>
    </row>
    <row r="102" spans="1:9" x14ac:dyDescent="0.25">
      <c r="A102" s="17" t="s">
        <v>146</v>
      </c>
      <c r="B102" s="18">
        <v>1530</v>
      </c>
      <c r="C102" s="18">
        <v>1958</v>
      </c>
      <c r="D102" s="18">
        <v>2827</v>
      </c>
      <c r="E102" s="18">
        <v>4296</v>
      </c>
      <c r="F102" s="18">
        <v>6628</v>
      </c>
      <c r="G102" s="9">
        <f t="shared" si="9"/>
        <v>3.3320261437908498</v>
      </c>
      <c r="H102" s="9">
        <f t="shared" si="10"/>
        <v>0.54283054003724396</v>
      </c>
      <c r="I102" s="9">
        <f t="shared" si="11"/>
        <v>5.7906439339335406E-3</v>
      </c>
    </row>
    <row r="103" spans="1:9" x14ac:dyDescent="0.25">
      <c r="A103" s="17" t="s">
        <v>147</v>
      </c>
      <c r="B103" s="18">
        <v>5021</v>
      </c>
      <c r="C103" s="18">
        <v>6091</v>
      </c>
      <c r="D103" s="18">
        <v>8291</v>
      </c>
      <c r="E103" s="18">
        <v>9655</v>
      </c>
      <c r="F103" s="18">
        <v>14740</v>
      </c>
      <c r="G103" s="9">
        <f t="shared" si="9"/>
        <v>1.9356701852220672</v>
      </c>
      <c r="H103" s="9">
        <f t="shared" si="10"/>
        <v>0.52667011910926986</v>
      </c>
      <c r="I103" s="9">
        <f t="shared" si="11"/>
        <v>1.2877805006967469E-2</v>
      </c>
    </row>
    <row r="104" spans="1:9" x14ac:dyDescent="0.25">
      <c r="A104" s="17" t="s">
        <v>148</v>
      </c>
      <c r="B104" s="18">
        <v>10037</v>
      </c>
      <c r="C104" s="18">
        <v>14878</v>
      </c>
      <c r="D104" s="18">
        <v>15207</v>
      </c>
      <c r="E104" s="18">
        <v>6814</v>
      </c>
      <c r="F104" s="18">
        <v>4793</v>
      </c>
      <c r="G104" s="9">
        <f t="shared" si="9"/>
        <v>-0.5224668725714855</v>
      </c>
      <c r="H104" s="9">
        <f t="shared" si="10"/>
        <v>-0.29659524508365132</v>
      </c>
      <c r="I104" s="9">
        <f t="shared" si="11"/>
        <v>4.1874707868653381E-3</v>
      </c>
    </row>
    <row r="105" spans="1:9" x14ac:dyDescent="0.25">
      <c r="A105" s="5" t="s">
        <v>0</v>
      </c>
      <c r="B105" s="5">
        <v>938338</v>
      </c>
      <c r="C105" s="5">
        <v>1015389</v>
      </c>
      <c r="D105" s="5">
        <v>1064920</v>
      </c>
      <c r="E105" s="5">
        <v>1114299</v>
      </c>
      <c r="F105" s="5">
        <v>1144605</v>
      </c>
      <c r="G105" s="10">
        <f t="shared" si="9"/>
        <v>0.2198216420948528</v>
      </c>
      <c r="H105" s="10">
        <f t="shared" si="10"/>
        <v>2.7197368031381165E-2</v>
      </c>
      <c r="I105" s="10">
        <f t="shared" si="11"/>
        <v>1</v>
      </c>
    </row>
    <row r="106" spans="1:9" x14ac:dyDescent="0.25">
      <c r="A106" s="62"/>
    </row>
    <row r="107" spans="1:9" ht="17.25" x14ac:dyDescent="0.25">
      <c r="A107" s="3" t="s">
        <v>143</v>
      </c>
    </row>
    <row r="108" spans="1:9" ht="30" customHeight="1" x14ac:dyDescent="0.25">
      <c r="A108" s="6" t="s">
        <v>149</v>
      </c>
      <c r="B108" s="1">
        <v>2010</v>
      </c>
      <c r="C108" s="1">
        <v>2011</v>
      </c>
      <c r="D108" s="1">
        <v>2012</v>
      </c>
      <c r="E108" s="1">
        <v>2013</v>
      </c>
      <c r="F108" s="1">
        <v>2014</v>
      </c>
      <c r="G108" s="8" t="s">
        <v>226</v>
      </c>
      <c r="H108" s="8" t="s">
        <v>227</v>
      </c>
      <c r="I108" s="8" t="s">
        <v>228</v>
      </c>
    </row>
    <row r="109" spans="1:9" x14ac:dyDescent="0.25">
      <c r="A109" s="17" t="s">
        <v>144</v>
      </c>
      <c r="B109" s="18">
        <v>216837</v>
      </c>
      <c r="C109" s="18">
        <v>219087</v>
      </c>
      <c r="D109" s="18">
        <v>219080</v>
      </c>
      <c r="E109" s="18">
        <v>222597</v>
      </c>
      <c r="F109" s="18">
        <v>223744</v>
      </c>
      <c r="G109" s="9">
        <f t="shared" ref="G109:G114" si="12">(F109-B109)/B109</f>
        <v>3.1853419849933361E-2</v>
      </c>
      <c r="H109" s="9">
        <f t="shared" ref="H109:H114" si="13">(F109-E109)/E109</f>
        <v>5.1528097862954128E-3</v>
      </c>
      <c r="I109" s="9">
        <f t="shared" ref="I109:I114" si="14">F109/F$96</f>
        <v>0.64953870628741295</v>
      </c>
    </row>
    <row r="110" spans="1:9" x14ac:dyDescent="0.25">
      <c r="A110" s="17" t="s">
        <v>145</v>
      </c>
      <c r="B110" s="18">
        <v>91712</v>
      </c>
      <c r="C110" s="18">
        <v>101147</v>
      </c>
      <c r="D110" s="18">
        <v>104510</v>
      </c>
      <c r="E110" s="18">
        <v>113475</v>
      </c>
      <c r="F110" s="18">
        <v>112171</v>
      </c>
      <c r="G110" s="9">
        <f t="shared" si="12"/>
        <v>0.22307876831821355</v>
      </c>
      <c r="H110" s="9">
        <f t="shared" si="13"/>
        <v>-1.1491517955496805E-2</v>
      </c>
      <c r="I110" s="9">
        <f t="shared" si="14"/>
        <v>0.32563736333919746</v>
      </c>
    </row>
    <row r="111" spans="1:9" x14ac:dyDescent="0.25">
      <c r="A111" s="17" t="s">
        <v>146</v>
      </c>
      <c r="B111" s="18">
        <v>1131</v>
      </c>
      <c r="C111" s="18">
        <v>1340</v>
      </c>
      <c r="D111" s="18">
        <v>1610</v>
      </c>
      <c r="E111" s="18">
        <v>2435</v>
      </c>
      <c r="F111" s="18">
        <v>2982</v>
      </c>
      <c r="G111" s="9">
        <f t="shared" si="12"/>
        <v>1.636604774535809</v>
      </c>
      <c r="H111" s="9">
        <f t="shared" si="13"/>
        <v>0.2246406570841889</v>
      </c>
      <c r="I111" s="9">
        <f t="shared" si="14"/>
        <v>8.6568776018533036E-3</v>
      </c>
    </row>
    <row r="112" spans="1:9" x14ac:dyDescent="0.25">
      <c r="A112" s="17" t="s">
        <v>147</v>
      </c>
      <c r="B112" s="18">
        <v>1664</v>
      </c>
      <c r="C112" s="18">
        <v>1777</v>
      </c>
      <c r="D112" s="18">
        <v>1856</v>
      </c>
      <c r="E112" s="18">
        <v>3121</v>
      </c>
      <c r="F112" s="18">
        <v>5257</v>
      </c>
      <c r="G112" s="9">
        <f t="shared" si="12"/>
        <v>2.1592548076923075</v>
      </c>
      <c r="H112" s="9">
        <f t="shared" si="13"/>
        <v>0.68439602691445045</v>
      </c>
      <c r="I112" s="9">
        <f t="shared" si="14"/>
        <v>1.5261303002328242E-2</v>
      </c>
    </row>
    <row r="113" spans="1:10" x14ac:dyDescent="0.25">
      <c r="A113" s="17" t="s">
        <v>148</v>
      </c>
      <c r="B113" s="18">
        <v>3961</v>
      </c>
      <c r="C113" s="18">
        <v>5279</v>
      </c>
      <c r="D113" s="18">
        <v>5902</v>
      </c>
      <c r="E113" s="18">
        <v>1644</v>
      </c>
      <c r="F113" s="18">
        <v>312</v>
      </c>
      <c r="G113" s="9">
        <f t="shared" si="12"/>
        <v>-0.92123201211815198</v>
      </c>
      <c r="H113" s="9">
        <f t="shared" si="13"/>
        <v>-0.81021897810218979</v>
      </c>
      <c r="I113" s="9">
        <f t="shared" si="14"/>
        <v>9.0574976920799154E-4</v>
      </c>
    </row>
    <row r="114" spans="1:10" x14ac:dyDescent="0.25">
      <c r="A114" s="5" t="s">
        <v>0</v>
      </c>
      <c r="B114" s="5">
        <v>315305</v>
      </c>
      <c r="C114" s="5">
        <v>328630</v>
      </c>
      <c r="D114" s="5">
        <v>332958</v>
      </c>
      <c r="E114" s="5">
        <v>343272</v>
      </c>
      <c r="F114" s="5">
        <v>344466</v>
      </c>
      <c r="G114" s="10">
        <f t="shared" si="12"/>
        <v>9.2485054153914462E-2</v>
      </c>
      <c r="H114" s="10">
        <f t="shared" si="13"/>
        <v>3.4782912675662449E-3</v>
      </c>
      <c r="I114" s="10">
        <f t="shared" si="14"/>
        <v>1</v>
      </c>
    </row>
    <row r="116" spans="1:10" ht="17.25" x14ac:dyDescent="0.25">
      <c r="A116" s="3" t="s">
        <v>150</v>
      </c>
    </row>
    <row r="117" spans="1:10" ht="30" customHeight="1" x14ac:dyDescent="0.25">
      <c r="A117" s="6" t="s">
        <v>149</v>
      </c>
      <c r="B117" s="1">
        <v>2010</v>
      </c>
      <c r="C117" s="1">
        <v>2011</v>
      </c>
      <c r="D117" s="1">
        <v>2012</v>
      </c>
      <c r="E117" s="1">
        <v>2013</v>
      </c>
      <c r="F117" s="1">
        <v>2014</v>
      </c>
      <c r="G117" s="8" t="s">
        <v>226</v>
      </c>
      <c r="H117" s="8" t="s">
        <v>227</v>
      </c>
      <c r="I117" s="8" t="s">
        <v>228</v>
      </c>
    </row>
    <row r="118" spans="1:10" x14ac:dyDescent="0.25">
      <c r="A118" s="15" t="s">
        <v>139</v>
      </c>
      <c r="B118" s="23">
        <v>63115</v>
      </c>
      <c r="C118" s="23">
        <v>64035</v>
      </c>
      <c r="D118" s="23">
        <v>62584</v>
      </c>
      <c r="E118" s="23">
        <v>64724</v>
      </c>
      <c r="F118" s="23">
        <v>65945</v>
      </c>
      <c r="G118" s="10">
        <f>(F118-B118)/B118</f>
        <v>4.4838786342390871E-2</v>
      </c>
      <c r="H118" s="10">
        <f>(F118-E118)/E118</f>
        <v>1.8864717878993881E-2</v>
      </c>
      <c r="I118" s="10">
        <f>F118/F$136</f>
        <v>0.19144124528981091</v>
      </c>
      <c r="J118" s="72"/>
    </row>
    <row r="119" spans="1:10" x14ac:dyDescent="0.25">
      <c r="A119" s="16" t="s">
        <v>144</v>
      </c>
      <c r="B119" s="18">
        <v>36848</v>
      </c>
      <c r="C119" s="18">
        <v>36276</v>
      </c>
      <c r="D119" s="18">
        <v>34204</v>
      </c>
      <c r="E119" s="18">
        <v>35210</v>
      </c>
      <c r="F119" s="44">
        <v>36373</v>
      </c>
      <c r="G119" s="9">
        <f t="shared" ref="G119:G136" si="15">(F119-B119)/B119</f>
        <v>-1.2890794615718628E-2</v>
      </c>
      <c r="H119" s="9">
        <f t="shared" ref="H119:H136" si="16">(F119-E119)/E119</f>
        <v>3.3030389094007385E-2</v>
      </c>
      <c r="I119" s="9">
        <f t="shared" ref="I119:I136" si="17">F119/F$136</f>
        <v>0.10559242421603293</v>
      </c>
      <c r="J119" s="72"/>
    </row>
    <row r="120" spans="1:10" x14ac:dyDescent="0.25">
      <c r="A120" s="16" t="s">
        <v>145</v>
      </c>
      <c r="B120" s="18">
        <v>25286</v>
      </c>
      <c r="C120" s="18">
        <v>27270</v>
      </c>
      <c r="D120" s="18">
        <v>27418</v>
      </c>
      <c r="E120" s="18">
        <v>28913</v>
      </c>
      <c r="F120" s="44">
        <v>28903</v>
      </c>
      <c r="G120" s="9">
        <f t="shared" si="15"/>
        <v>0.14304358142845844</v>
      </c>
      <c r="H120" s="9">
        <f t="shared" si="16"/>
        <v>-3.4586518175215304E-4</v>
      </c>
      <c r="I120" s="9">
        <f t="shared" si="17"/>
        <v>8.390668454941852E-2</v>
      </c>
      <c r="J120" s="72"/>
    </row>
    <row r="121" spans="1:10" x14ac:dyDescent="0.25">
      <c r="A121" s="16" t="s">
        <v>146</v>
      </c>
      <c r="B121" s="18">
        <v>939</v>
      </c>
      <c r="C121" s="18">
        <v>426</v>
      </c>
      <c r="D121" s="18">
        <v>425</v>
      </c>
      <c r="E121" s="18">
        <v>181</v>
      </c>
      <c r="F121" s="45">
        <v>282</v>
      </c>
      <c r="G121" s="9">
        <f t="shared" si="15"/>
        <v>-0.69968051118210861</v>
      </c>
      <c r="H121" s="9">
        <f t="shared" si="16"/>
        <v>0.55801104972375692</v>
      </c>
      <c r="I121" s="9">
        <f t="shared" si="17"/>
        <v>8.1865844524568461E-4</v>
      </c>
      <c r="J121" s="72"/>
    </row>
    <row r="122" spans="1:10" x14ac:dyDescent="0.25">
      <c r="A122" s="16" t="s">
        <v>147</v>
      </c>
      <c r="B122" s="18"/>
      <c r="C122" s="18">
        <v>63</v>
      </c>
      <c r="D122" s="18">
        <v>147</v>
      </c>
      <c r="E122" s="18">
        <v>113</v>
      </c>
      <c r="F122" s="45">
        <v>279</v>
      </c>
      <c r="G122" s="9"/>
      <c r="H122" s="9">
        <f t="shared" si="16"/>
        <v>1.4690265486725664</v>
      </c>
      <c r="I122" s="9">
        <f t="shared" si="17"/>
        <v>8.0994931284945394E-4</v>
      </c>
      <c r="J122" s="72"/>
    </row>
    <row r="123" spans="1:10" x14ac:dyDescent="0.25">
      <c r="A123" s="16" t="s">
        <v>148</v>
      </c>
      <c r="B123" s="18">
        <v>42</v>
      </c>
      <c r="C123" s="18"/>
      <c r="D123" s="18">
        <v>390</v>
      </c>
      <c r="E123" s="18">
        <v>307</v>
      </c>
      <c r="F123" s="45">
        <v>108</v>
      </c>
      <c r="G123" s="9">
        <f t="shared" si="15"/>
        <v>1.5714285714285714</v>
      </c>
      <c r="H123" s="9">
        <f t="shared" si="16"/>
        <v>-0.64820846905537455</v>
      </c>
      <c r="I123" s="9">
        <f t="shared" si="17"/>
        <v>3.1352876626430476E-4</v>
      </c>
      <c r="J123" s="72"/>
    </row>
    <row r="124" spans="1:10" x14ac:dyDescent="0.25">
      <c r="A124" s="15" t="s">
        <v>140</v>
      </c>
      <c r="B124" s="23">
        <v>95186</v>
      </c>
      <c r="C124" s="23">
        <v>105562</v>
      </c>
      <c r="D124" s="23">
        <v>111783</v>
      </c>
      <c r="E124" s="23">
        <v>126511</v>
      </c>
      <c r="F124" s="44">
        <v>130727</v>
      </c>
      <c r="G124" s="10">
        <f t="shared" si="15"/>
        <v>0.37338474145357509</v>
      </c>
      <c r="H124" s="10">
        <f t="shared" si="16"/>
        <v>3.3325165400637097E-2</v>
      </c>
      <c r="I124" s="10">
        <f t="shared" si="17"/>
        <v>0.37950625025401635</v>
      </c>
      <c r="J124" s="72"/>
    </row>
    <row r="125" spans="1:10" x14ac:dyDescent="0.25">
      <c r="A125" s="16" t="s">
        <v>144</v>
      </c>
      <c r="B125" s="18">
        <v>52967</v>
      </c>
      <c r="C125" s="18">
        <v>54923</v>
      </c>
      <c r="D125" s="18">
        <v>55844</v>
      </c>
      <c r="E125" s="18">
        <v>63829</v>
      </c>
      <c r="F125" s="44">
        <v>65322</v>
      </c>
      <c r="G125" s="9">
        <f t="shared" si="15"/>
        <v>0.23325844393679082</v>
      </c>
      <c r="H125" s="9">
        <f t="shared" si="16"/>
        <v>2.3390621817669086E-2</v>
      </c>
      <c r="I125" s="9">
        <f t="shared" si="17"/>
        <v>0.18963264879552699</v>
      </c>
      <c r="J125" s="72"/>
    </row>
    <row r="126" spans="1:10" x14ac:dyDescent="0.25">
      <c r="A126" s="16" t="s">
        <v>145</v>
      </c>
      <c r="B126" s="18">
        <v>39934</v>
      </c>
      <c r="C126" s="18">
        <v>47215</v>
      </c>
      <c r="D126" s="18">
        <v>52316</v>
      </c>
      <c r="E126" s="18">
        <v>58296</v>
      </c>
      <c r="F126" s="45">
        <v>58849</v>
      </c>
      <c r="G126" s="9">
        <f t="shared" si="15"/>
        <v>0.47365653327991186</v>
      </c>
      <c r="H126" s="9">
        <f t="shared" si="16"/>
        <v>9.4860710854947159E-3</v>
      </c>
      <c r="I126" s="9">
        <f t="shared" si="17"/>
        <v>0.17084124412859325</v>
      </c>
      <c r="J126" s="72"/>
    </row>
    <row r="127" spans="1:10" x14ac:dyDescent="0.25">
      <c r="A127" s="16" t="s">
        <v>146</v>
      </c>
      <c r="B127" s="18">
        <v>67</v>
      </c>
      <c r="C127" s="18">
        <v>736</v>
      </c>
      <c r="D127" s="18">
        <v>966</v>
      </c>
      <c r="E127" s="18">
        <v>1959</v>
      </c>
      <c r="F127" s="45">
        <v>2402</v>
      </c>
      <c r="G127" s="9">
        <f t="shared" si="15"/>
        <v>34.850746268656714</v>
      </c>
      <c r="H127" s="9">
        <f t="shared" si="16"/>
        <v>0.22613578356304237</v>
      </c>
      <c r="I127" s="9">
        <f t="shared" si="17"/>
        <v>6.9731120052487034E-3</v>
      </c>
      <c r="J127" s="72"/>
    </row>
    <row r="128" spans="1:10" x14ac:dyDescent="0.25">
      <c r="A128" s="16" t="s">
        <v>147</v>
      </c>
      <c r="B128" s="18">
        <v>1073</v>
      </c>
      <c r="C128" s="18">
        <v>1327</v>
      </c>
      <c r="D128" s="18">
        <v>1411</v>
      </c>
      <c r="E128" s="18">
        <v>2389</v>
      </c>
      <c r="F128" s="45">
        <v>4107</v>
      </c>
      <c r="G128" s="9">
        <f t="shared" si="15"/>
        <v>2.8275862068965516</v>
      </c>
      <c r="H128" s="9">
        <f t="shared" si="16"/>
        <v>0.71912934282126417</v>
      </c>
      <c r="I128" s="9">
        <f t="shared" si="17"/>
        <v>1.1922802250439811E-2</v>
      </c>
      <c r="J128" s="72"/>
    </row>
    <row r="129" spans="1:10" x14ac:dyDescent="0.25">
      <c r="A129" s="16" t="s">
        <v>148</v>
      </c>
      <c r="B129" s="18">
        <v>1145</v>
      </c>
      <c r="C129" s="18">
        <v>1361</v>
      </c>
      <c r="D129" s="18">
        <v>1246</v>
      </c>
      <c r="E129" s="18">
        <v>38</v>
      </c>
      <c r="F129" s="45">
        <v>47</v>
      </c>
      <c r="G129" s="9">
        <f t="shared" si="15"/>
        <v>-0.95895196506550218</v>
      </c>
      <c r="H129" s="9">
        <f t="shared" si="16"/>
        <v>0.23684210526315788</v>
      </c>
      <c r="I129" s="9">
        <f t="shared" si="17"/>
        <v>1.364430742076141E-4</v>
      </c>
      <c r="J129" s="72"/>
    </row>
    <row r="130" spans="1:10" x14ac:dyDescent="0.25">
      <c r="A130" s="15" t="s">
        <v>141</v>
      </c>
      <c r="B130" s="23">
        <v>157004</v>
      </c>
      <c r="C130" s="23">
        <v>159033</v>
      </c>
      <c r="D130" s="23">
        <v>158591</v>
      </c>
      <c r="E130" s="23">
        <v>152037</v>
      </c>
      <c r="F130" s="44">
        <v>147794</v>
      </c>
      <c r="G130" s="10">
        <f t="shared" si="15"/>
        <v>-5.8660925836284426E-2</v>
      </c>
      <c r="H130" s="10">
        <f t="shared" si="16"/>
        <v>-2.7907680367279017E-2</v>
      </c>
      <c r="I130" s="10">
        <f t="shared" si="17"/>
        <v>0.42905250445617277</v>
      </c>
      <c r="J130" s="72"/>
    </row>
    <row r="131" spans="1:10" x14ac:dyDescent="0.25">
      <c r="A131" s="16" t="s">
        <v>144</v>
      </c>
      <c r="B131" s="18">
        <v>127022</v>
      </c>
      <c r="C131" s="18">
        <v>127888</v>
      </c>
      <c r="D131" s="18">
        <v>129032</v>
      </c>
      <c r="E131" s="18">
        <v>123558</v>
      </c>
      <c r="F131" s="45">
        <v>122049</v>
      </c>
      <c r="G131" s="9">
        <f t="shared" si="15"/>
        <v>-3.9150698304230763E-2</v>
      </c>
      <c r="H131" s="9">
        <f t="shared" si="16"/>
        <v>-1.2212887874520469E-2</v>
      </c>
      <c r="I131" s="9">
        <f t="shared" si="17"/>
        <v>0.35431363327585308</v>
      </c>
      <c r="J131" s="72"/>
    </row>
    <row r="132" spans="1:10" x14ac:dyDescent="0.25">
      <c r="A132" s="16" t="s">
        <v>145</v>
      </c>
      <c r="B132" s="18">
        <v>26492</v>
      </c>
      <c r="C132" s="18">
        <v>26662</v>
      </c>
      <c r="D132" s="18">
        <v>24776</v>
      </c>
      <c r="E132" s="18">
        <v>26266</v>
      </c>
      <c r="F132" s="45">
        <v>24419</v>
      </c>
      <c r="G132" s="9">
        <f t="shared" si="15"/>
        <v>-7.8250037747244455E-2</v>
      </c>
      <c r="H132" s="9">
        <f t="shared" si="16"/>
        <v>-7.0319043630549E-2</v>
      </c>
      <c r="I132" s="9">
        <f t="shared" si="17"/>
        <v>7.0889434661185718E-2</v>
      </c>
      <c r="J132" s="72"/>
    </row>
    <row r="133" spans="1:10" x14ac:dyDescent="0.25">
      <c r="A133" s="16" t="s">
        <v>146</v>
      </c>
      <c r="B133" s="18">
        <v>125</v>
      </c>
      <c r="C133" s="18">
        <v>178</v>
      </c>
      <c r="D133" s="18">
        <v>219</v>
      </c>
      <c r="E133" s="18">
        <v>295</v>
      </c>
      <c r="F133" s="45">
        <v>298</v>
      </c>
      <c r="G133" s="9">
        <f t="shared" si="15"/>
        <v>1.3839999999999999</v>
      </c>
      <c r="H133" s="9">
        <f t="shared" si="16"/>
        <v>1.0169491525423728E-2</v>
      </c>
      <c r="I133" s="9">
        <f t="shared" si="17"/>
        <v>8.6510715135891493E-4</v>
      </c>
      <c r="J133" s="72"/>
    </row>
    <row r="134" spans="1:10" x14ac:dyDescent="0.25">
      <c r="A134" s="16" t="s">
        <v>147</v>
      </c>
      <c r="B134" s="18">
        <v>591</v>
      </c>
      <c r="C134" s="18">
        <v>387</v>
      </c>
      <c r="D134" s="18">
        <v>298</v>
      </c>
      <c r="E134" s="18">
        <v>619</v>
      </c>
      <c r="F134" s="18">
        <v>871</v>
      </c>
      <c r="G134" s="9">
        <f t="shared" si="15"/>
        <v>0.47377326565143824</v>
      </c>
      <c r="H134" s="9">
        <f t="shared" si="16"/>
        <v>0.40710823909531502</v>
      </c>
      <c r="I134" s="9">
        <f t="shared" si="17"/>
        <v>2.5285514390389762E-3</v>
      </c>
      <c r="J134" s="72"/>
    </row>
    <row r="135" spans="1:10" x14ac:dyDescent="0.25">
      <c r="A135" s="16" t="s">
        <v>148</v>
      </c>
      <c r="B135" s="18">
        <v>2774</v>
      </c>
      <c r="C135" s="18">
        <v>3918</v>
      </c>
      <c r="D135" s="18">
        <v>4266</v>
      </c>
      <c r="E135" s="18">
        <v>1299</v>
      </c>
      <c r="F135" s="18">
        <v>157</v>
      </c>
      <c r="G135" s="9">
        <f t="shared" si="15"/>
        <v>-0.94340302811824084</v>
      </c>
      <c r="H135" s="9">
        <f t="shared" si="16"/>
        <v>-0.8791377983063895</v>
      </c>
      <c r="I135" s="9">
        <f t="shared" si="17"/>
        <v>4.5577792873607262E-4</v>
      </c>
    </row>
    <row r="136" spans="1:10" x14ac:dyDescent="0.25">
      <c r="A136" s="5" t="s">
        <v>0</v>
      </c>
      <c r="B136" s="5">
        <v>315305</v>
      </c>
      <c r="C136" s="5">
        <v>328630</v>
      </c>
      <c r="D136" s="5">
        <v>332958</v>
      </c>
      <c r="E136" s="5">
        <v>343272</v>
      </c>
      <c r="F136" s="5">
        <v>344466</v>
      </c>
      <c r="G136" s="10">
        <f t="shared" si="15"/>
        <v>9.2485054153914462E-2</v>
      </c>
      <c r="H136" s="10">
        <f t="shared" si="16"/>
        <v>3.4782912675662449E-3</v>
      </c>
      <c r="I136" s="10">
        <f t="shared" si="17"/>
        <v>1</v>
      </c>
    </row>
    <row r="137" spans="1:10" x14ac:dyDescent="0.25">
      <c r="B137" s="24"/>
      <c r="C137" s="24"/>
      <c r="D137" s="24"/>
      <c r="E137" s="24"/>
      <c r="F137" s="24"/>
    </row>
    <row r="138" spans="1:10" x14ac:dyDescent="0.25">
      <c r="A138" s="3" t="s">
        <v>115</v>
      </c>
    </row>
    <row r="139" spans="1:10" ht="30" customHeight="1" x14ac:dyDescent="0.25">
      <c r="A139" s="6" t="s">
        <v>74</v>
      </c>
      <c r="B139" s="1">
        <v>2010</v>
      </c>
      <c r="C139" s="1">
        <v>2011</v>
      </c>
      <c r="D139" s="1">
        <v>2012</v>
      </c>
      <c r="E139" s="1">
        <v>2013</v>
      </c>
      <c r="F139" s="1">
        <v>2014</v>
      </c>
      <c r="G139" s="8" t="s">
        <v>226</v>
      </c>
      <c r="H139" s="8" t="s">
        <v>227</v>
      </c>
      <c r="I139" s="8" t="s">
        <v>228</v>
      </c>
    </row>
    <row r="140" spans="1:10" x14ac:dyDescent="0.25">
      <c r="A140" s="17" t="s">
        <v>65</v>
      </c>
      <c r="B140" s="18">
        <v>152761</v>
      </c>
      <c r="C140" s="18">
        <v>167866</v>
      </c>
      <c r="D140" s="18">
        <v>177259</v>
      </c>
      <c r="E140" s="18">
        <v>186420</v>
      </c>
      <c r="F140" s="18">
        <v>197629</v>
      </c>
      <c r="G140" s="9">
        <f>(F140-B140)/B140</f>
        <v>0.2937137096510235</v>
      </c>
      <c r="H140" s="9">
        <f>(F140-E140)/E140</f>
        <v>6.0127668705074563E-2</v>
      </c>
      <c r="I140" s="9">
        <f>F140/F$151</f>
        <v>0.17266131110732524</v>
      </c>
    </row>
    <row r="141" spans="1:10" x14ac:dyDescent="0.25">
      <c r="A141" s="17" t="s">
        <v>66</v>
      </c>
      <c r="B141" s="18">
        <v>28266</v>
      </c>
      <c r="C141" s="18">
        <v>27435</v>
      </c>
      <c r="D141" s="18">
        <v>26490</v>
      </c>
      <c r="E141" s="18">
        <v>26309</v>
      </c>
      <c r="F141" s="18">
        <v>25501</v>
      </c>
      <c r="G141" s="9">
        <f t="shared" ref="G141:G151" si="18">(F141-B141)/B141</f>
        <v>-9.7820703318474492E-2</v>
      </c>
      <c r="H141" s="9">
        <f t="shared" ref="H141:H151" si="19">(F141-E141)/E141</f>
        <v>-3.0711923676308487E-2</v>
      </c>
      <c r="I141" s="9">
        <f t="shared" ref="I141:I151" si="20">F141/F$151</f>
        <v>2.2279301593126011E-2</v>
      </c>
    </row>
    <row r="142" spans="1:10" x14ac:dyDescent="0.25">
      <c r="A142" s="17" t="s">
        <v>67</v>
      </c>
      <c r="B142" s="18">
        <v>53874</v>
      </c>
      <c r="C142" s="18">
        <v>54611</v>
      </c>
      <c r="D142" s="18">
        <v>53931</v>
      </c>
      <c r="E142" s="18">
        <v>53442</v>
      </c>
      <c r="F142" s="18">
        <v>52535</v>
      </c>
      <c r="G142" s="9">
        <f t="shared" si="18"/>
        <v>-2.4854289638786799E-2</v>
      </c>
      <c r="H142" s="9">
        <f t="shared" si="19"/>
        <v>-1.6971670221922832E-2</v>
      </c>
      <c r="I142" s="9">
        <f t="shared" si="20"/>
        <v>4.5897929853530257E-2</v>
      </c>
    </row>
    <row r="143" spans="1:10" x14ac:dyDescent="0.25">
      <c r="A143" s="17" t="s">
        <v>68</v>
      </c>
      <c r="B143" s="18">
        <v>13639</v>
      </c>
      <c r="C143" s="18">
        <v>13814</v>
      </c>
      <c r="D143" s="18">
        <v>13946</v>
      </c>
      <c r="E143" s="18">
        <v>15618</v>
      </c>
      <c r="F143" s="18">
        <v>16506</v>
      </c>
      <c r="G143" s="9">
        <f t="shared" si="18"/>
        <v>0.21020602683481193</v>
      </c>
      <c r="H143" s="9">
        <f t="shared" si="19"/>
        <v>5.6857472147522091E-2</v>
      </c>
      <c r="I143" s="9">
        <f t="shared" si="20"/>
        <v>1.4420695349050546E-2</v>
      </c>
    </row>
    <row r="144" spans="1:10" x14ac:dyDescent="0.25">
      <c r="A144" s="17" t="s">
        <v>69</v>
      </c>
      <c r="B144" s="18">
        <v>95383</v>
      </c>
      <c r="C144" s="18">
        <v>101761</v>
      </c>
      <c r="D144" s="18">
        <v>105693</v>
      </c>
      <c r="E144" s="18">
        <v>109034</v>
      </c>
      <c r="F144" s="18">
        <v>112295</v>
      </c>
      <c r="G144" s="9">
        <f t="shared" si="18"/>
        <v>0.17730622857322584</v>
      </c>
      <c r="H144" s="9">
        <f t="shared" si="19"/>
        <v>2.9908102059907918E-2</v>
      </c>
      <c r="I144" s="9">
        <f t="shared" si="20"/>
        <v>9.8108080953691446E-2</v>
      </c>
    </row>
    <row r="145" spans="1:9" x14ac:dyDescent="0.25">
      <c r="A145" s="17" t="s">
        <v>8</v>
      </c>
      <c r="B145" s="18">
        <v>45180</v>
      </c>
      <c r="C145" s="18">
        <v>43811</v>
      </c>
      <c r="D145" s="18">
        <v>42261</v>
      </c>
      <c r="E145" s="18">
        <v>41305</v>
      </c>
      <c r="F145" s="18">
        <v>40609</v>
      </c>
      <c r="G145" s="9">
        <f t="shared" si="18"/>
        <v>-0.10117308543603365</v>
      </c>
      <c r="H145" s="9">
        <f t="shared" si="19"/>
        <v>-1.6850260259048542E-2</v>
      </c>
      <c r="I145" s="9">
        <f t="shared" si="20"/>
        <v>3.5478614893347485E-2</v>
      </c>
    </row>
    <row r="146" spans="1:9" x14ac:dyDescent="0.25">
      <c r="A146" s="17" t="s">
        <v>70</v>
      </c>
      <c r="B146" s="18">
        <v>127379</v>
      </c>
      <c r="C146" s="18">
        <v>133139</v>
      </c>
      <c r="D146" s="18">
        <v>134092</v>
      </c>
      <c r="E146" s="18">
        <v>129600</v>
      </c>
      <c r="F146" s="18">
        <v>125392</v>
      </c>
      <c r="G146" s="9">
        <f t="shared" si="18"/>
        <v>-1.5599117593951908E-2</v>
      </c>
      <c r="H146" s="9">
        <f t="shared" si="19"/>
        <v>-3.2469135802469136E-2</v>
      </c>
      <c r="I146" s="9">
        <f t="shared" si="20"/>
        <v>0.10955045627094064</v>
      </c>
    </row>
    <row r="147" spans="1:9" x14ac:dyDescent="0.25">
      <c r="A147" s="17" t="s">
        <v>71</v>
      </c>
      <c r="B147" s="18">
        <v>9846</v>
      </c>
      <c r="C147" s="18">
        <v>10188</v>
      </c>
      <c r="D147" s="18">
        <v>9992</v>
      </c>
      <c r="E147" s="18">
        <v>10024</v>
      </c>
      <c r="F147" s="18">
        <v>10013</v>
      </c>
      <c r="G147" s="9">
        <f t="shared" si="18"/>
        <v>1.6961202518789357E-2</v>
      </c>
      <c r="H147" s="9">
        <f t="shared" si="19"/>
        <v>-1.097366320830008E-3</v>
      </c>
      <c r="I147" s="9">
        <f t="shared" si="20"/>
        <v>8.7479960335661647E-3</v>
      </c>
    </row>
    <row r="148" spans="1:9" x14ac:dyDescent="0.25">
      <c r="A148" s="17" t="s">
        <v>72</v>
      </c>
      <c r="B148" s="18">
        <v>167677</v>
      </c>
      <c r="C148" s="18">
        <v>192894</v>
      </c>
      <c r="D148" s="18">
        <v>209470</v>
      </c>
      <c r="E148" s="18">
        <v>215377</v>
      </c>
      <c r="F148" s="18">
        <v>219177</v>
      </c>
      <c r="G148" s="9">
        <f t="shared" si="18"/>
        <v>0.30713812866403861</v>
      </c>
      <c r="H148" s="9">
        <f t="shared" si="19"/>
        <v>1.7643480965934152E-2</v>
      </c>
      <c r="I148" s="9">
        <f t="shared" si="20"/>
        <v>0.19148701953949179</v>
      </c>
    </row>
    <row r="149" spans="1:9" x14ac:dyDescent="0.25">
      <c r="A149" s="17" t="s">
        <v>73</v>
      </c>
      <c r="B149" s="18">
        <v>243618</v>
      </c>
      <c r="C149" s="18">
        <v>269105</v>
      </c>
      <c r="D149" s="18">
        <v>290944</v>
      </c>
      <c r="E149" s="18">
        <v>326560</v>
      </c>
      <c r="F149" s="18">
        <v>344395</v>
      </c>
      <c r="G149" s="9">
        <f t="shared" si="18"/>
        <v>0.41366811976126561</v>
      </c>
      <c r="H149" s="9">
        <f t="shared" si="19"/>
        <v>5.4614772170504658E-2</v>
      </c>
      <c r="I149" s="9">
        <f t="shared" si="20"/>
        <v>0.30088545830220909</v>
      </c>
    </row>
    <row r="150" spans="1:9" x14ac:dyDescent="0.25">
      <c r="A150" s="17" t="s">
        <v>152</v>
      </c>
      <c r="B150" s="18">
        <v>715</v>
      </c>
      <c r="C150" s="18">
        <v>765</v>
      </c>
      <c r="D150" s="18">
        <v>842</v>
      </c>
      <c r="E150" s="18">
        <v>610</v>
      </c>
      <c r="F150" s="18">
        <v>553</v>
      </c>
      <c r="G150" s="9">
        <f t="shared" si="18"/>
        <v>-0.22657342657342658</v>
      </c>
      <c r="H150" s="9">
        <f t="shared" si="19"/>
        <v>-9.3442622950819676E-2</v>
      </c>
      <c r="I150" s="9">
        <f t="shared" si="20"/>
        <v>4.8313610372137112E-4</v>
      </c>
    </row>
    <row r="151" spans="1:9" x14ac:dyDescent="0.25">
      <c r="A151" s="25" t="s">
        <v>0</v>
      </c>
      <c r="B151" s="23">
        <v>938338</v>
      </c>
      <c r="C151" s="23">
        <v>1015389</v>
      </c>
      <c r="D151" s="23">
        <v>1064920</v>
      </c>
      <c r="E151" s="23">
        <v>1114299</v>
      </c>
      <c r="F151" s="23">
        <v>1144605</v>
      </c>
      <c r="G151" s="10">
        <f t="shared" si="18"/>
        <v>0.2198216420948528</v>
      </c>
      <c r="H151" s="10">
        <f t="shared" si="19"/>
        <v>2.7197368031381165E-2</v>
      </c>
      <c r="I151" s="10">
        <f t="shared" si="20"/>
        <v>1</v>
      </c>
    </row>
    <row r="153" spans="1:9" ht="17.25" x14ac:dyDescent="0.25">
      <c r="A153" s="3" t="s">
        <v>151</v>
      </c>
    </row>
    <row r="154" spans="1:9" ht="30" customHeight="1" x14ac:dyDescent="0.25">
      <c r="A154" s="6" t="s">
        <v>74</v>
      </c>
      <c r="B154" s="1">
        <v>2010</v>
      </c>
      <c r="C154" s="1">
        <v>2011</v>
      </c>
      <c r="D154" s="1">
        <v>2012</v>
      </c>
      <c r="E154" s="1">
        <v>2013</v>
      </c>
      <c r="F154" s="1">
        <v>2014</v>
      </c>
      <c r="G154" s="8" t="s">
        <v>226</v>
      </c>
      <c r="H154" s="8" t="s">
        <v>227</v>
      </c>
      <c r="I154" s="8" t="s">
        <v>228</v>
      </c>
    </row>
    <row r="155" spans="1:9" x14ac:dyDescent="0.25">
      <c r="A155" s="17" t="s">
        <v>65</v>
      </c>
      <c r="B155" s="18">
        <v>56374</v>
      </c>
      <c r="C155" s="18">
        <v>60653</v>
      </c>
      <c r="D155" s="18">
        <v>61190</v>
      </c>
      <c r="E155" s="18">
        <v>62884</v>
      </c>
      <c r="F155" s="18">
        <v>68048</v>
      </c>
      <c r="G155" s="9">
        <f>(F155-B155)/B155</f>
        <v>0.20708127860361158</v>
      </c>
      <c r="H155" s="9">
        <f>(F155-E155)/E155</f>
        <v>8.2119458049742383E-2</v>
      </c>
      <c r="I155" s="9">
        <f>F155/F$166</f>
        <v>0.19754634709956861</v>
      </c>
    </row>
    <row r="156" spans="1:9" x14ac:dyDescent="0.25">
      <c r="A156" s="17" t="s">
        <v>66</v>
      </c>
      <c r="B156" s="18">
        <v>6495</v>
      </c>
      <c r="C156" s="18">
        <v>6325</v>
      </c>
      <c r="D156" s="18">
        <v>6176</v>
      </c>
      <c r="E156" s="18">
        <v>6069</v>
      </c>
      <c r="F156" s="18">
        <v>5958</v>
      </c>
      <c r="G156" s="9">
        <f t="shared" ref="G156:G166" si="21">(F156-B156)/B156</f>
        <v>-8.2678983833718245E-2</v>
      </c>
      <c r="H156" s="9">
        <f t="shared" ref="H156:H166" si="22">(F156-E156)/E156</f>
        <v>-1.8289668808699949E-2</v>
      </c>
      <c r="I156" s="9">
        <f t="shared" ref="I156:I166" si="23">F156/F$166</f>
        <v>1.7296336938914147E-2</v>
      </c>
    </row>
    <row r="157" spans="1:9" x14ac:dyDescent="0.25">
      <c r="A157" s="17" t="s">
        <v>67</v>
      </c>
      <c r="B157" s="18">
        <v>16415</v>
      </c>
      <c r="C157" s="18">
        <v>15692</v>
      </c>
      <c r="D157" s="18">
        <v>15614</v>
      </c>
      <c r="E157" s="18">
        <v>15919</v>
      </c>
      <c r="F157" s="18">
        <v>15346</v>
      </c>
      <c r="G157" s="9">
        <f t="shared" si="21"/>
        <v>-6.5123362777947003E-2</v>
      </c>
      <c r="H157" s="9">
        <f t="shared" si="22"/>
        <v>-3.5994723286638608E-2</v>
      </c>
      <c r="I157" s="9">
        <f t="shared" si="23"/>
        <v>4.4550115250852042E-2</v>
      </c>
    </row>
    <row r="158" spans="1:9" x14ac:dyDescent="0.25">
      <c r="A158" s="17" t="s">
        <v>68</v>
      </c>
      <c r="B158" s="18">
        <v>4443</v>
      </c>
      <c r="C158" s="18">
        <v>4453</v>
      </c>
      <c r="D158" s="18">
        <v>4529</v>
      </c>
      <c r="E158" s="18">
        <v>5760</v>
      </c>
      <c r="F158" s="18">
        <v>5827</v>
      </c>
      <c r="G158" s="9">
        <f t="shared" si="21"/>
        <v>0.31150123790231826</v>
      </c>
      <c r="H158" s="9">
        <f t="shared" si="22"/>
        <v>1.1631944444444445E-2</v>
      </c>
      <c r="I158" s="9">
        <f t="shared" si="23"/>
        <v>1.6916038157612071E-2</v>
      </c>
    </row>
    <row r="159" spans="1:9" x14ac:dyDescent="0.25">
      <c r="A159" s="17" t="s">
        <v>69</v>
      </c>
      <c r="B159" s="18">
        <v>28941</v>
      </c>
      <c r="C159" s="18">
        <v>29039</v>
      </c>
      <c r="D159" s="18">
        <v>29274</v>
      </c>
      <c r="E159" s="18">
        <v>29701</v>
      </c>
      <c r="F159" s="18">
        <v>29647</v>
      </c>
      <c r="G159" s="9">
        <f t="shared" si="21"/>
        <v>2.4394457689782663E-2</v>
      </c>
      <c r="H159" s="9">
        <f t="shared" si="22"/>
        <v>-1.8181206019999327E-3</v>
      </c>
      <c r="I159" s="9">
        <f t="shared" si="23"/>
        <v>8.606654938368373E-2</v>
      </c>
    </row>
    <row r="160" spans="1:9" x14ac:dyDescent="0.25">
      <c r="A160" s="17" t="s">
        <v>8</v>
      </c>
      <c r="B160" s="18">
        <v>11455</v>
      </c>
      <c r="C160" s="18">
        <v>10637</v>
      </c>
      <c r="D160" s="18">
        <v>9810</v>
      </c>
      <c r="E160" s="18">
        <v>8726</v>
      </c>
      <c r="F160" s="18">
        <v>9048</v>
      </c>
      <c r="G160" s="9">
        <f t="shared" si="21"/>
        <v>-0.21012658227848102</v>
      </c>
      <c r="H160" s="9">
        <f t="shared" si="22"/>
        <v>3.6901214760485905E-2</v>
      </c>
      <c r="I160" s="9">
        <f t="shared" si="23"/>
        <v>2.6266743307031753E-2</v>
      </c>
    </row>
    <row r="161" spans="1:17" x14ac:dyDescent="0.25">
      <c r="A161" s="17" t="s">
        <v>70</v>
      </c>
      <c r="B161" s="18">
        <v>40661</v>
      </c>
      <c r="C161" s="18">
        <v>40215</v>
      </c>
      <c r="D161" s="18">
        <v>38797</v>
      </c>
      <c r="E161" s="18">
        <v>34728</v>
      </c>
      <c r="F161" s="18">
        <v>33751</v>
      </c>
      <c r="G161" s="9">
        <f t="shared" si="21"/>
        <v>-0.16994171318954279</v>
      </c>
      <c r="H161" s="9">
        <f t="shared" si="22"/>
        <v>-2.8132918682331261E-2</v>
      </c>
      <c r="I161" s="9">
        <f t="shared" si="23"/>
        <v>9.7980642501727305E-2</v>
      </c>
    </row>
    <row r="162" spans="1:17" x14ac:dyDescent="0.25">
      <c r="A162" s="17" t="s">
        <v>71</v>
      </c>
      <c r="B162" s="18">
        <v>3432</v>
      </c>
      <c r="C162" s="18">
        <v>3360</v>
      </c>
      <c r="D162" s="18">
        <v>3247</v>
      </c>
      <c r="E162" s="18">
        <v>3302</v>
      </c>
      <c r="F162" s="18">
        <v>3082</v>
      </c>
      <c r="G162" s="9">
        <f t="shared" si="21"/>
        <v>-0.10198135198135198</v>
      </c>
      <c r="H162" s="9">
        <f t="shared" si="22"/>
        <v>-6.6626287098728046E-2</v>
      </c>
      <c r="I162" s="9">
        <f t="shared" si="23"/>
        <v>8.9471820150609938E-3</v>
      </c>
    </row>
    <row r="163" spans="1:17" x14ac:dyDescent="0.25">
      <c r="A163" s="17" t="s">
        <v>72</v>
      </c>
      <c r="B163" s="18">
        <v>59413</v>
      </c>
      <c r="C163" s="18">
        <v>64006</v>
      </c>
      <c r="D163" s="18">
        <v>65291</v>
      </c>
      <c r="E163" s="18">
        <v>60168</v>
      </c>
      <c r="F163" s="18">
        <v>58172</v>
      </c>
      <c r="G163" s="9">
        <f t="shared" si="21"/>
        <v>-2.0887684513490313E-2</v>
      </c>
      <c r="H163" s="9">
        <f t="shared" si="22"/>
        <v>-3.317378008243585E-2</v>
      </c>
      <c r="I163" s="9">
        <f t="shared" si="23"/>
        <v>0.16887588325117719</v>
      </c>
    </row>
    <row r="164" spans="1:17" x14ac:dyDescent="0.25">
      <c r="A164" s="17" t="s">
        <v>73</v>
      </c>
      <c r="B164" s="18">
        <v>87193</v>
      </c>
      <c r="C164" s="18">
        <v>93744</v>
      </c>
      <c r="D164" s="18">
        <v>98392</v>
      </c>
      <c r="E164" s="18">
        <v>115591</v>
      </c>
      <c r="F164" s="18">
        <v>115236</v>
      </c>
      <c r="G164" s="9">
        <f t="shared" si="21"/>
        <v>0.32161985480485816</v>
      </c>
      <c r="H164" s="9">
        <f t="shared" si="22"/>
        <v>-3.071173361247848E-3</v>
      </c>
      <c r="I164" s="9">
        <f t="shared" si="23"/>
        <v>0.33453519360401318</v>
      </c>
    </row>
    <row r="165" spans="1:17" x14ac:dyDescent="0.25">
      <c r="A165" s="17" t="s">
        <v>152</v>
      </c>
      <c r="B165" s="18">
        <v>483</v>
      </c>
      <c r="C165" s="18">
        <v>506</v>
      </c>
      <c r="D165" s="18">
        <v>638</v>
      </c>
      <c r="E165" s="18">
        <v>424</v>
      </c>
      <c r="F165" s="18">
        <v>351</v>
      </c>
      <c r="G165" s="9">
        <f t="shared" si="21"/>
        <v>-0.27329192546583853</v>
      </c>
      <c r="H165" s="9">
        <f t="shared" si="22"/>
        <v>-0.17216981132075471</v>
      </c>
      <c r="I165" s="9">
        <f t="shared" si="23"/>
        <v>1.0189684903589905E-3</v>
      </c>
    </row>
    <row r="166" spans="1:17" x14ac:dyDescent="0.25">
      <c r="A166" s="25" t="s">
        <v>0</v>
      </c>
      <c r="B166" s="23">
        <v>315305</v>
      </c>
      <c r="C166" s="23">
        <v>328630</v>
      </c>
      <c r="D166" s="23">
        <v>332958</v>
      </c>
      <c r="E166" s="23">
        <v>343272</v>
      </c>
      <c r="F166" s="23">
        <v>344466</v>
      </c>
      <c r="G166" s="10">
        <f t="shared" si="21"/>
        <v>9.2485054153914462E-2</v>
      </c>
      <c r="H166" s="10">
        <f t="shared" si="22"/>
        <v>3.4782912675662449E-3</v>
      </c>
      <c r="I166" s="10">
        <f t="shared" si="23"/>
        <v>1</v>
      </c>
    </row>
    <row r="169" spans="1:17" ht="18.75" x14ac:dyDescent="0.3">
      <c r="A169" s="3" t="s">
        <v>116</v>
      </c>
      <c r="J169" s="49"/>
    </row>
    <row r="170" spans="1:17" ht="30" customHeight="1" x14ac:dyDescent="0.25">
      <c r="A170" s="6" t="s">
        <v>2</v>
      </c>
      <c r="B170" s="1">
        <v>2010</v>
      </c>
      <c r="C170" s="1">
        <v>2011</v>
      </c>
      <c r="D170" s="1">
        <v>2012</v>
      </c>
      <c r="E170" s="1">
        <v>2013</v>
      </c>
      <c r="F170" s="1">
        <v>2014</v>
      </c>
      <c r="G170" s="8" t="s">
        <v>226</v>
      </c>
      <c r="H170" s="8" t="s">
        <v>227</v>
      </c>
    </row>
    <row r="171" spans="1:17" ht="15" customHeight="1" x14ac:dyDescent="0.25">
      <c r="A171" s="2" t="s">
        <v>23</v>
      </c>
      <c r="B171" s="2">
        <v>22458</v>
      </c>
      <c r="C171" s="2">
        <v>24642</v>
      </c>
      <c r="D171" s="2">
        <v>24341</v>
      </c>
      <c r="E171" s="2">
        <v>23955</v>
      </c>
      <c r="F171" s="2">
        <v>23295</v>
      </c>
      <c r="G171" s="9">
        <f>(F171-B171)/B171</f>
        <v>3.7269569863745661E-2</v>
      </c>
      <c r="H171" s="9">
        <f>(F171-E171)/E171</f>
        <v>-2.7551659361302442E-2</v>
      </c>
      <c r="I171"/>
      <c r="Q171" s="98"/>
    </row>
    <row r="172" spans="1:17" x14ac:dyDescent="0.25">
      <c r="A172" s="2" t="s">
        <v>24</v>
      </c>
      <c r="B172" s="2">
        <v>8628</v>
      </c>
      <c r="C172" s="2">
        <v>11357</v>
      </c>
      <c r="D172" s="2">
        <v>14634</v>
      </c>
      <c r="E172" s="2">
        <v>18794</v>
      </c>
      <c r="F172" s="2">
        <v>19651</v>
      </c>
      <c r="G172" s="9">
        <f t="shared" ref="G172:G190" si="24">(F172-B172)/B172</f>
        <v>1.2775846082522022</v>
      </c>
      <c r="H172" s="9">
        <f t="shared" ref="H172:H190" si="25">(F172-E172)/E172</f>
        <v>4.5599659465786951E-2</v>
      </c>
      <c r="I172"/>
    </row>
    <row r="173" spans="1:17" x14ac:dyDescent="0.25">
      <c r="A173" s="2" t="s">
        <v>27</v>
      </c>
      <c r="B173" s="2">
        <v>10102</v>
      </c>
      <c r="C173" s="2">
        <v>11032</v>
      </c>
      <c r="D173" s="2">
        <v>11465</v>
      </c>
      <c r="E173" s="2">
        <v>12342</v>
      </c>
      <c r="F173" s="2">
        <v>13344</v>
      </c>
      <c r="G173" s="9">
        <f t="shared" si="24"/>
        <v>0.32092654919817859</v>
      </c>
      <c r="H173" s="9">
        <f t="shared" si="25"/>
        <v>8.1186193485658725E-2</v>
      </c>
      <c r="I173"/>
    </row>
    <row r="174" spans="1:17" x14ac:dyDescent="0.25">
      <c r="A174" s="2" t="s">
        <v>40</v>
      </c>
      <c r="B174" s="2">
        <v>8938</v>
      </c>
      <c r="C174" s="2">
        <v>9212</v>
      </c>
      <c r="D174" s="2">
        <v>8498</v>
      </c>
      <c r="E174" s="2">
        <v>8023</v>
      </c>
      <c r="F174" s="2">
        <v>8367</v>
      </c>
      <c r="G174" s="9">
        <f t="shared" si="24"/>
        <v>-6.3884537927948085E-2</v>
      </c>
      <c r="H174" s="9">
        <f t="shared" si="25"/>
        <v>4.2876729402966468E-2</v>
      </c>
    </row>
    <row r="175" spans="1:17" x14ac:dyDescent="0.25">
      <c r="A175" s="2" t="s">
        <v>35</v>
      </c>
      <c r="B175" s="2">
        <v>5688</v>
      </c>
      <c r="C175" s="2">
        <v>6354</v>
      </c>
      <c r="D175" s="2">
        <v>6275</v>
      </c>
      <c r="E175" s="2">
        <v>6471</v>
      </c>
      <c r="F175" s="2">
        <v>6670</v>
      </c>
      <c r="G175" s="9">
        <f t="shared" si="24"/>
        <v>0.17264416315049227</v>
      </c>
      <c r="H175" s="9">
        <f t="shared" si="25"/>
        <v>3.0752588471642715E-2</v>
      </c>
    </row>
    <row r="176" spans="1:17" x14ac:dyDescent="0.25">
      <c r="A176" s="2" t="s">
        <v>31</v>
      </c>
      <c r="B176" s="2">
        <v>4190</v>
      </c>
      <c r="C176" s="2">
        <v>5236</v>
      </c>
      <c r="D176" s="2">
        <v>6213</v>
      </c>
      <c r="E176" s="2">
        <v>6273</v>
      </c>
      <c r="F176" s="2">
        <v>6642</v>
      </c>
      <c r="G176" s="9">
        <f t="shared" si="24"/>
        <v>0.58520286396181387</v>
      </c>
      <c r="H176" s="9">
        <f t="shared" si="25"/>
        <v>5.8823529411764705E-2</v>
      </c>
      <c r="J176" s="66"/>
      <c r="K176" s="67"/>
      <c r="L176" s="67"/>
      <c r="M176" s="67"/>
      <c r="N176" s="67"/>
      <c r="O176" s="67"/>
      <c r="P176" s="67"/>
    </row>
    <row r="177" spans="1:17" x14ac:dyDescent="0.25">
      <c r="A177" s="2" t="s">
        <v>36</v>
      </c>
      <c r="B177" s="2">
        <v>4871</v>
      </c>
      <c r="C177" s="2">
        <v>4945</v>
      </c>
      <c r="D177" s="2">
        <v>4594</v>
      </c>
      <c r="E177" s="2">
        <v>4427</v>
      </c>
      <c r="F177" s="2">
        <v>4475</v>
      </c>
      <c r="G177" s="9">
        <f t="shared" si="24"/>
        <v>-8.1297474851159929E-2</v>
      </c>
      <c r="H177" s="9">
        <f t="shared" si="25"/>
        <v>1.0842557036367743E-2</v>
      </c>
      <c r="J177" s="66"/>
      <c r="K177" s="67"/>
      <c r="L177" s="67"/>
      <c r="M177" s="67"/>
      <c r="N177" s="67"/>
      <c r="O177" s="67"/>
      <c r="P177" s="67"/>
    </row>
    <row r="178" spans="1:17" x14ac:dyDescent="0.25">
      <c r="A178" s="2" t="s">
        <v>33</v>
      </c>
      <c r="B178" s="2">
        <v>2514</v>
      </c>
      <c r="C178" s="2">
        <v>2997</v>
      </c>
      <c r="D178" s="2">
        <v>3314</v>
      </c>
      <c r="E178" s="2">
        <v>3669</v>
      </c>
      <c r="F178" s="2">
        <v>4170</v>
      </c>
      <c r="G178" s="9">
        <f t="shared" si="24"/>
        <v>0.6587112171837709</v>
      </c>
      <c r="H178" s="9">
        <f t="shared" si="25"/>
        <v>0.13654946852003272</v>
      </c>
      <c r="J178" s="66"/>
      <c r="K178" s="67"/>
      <c r="L178" s="67"/>
      <c r="M178" s="67"/>
      <c r="N178" s="67"/>
      <c r="O178" s="67"/>
      <c r="P178" s="67"/>
    </row>
    <row r="179" spans="1:17" x14ac:dyDescent="0.25">
      <c r="A179" s="2" t="s">
        <v>30</v>
      </c>
      <c r="B179" s="2">
        <v>2452</v>
      </c>
      <c r="C179" s="2">
        <v>2692</v>
      </c>
      <c r="D179" s="2">
        <v>3150</v>
      </c>
      <c r="E179" s="2">
        <v>3566</v>
      </c>
      <c r="F179" s="2">
        <v>3784</v>
      </c>
      <c r="G179" s="9">
        <f t="shared" si="24"/>
        <v>0.54323001631321366</v>
      </c>
      <c r="H179" s="9">
        <f t="shared" si="25"/>
        <v>6.1132922041503085E-2</v>
      </c>
      <c r="J179" s="67"/>
      <c r="K179" s="67"/>
      <c r="L179" s="67"/>
      <c r="M179" s="67"/>
      <c r="N179" s="67"/>
      <c r="O179" s="67"/>
      <c r="P179" s="67"/>
      <c r="Q179" s="67"/>
    </row>
    <row r="180" spans="1:17" x14ac:dyDescent="0.25">
      <c r="A180" s="2" t="s">
        <v>37</v>
      </c>
      <c r="B180" s="2">
        <v>4414</v>
      </c>
      <c r="C180" s="2">
        <v>4583</v>
      </c>
      <c r="D180" s="2">
        <v>4101</v>
      </c>
      <c r="E180" s="2">
        <v>3693</v>
      </c>
      <c r="F180" s="2">
        <v>3653</v>
      </c>
      <c r="G180" s="9">
        <f t="shared" si="24"/>
        <v>-0.17240598096964205</v>
      </c>
      <c r="H180" s="9">
        <f t="shared" si="25"/>
        <v>-1.083130246412131E-2</v>
      </c>
      <c r="J180" s="67"/>
      <c r="K180" s="67"/>
      <c r="L180" s="67"/>
      <c r="M180" s="67"/>
      <c r="N180" s="67"/>
      <c r="O180" s="67"/>
      <c r="P180" s="67"/>
      <c r="Q180" s="67"/>
    </row>
    <row r="181" spans="1:17" x14ac:dyDescent="0.25">
      <c r="A181" s="2" t="s">
        <v>38</v>
      </c>
      <c r="B181" s="2">
        <v>1947</v>
      </c>
      <c r="C181" s="2">
        <v>2179</v>
      </c>
      <c r="D181" s="2">
        <v>2433</v>
      </c>
      <c r="E181" s="2">
        <v>2895</v>
      </c>
      <c r="F181" s="2">
        <v>3372</v>
      </c>
      <c r="G181" s="9">
        <f t="shared" si="24"/>
        <v>0.73189522342064717</v>
      </c>
      <c r="H181" s="9">
        <f t="shared" si="25"/>
        <v>0.16476683937823836</v>
      </c>
      <c r="J181" s="61"/>
      <c r="O181" s="74"/>
      <c r="P181" s="72"/>
    </row>
    <row r="182" spans="1:17" x14ac:dyDescent="0.25">
      <c r="A182" s="2" t="s">
        <v>41</v>
      </c>
      <c r="B182" s="2">
        <v>2401</v>
      </c>
      <c r="C182" s="2">
        <v>2636</v>
      </c>
      <c r="D182" s="2">
        <v>2933</v>
      </c>
      <c r="E182" s="2">
        <v>3162</v>
      </c>
      <c r="F182" s="2">
        <v>3244</v>
      </c>
      <c r="G182" s="9">
        <f t="shared" si="24"/>
        <v>0.35110370678883801</v>
      </c>
      <c r="H182" s="9">
        <f t="shared" si="25"/>
        <v>2.5932953826691967E-2</v>
      </c>
    </row>
    <row r="183" spans="1:17" x14ac:dyDescent="0.25">
      <c r="A183" s="2" t="s">
        <v>32</v>
      </c>
      <c r="B183" s="2">
        <v>2826</v>
      </c>
      <c r="C183" s="2">
        <v>3020</v>
      </c>
      <c r="D183" s="2">
        <v>3095</v>
      </c>
      <c r="E183" s="2">
        <v>3116</v>
      </c>
      <c r="F183" s="2">
        <v>3158</v>
      </c>
      <c r="G183" s="9">
        <f t="shared" si="24"/>
        <v>0.11748053786270347</v>
      </c>
      <c r="H183" s="9">
        <f t="shared" si="25"/>
        <v>1.3478818998716302E-2</v>
      </c>
    </row>
    <row r="184" spans="1:17" x14ac:dyDescent="0.25">
      <c r="A184" s="2" t="s">
        <v>57</v>
      </c>
      <c r="B184" s="2">
        <v>2099</v>
      </c>
      <c r="C184" s="2">
        <v>2191</v>
      </c>
      <c r="D184" s="2">
        <v>2194</v>
      </c>
      <c r="E184" s="2">
        <v>2472</v>
      </c>
      <c r="F184" s="2">
        <v>2818</v>
      </c>
      <c r="G184" s="9">
        <f t="shared" si="24"/>
        <v>0.3425440686040972</v>
      </c>
      <c r="H184" s="9">
        <f t="shared" si="25"/>
        <v>0.13996763754045308</v>
      </c>
    </row>
    <row r="185" spans="1:17" x14ac:dyDescent="0.25">
      <c r="A185" s="2" t="s">
        <v>34</v>
      </c>
      <c r="B185" s="2">
        <v>2424</v>
      </c>
      <c r="C185" s="2">
        <v>2476</v>
      </c>
      <c r="D185" s="2">
        <v>2417</v>
      </c>
      <c r="E185" s="2">
        <v>2400</v>
      </c>
      <c r="F185" s="2">
        <v>2725</v>
      </c>
      <c r="G185" s="9">
        <f t="shared" si="24"/>
        <v>0.12417491749174918</v>
      </c>
      <c r="H185" s="9">
        <f t="shared" si="25"/>
        <v>0.13541666666666666</v>
      </c>
    </row>
    <row r="186" spans="1:17" x14ac:dyDescent="0.25">
      <c r="A186" s="2" t="s">
        <v>58</v>
      </c>
      <c r="B186" s="2">
        <v>785</v>
      </c>
      <c r="C186" s="2">
        <v>1120</v>
      </c>
      <c r="D186" s="2">
        <v>1379</v>
      </c>
      <c r="E186" s="2">
        <v>1976</v>
      </c>
      <c r="F186" s="2">
        <v>2494</v>
      </c>
      <c r="G186" s="9">
        <f t="shared" si="24"/>
        <v>2.1770700636942677</v>
      </c>
      <c r="H186" s="9">
        <f t="shared" si="25"/>
        <v>0.26214574898785425</v>
      </c>
    </row>
    <row r="187" spans="1:17" x14ac:dyDescent="0.25">
      <c r="A187" s="2" t="s">
        <v>56</v>
      </c>
      <c r="B187" s="2">
        <v>2371</v>
      </c>
      <c r="C187" s="2">
        <v>2531</v>
      </c>
      <c r="D187" s="2">
        <v>2513</v>
      </c>
      <c r="E187" s="2">
        <v>2629</v>
      </c>
      <c r="F187" s="2">
        <v>2491</v>
      </c>
      <c r="G187" s="9">
        <f t="shared" si="24"/>
        <v>5.0611556305356388E-2</v>
      </c>
      <c r="H187" s="9">
        <f t="shared" si="25"/>
        <v>-5.2491441612780528E-2</v>
      </c>
    </row>
    <row r="188" spans="1:17" x14ac:dyDescent="0.25">
      <c r="A188" s="2" t="s">
        <v>43</v>
      </c>
      <c r="B188" s="2">
        <v>2041</v>
      </c>
      <c r="C188" s="2">
        <v>2279</v>
      </c>
      <c r="D188" s="2">
        <v>2462</v>
      </c>
      <c r="E188" s="2">
        <v>2229</v>
      </c>
      <c r="F188" s="2">
        <v>2338</v>
      </c>
      <c r="G188" s="9">
        <f t="shared" si="24"/>
        <v>0.14551690347868693</v>
      </c>
      <c r="H188" s="9">
        <f t="shared" si="25"/>
        <v>4.8900852400179454E-2</v>
      </c>
    </row>
    <row r="189" spans="1:17" x14ac:dyDescent="0.25">
      <c r="A189" s="2" t="s">
        <v>59</v>
      </c>
      <c r="B189" s="2">
        <v>1299</v>
      </c>
      <c r="C189" s="2">
        <v>1503</v>
      </c>
      <c r="D189" s="2">
        <v>1646</v>
      </c>
      <c r="E189" s="2">
        <v>1706</v>
      </c>
      <c r="F189" s="2">
        <v>1957</v>
      </c>
      <c r="G189" s="9">
        <f t="shared" si="24"/>
        <v>0.50654349499615092</v>
      </c>
      <c r="H189" s="9">
        <f t="shared" si="25"/>
        <v>0.14712778429073858</v>
      </c>
    </row>
    <row r="190" spans="1:17" x14ac:dyDescent="0.25">
      <c r="A190" s="2" t="s">
        <v>264</v>
      </c>
      <c r="B190" s="2">
        <v>1519</v>
      </c>
      <c r="C190" s="2">
        <v>1684</v>
      </c>
      <c r="D190" s="2">
        <v>1641</v>
      </c>
      <c r="E190" s="2">
        <v>1640</v>
      </c>
      <c r="F190" s="2">
        <v>1816</v>
      </c>
      <c r="G190" s="9">
        <f t="shared" si="24"/>
        <v>0.19552337063857803</v>
      </c>
      <c r="H190" s="9">
        <f t="shared" si="25"/>
        <v>0.10731707317073171</v>
      </c>
    </row>
    <row r="191" spans="1:17" x14ac:dyDescent="0.25">
      <c r="A191" s="7"/>
      <c r="B191" s="24"/>
      <c r="C191" s="24"/>
      <c r="D191" s="24"/>
      <c r="E191" s="24"/>
      <c r="F191" s="24"/>
    </row>
    <row r="192" spans="1:17" x14ac:dyDescent="0.25">
      <c r="A192" s="3" t="s">
        <v>117</v>
      </c>
      <c r="B192" s="24"/>
      <c r="C192" s="24"/>
      <c r="D192" s="24"/>
      <c r="E192" s="24"/>
      <c r="F192" s="24"/>
    </row>
    <row r="193" spans="1:9" ht="30" customHeight="1" x14ac:dyDescent="0.25">
      <c r="A193" s="6" t="s">
        <v>3</v>
      </c>
      <c r="B193" s="1">
        <v>2010</v>
      </c>
      <c r="C193" s="1">
        <v>2011</v>
      </c>
      <c r="D193" s="1">
        <v>2012</v>
      </c>
      <c r="E193" s="1">
        <v>2013</v>
      </c>
      <c r="F193" s="1">
        <v>2014</v>
      </c>
      <c r="G193" s="8" t="s">
        <v>226</v>
      </c>
      <c r="H193" s="8" t="s">
        <v>227</v>
      </c>
    </row>
    <row r="194" spans="1:9" x14ac:dyDescent="0.25">
      <c r="A194" s="2" t="s">
        <v>26</v>
      </c>
      <c r="B194" s="2">
        <v>14639</v>
      </c>
      <c r="C194" s="2">
        <v>18388</v>
      </c>
      <c r="D194" s="2">
        <v>21575</v>
      </c>
      <c r="E194" s="2">
        <v>25804</v>
      </c>
      <c r="F194" s="2">
        <v>28066</v>
      </c>
      <c r="G194" s="9">
        <f>(F194-B194)/B194</f>
        <v>0.91720745952592386</v>
      </c>
      <c r="H194" s="9">
        <f>(F194-E194)/E194</f>
        <v>8.7660827778638969E-2</v>
      </c>
      <c r="I194" s="100"/>
    </row>
    <row r="195" spans="1:9" x14ac:dyDescent="0.25">
      <c r="A195" s="2" t="s">
        <v>23</v>
      </c>
      <c r="B195" s="2">
        <v>15641</v>
      </c>
      <c r="C195" s="2">
        <v>19863</v>
      </c>
      <c r="D195" s="2">
        <v>23721</v>
      </c>
      <c r="E195" s="2">
        <v>24361</v>
      </c>
      <c r="F195" s="2">
        <v>25328</v>
      </c>
      <c r="G195" s="9">
        <f t="shared" ref="G195:G212" si="26">(F195-B195)/B195</f>
        <v>0.61933380218656098</v>
      </c>
      <c r="H195" s="9">
        <f t="shared" ref="H195:H213" si="27">(F195-E195)/E195</f>
        <v>3.9694593817987768E-2</v>
      </c>
      <c r="I195" s="100"/>
    </row>
    <row r="196" spans="1:9" x14ac:dyDescent="0.25">
      <c r="A196" s="2" t="s">
        <v>24</v>
      </c>
      <c r="B196" s="2">
        <v>5261</v>
      </c>
      <c r="C196" s="2">
        <v>8198</v>
      </c>
      <c r="D196" s="2">
        <v>13300</v>
      </c>
      <c r="E196" s="2">
        <v>18782</v>
      </c>
      <c r="F196" s="2">
        <v>21689</v>
      </c>
      <c r="G196" s="9">
        <f t="shared" si="26"/>
        <v>3.1226002661091048</v>
      </c>
      <c r="H196" s="9">
        <f t="shared" si="27"/>
        <v>0.15477584921733575</v>
      </c>
      <c r="I196" s="100"/>
    </row>
    <row r="197" spans="1:9" x14ac:dyDescent="0.25">
      <c r="A197" s="2" t="s">
        <v>27</v>
      </c>
      <c r="B197" s="2">
        <v>8142</v>
      </c>
      <c r="C197" s="2">
        <v>10628</v>
      </c>
      <c r="D197" s="2">
        <v>13960</v>
      </c>
      <c r="E197" s="2">
        <v>15534</v>
      </c>
      <c r="F197" s="2">
        <v>17846</v>
      </c>
      <c r="G197" s="9">
        <f t="shared" si="26"/>
        <v>1.1918447555883076</v>
      </c>
      <c r="H197" s="9">
        <f t="shared" si="27"/>
        <v>0.14883481395648254</v>
      </c>
      <c r="I197" s="100"/>
    </row>
    <row r="198" spans="1:9" x14ac:dyDescent="0.25">
      <c r="A198" s="2" t="s">
        <v>60</v>
      </c>
      <c r="B198" s="2">
        <v>8856</v>
      </c>
      <c r="C198" s="2">
        <v>10003</v>
      </c>
      <c r="D198" s="2">
        <v>11210</v>
      </c>
      <c r="E198" s="2">
        <v>12715</v>
      </c>
      <c r="F198" s="2">
        <v>14191</v>
      </c>
      <c r="G198" s="9">
        <f t="shared" si="26"/>
        <v>0.60241644083107493</v>
      </c>
      <c r="H198" s="9">
        <f t="shared" si="27"/>
        <v>0.11608336610302791</v>
      </c>
      <c r="I198" s="100"/>
    </row>
    <row r="199" spans="1:9" x14ac:dyDescent="0.25">
      <c r="A199" s="2" t="s">
        <v>14</v>
      </c>
      <c r="B199" s="2">
        <v>8050</v>
      </c>
      <c r="C199" s="2">
        <v>8784</v>
      </c>
      <c r="D199" s="2">
        <v>9464</v>
      </c>
      <c r="E199" s="2">
        <v>11617</v>
      </c>
      <c r="F199" s="2">
        <v>12609</v>
      </c>
      <c r="G199" s="9">
        <f t="shared" si="26"/>
        <v>0.5663354037267081</v>
      </c>
      <c r="H199" s="9">
        <f t="shared" si="27"/>
        <v>8.5392097787724885E-2</v>
      </c>
      <c r="I199" s="100"/>
    </row>
    <row r="200" spans="1:9" x14ac:dyDescent="0.25">
      <c r="A200" s="2" t="s">
        <v>39</v>
      </c>
      <c r="B200" s="2">
        <v>8012</v>
      </c>
      <c r="C200" s="2">
        <v>8875</v>
      </c>
      <c r="D200" s="2">
        <v>9097</v>
      </c>
      <c r="E200" s="2">
        <v>9428</v>
      </c>
      <c r="F200" s="2">
        <v>9963</v>
      </c>
      <c r="G200" s="9">
        <f t="shared" si="26"/>
        <v>0.24350973539690465</v>
      </c>
      <c r="H200" s="9">
        <f t="shared" si="27"/>
        <v>5.6745863385659734E-2</v>
      </c>
      <c r="I200" s="100"/>
    </row>
    <row r="201" spans="1:9" x14ac:dyDescent="0.25">
      <c r="A201" s="2" t="s">
        <v>12</v>
      </c>
      <c r="B201" s="2">
        <v>8806</v>
      </c>
      <c r="C201" s="2">
        <v>9395</v>
      </c>
      <c r="D201" s="2">
        <v>9515</v>
      </c>
      <c r="E201" s="2">
        <v>9859</v>
      </c>
      <c r="F201" s="2">
        <v>9885</v>
      </c>
      <c r="G201" s="9">
        <f t="shared" si="26"/>
        <v>0.12253009311832841</v>
      </c>
      <c r="H201" s="9">
        <f t="shared" si="27"/>
        <v>2.6371842986104067E-3</v>
      </c>
      <c r="I201" s="100"/>
    </row>
    <row r="202" spans="1:9" x14ac:dyDescent="0.25">
      <c r="A202" s="2" t="s">
        <v>25</v>
      </c>
      <c r="B202" s="2">
        <v>6831</v>
      </c>
      <c r="C202" s="2">
        <v>7235</v>
      </c>
      <c r="D202" s="2">
        <v>8086</v>
      </c>
      <c r="E202" s="2">
        <v>8908</v>
      </c>
      <c r="F202" s="2">
        <v>9604</v>
      </c>
      <c r="G202" s="9">
        <f t="shared" si="26"/>
        <v>0.40594349290001464</v>
      </c>
      <c r="H202" s="9">
        <f t="shared" si="27"/>
        <v>7.8132016165244719E-2</v>
      </c>
      <c r="I202" s="100"/>
    </row>
    <row r="203" spans="1:9" x14ac:dyDescent="0.25">
      <c r="A203" s="2" t="s">
        <v>30</v>
      </c>
      <c r="B203" s="2">
        <v>5061</v>
      </c>
      <c r="C203" s="2">
        <v>5853</v>
      </c>
      <c r="D203" s="2">
        <v>6938</v>
      </c>
      <c r="E203" s="2">
        <v>8388</v>
      </c>
      <c r="F203" s="2">
        <v>9449</v>
      </c>
      <c r="G203" s="9">
        <f t="shared" si="26"/>
        <v>0.86702232760324049</v>
      </c>
      <c r="H203" s="9">
        <f t="shared" si="27"/>
        <v>0.12649022412970912</v>
      </c>
      <c r="I203" s="100"/>
    </row>
    <row r="204" spans="1:9" x14ac:dyDescent="0.25">
      <c r="A204" s="2" t="s">
        <v>18</v>
      </c>
      <c r="B204" s="2">
        <v>7747</v>
      </c>
      <c r="C204" s="2">
        <v>8217</v>
      </c>
      <c r="D204" s="2">
        <v>8085</v>
      </c>
      <c r="E204" s="2">
        <v>8066</v>
      </c>
      <c r="F204" s="2">
        <v>7810</v>
      </c>
      <c r="G204" s="9">
        <f t="shared" si="26"/>
        <v>8.1321801987866271E-3</v>
      </c>
      <c r="H204" s="9">
        <f t="shared" si="27"/>
        <v>-3.1738160178527153E-2</v>
      </c>
      <c r="I204" s="100"/>
    </row>
    <row r="205" spans="1:9" x14ac:dyDescent="0.25">
      <c r="A205" s="2" t="s">
        <v>21</v>
      </c>
      <c r="B205" s="2">
        <v>5621</v>
      </c>
      <c r="C205" s="2">
        <v>6808</v>
      </c>
      <c r="D205" s="2">
        <v>7100</v>
      </c>
      <c r="E205" s="2">
        <v>7253</v>
      </c>
      <c r="F205" s="2">
        <v>7021</v>
      </c>
      <c r="G205" s="9">
        <f t="shared" si="26"/>
        <v>0.24906600249066002</v>
      </c>
      <c r="H205" s="9">
        <f t="shared" si="27"/>
        <v>-3.1986764097614778E-2</v>
      </c>
      <c r="I205" s="100"/>
    </row>
    <row r="206" spans="1:9" x14ac:dyDescent="0.25">
      <c r="A206" s="2" t="s">
        <v>29</v>
      </c>
      <c r="B206" s="2">
        <v>4002</v>
      </c>
      <c r="C206" s="2">
        <v>4413</v>
      </c>
      <c r="D206" s="2">
        <v>4973</v>
      </c>
      <c r="E206" s="2">
        <v>6020</v>
      </c>
      <c r="F206" s="2">
        <v>6843</v>
      </c>
      <c r="G206" s="9">
        <f t="shared" si="26"/>
        <v>0.70989505247376317</v>
      </c>
      <c r="H206" s="9">
        <f t="shared" si="27"/>
        <v>0.13671096345514949</v>
      </c>
      <c r="I206" s="100"/>
    </row>
    <row r="207" spans="1:9" x14ac:dyDescent="0.25">
      <c r="A207" s="2" t="s">
        <v>42</v>
      </c>
      <c r="B207" s="2">
        <v>3193</v>
      </c>
      <c r="C207" s="2">
        <v>4407</v>
      </c>
      <c r="D207" s="2">
        <v>5498</v>
      </c>
      <c r="E207" s="2">
        <v>5432</v>
      </c>
      <c r="F207" s="2">
        <v>6376</v>
      </c>
      <c r="G207" s="9">
        <f t="shared" si="26"/>
        <v>0.99686814907610399</v>
      </c>
      <c r="H207" s="9">
        <f t="shared" si="27"/>
        <v>0.17378497790868924</v>
      </c>
      <c r="I207" s="100"/>
    </row>
    <row r="208" spans="1:9" x14ac:dyDescent="0.25">
      <c r="A208" s="2" t="s">
        <v>28</v>
      </c>
      <c r="B208" s="2">
        <v>7226</v>
      </c>
      <c r="C208" s="2">
        <v>7224</v>
      </c>
      <c r="D208" s="2">
        <v>6748</v>
      </c>
      <c r="E208" s="2">
        <v>6762</v>
      </c>
      <c r="F208" s="2">
        <v>6068</v>
      </c>
      <c r="G208" s="9">
        <f t="shared" si="26"/>
        <v>-0.16025463603653473</v>
      </c>
      <c r="H208" s="9">
        <f t="shared" si="27"/>
        <v>-0.10263235729074238</v>
      </c>
      <c r="I208" s="100"/>
    </row>
    <row r="209" spans="1:9" x14ac:dyDescent="0.25">
      <c r="A209" s="2" t="s">
        <v>32</v>
      </c>
      <c r="B209" s="2">
        <v>4336</v>
      </c>
      <c r="C209" s="2">
        <v>5037</v>
      </c>
      <c r="D209" s="2">
        <v>5770</v>
      </c>
      <c r="E209" s="2">
        <v>5892</v>
      </c>
      <c r="F209" s="2">
        <v>5895</v>
      </c>
      <c r="G209" s="9">
        <f t="shared" si="26"/>
        <v>0.35954797047970477</v>
      </c>
      <c r="H209" s="9">
        <f t="shared" si="27"/>
        <v>5.0916496945010179E-4</v>
      </c>
      <c r="I209" s="100"/>
    </row>
    <row r="210" spans="1:9" x14ac:dyDescent="0.25">
      <c r="A210" s="2" t="s">
        <v>31</v>
      </c>
      <c r="B210" s="2">
        <v>3390</v>
      </c>
      <c r="C210" s="2">
        <v>4745</v>
      </c>
      <c r="D210" s="2">
        <v>4966</v>
      </c>
      <c r="E210" s="2">
        <v>4878</v>
      </c>
      <c r="F210" s="2">
        <v>5743</v>
      </c>
      <c r="G210" s="9">
        <f t="shared" si="26"/>
        <v>0.69410029498525072</v>
      </c>
      <c r="H210" s="9">
        <f t="shared" si="27"/>
        <v>0.17732677326773269</v>
      </c>
      <c r="I210" s="100"/>
    </row>
    <row r="211" spans="1:9" x14ac:dyDescent="0.25">
      <c r="A211" s="2" t="s">
        <v>35</v>
      </c>
      <c r="B211" s="2">
        <v>2923</v>
      </c>
      <c r="C211" s="2">
        <v>3462</v>
      </c>
      <c r="D211" s="2">
        <v>4001</v>
      </c>
      <c r="E211" s="2">
        <v>4569</v>
      </c>
      <c r="F211" s="2">
        <v>5495</v>
      </c>
      <c r="G211" s="9">
        <f>(F211-B211)/B211</f>
        <v>0.87991789257612041</v>
      </c>
      <c r="H211" s="9">
        <f t="shared" si="27"/>
        <v>0.20267016852702999</v>
      </c>
      <c r="I211" s="100"/>
    </row>
    <row r="212" spans="1:9" x14ac:dyDescent="0.25">
      <c r="A212" s="2" t="s">
        <v>22</v>
      </c>
      <c r="B212" s="2">
        <v>3590</v>
      </c>
      <c r="C212" s="2">
        <v>4028</v>
      </c>
      <c r="D212" s="2">
        <v>4304</v>
      </c>
      <c r="E212" s="2">
        <v>4888</v>
      </c>
      <c r="F212" s="2">
        <v>4967</v>
      </c>
      <c r="G212" s="9">
        <f t="shared" si="26"/>
        <v>0.38356545961002786</v>
      </c>
      <c r="H212" s="9">
        <f t="shared" si="27"/>
        <v>1.6162029459901802E-2</v>
      </c>
      <c r="I212" s="100"/>
    </row>
    <row r="213" spans="1:9" x14ac:dyDescent="0.25">
      <c r="A213" s="2" t="s">
        <v>265</v>
      </c>
      <c r="B213" s="2"/>
      <c r="C213" s="2">
        <v>90</v>
      </c>
      <c r="D213" s="2">
        <v>641</v>
      </c>
      <c r="E213" s="2">
        <v>2817</v>
      </c>
      <c r="F213" s="2">
        <v>4793</v>
      </c>
      <c r="G213" s="9"/>
      <c r="H213" s="9">
        <f t="shared" si="27"/>
        <v>0.70145544905928292</v>
      </c>
    </row>
    <row r="214" spans="1:9" x14ac:dyDescent="0.25">
      <c r="A214" s="7"/>
      <c r="B214" s="24"/>
      <c r="C214" s="24"/>
      <c r="D214" s="24"/>
      <c r="E214" s="24"/>
      <c r="F214" s="24"/>
    </row>
    <row r="215" spans="1:9" x14ac:dyDescent="0.25">
      <c r="A215" s="3" t="s">
        <v>118</v>
      </c>
      <c r="B215" s="24"/>
      <c r="C215" s="24"/>
      <c r="D215" s="24"/>
      <c r="E215" s="24"/>
      <c r="F215" s="24"/>
    </row>
    <row r="216" spans="1:9" ht="30" customHeight="1" x14ac:dyDescent="0.25">
      <c r="A216" s="6" t="s">
        <v>4</v>
      </c>
      <c r="B216" s="1">
        <v>2010</v>
      </c>
      <c r="C216" s="1">
        <v>2011</v>
      </c>
      <c r="D216" s="1">
        <v>2012</v>
      </c>
      <c r="E216" s="1">
        <v>2013</v>
      </c>
      <c r="F216" s="1">
        <v>2014</v>
      </c>
      <c r="G216" s="8" t="s">
        <v>226</v>
      </c>
      <c r="H216" s="8" t="s">
        <v>227</v>
      </c>
      <c r="I216"/>
    </row>
    <row r="217" spans="1:9" x14ac:dyDescent="0.25">
      <c r="A217" s="2" t="s">
        <v>6</v>
      </c>
      <c r="B217" s="2">
        <v>31931</v>
      </c>
      <c r="C217" s="2">
        <v>34802</v>
      </c>
      <c r="D217" s="2">
        <v>37998</v>
      </c>
      <c r="E217" s="2">
        <v>40409</v>
      </c>
      <c r="F217" s="2">
        <v>42018</v>
      </c>
      <c r="G217" s="9">
        <f>(F217-B217)/B217</f>
        <v>0.3158999091791676</v>
      </c>
      <c r="H217" s="9">
        <f>(F217-E217)/E217</f>
        <v>3.9817862357395629E-2</v>
      </c>
      <c r="I217"/>
    </row>
    <row r="218" spans="1:9" x14ac:dyDescent="0.25">
      <c r="A218" s="2" t="s">
        <v>7</v>
      </c>
      <c r="B218" s="2">
        <v>28473</v>
      </c>
      <c r="C218" s="2">
        <v>33523</v>
      </c>
      <c r="D218" s="2">
        <v>37520</v>
      </c>
      <c r="E218" s="2">
        <v>39079</v>
      </c>
      <c r="F218" s="2">
        <v>40023</v>
      </c>
      <c r="G218" s="9">
        <f t="shared" ref="G218:G236" si="28">(F218-B218)/B218</f>
        <v>0.40564745548414288</v>
      </c>
      <c r="H218" s="9">
        <f t="shared" ref="H218:H236" si="29">(F218-E218)/E218</f>
        <v>2.4156196422631081E-2</v>
      </c>
      <c r="I218"/>
    </row>
    <row r="219" spans="1:9" x14ac:dyDescent="0.25">
      <c r="A219" s="2" t="s">
        <v>8</v>
      </c>
      <c r="B219" s="2">
        <v>36600</v>
      </c>
      <c r="C219" s="2">
        <v>37230</v>
      </c>
      <c r="D219" s="2">
        <v>37168</v>
      </c>
      <c r="E219" s="2">
        <v>37558</v>
      </c>
      <c r="F219" s="2">
        <v>37492</v>
      </c>
      <c r="G219" s="9">
        <f t="shared" si="28"/>
        <v>2.4371584699453552E-2</v>
      </c>
      <c r="H219" s="9">
        <f t="shared" si="29"/>
        <v>-1.7572820703977848E-3</v>
      </c>
      <c r="I219"/>
    </row>
    <row r="220" spans="1:9" x14ac:dyDescent="0.25">
      <c r="A220" s="90" t="s">
        <v>9</v>
      </c>
      <c r="B220" s="90">
        <v>24726</v>
      </c>
      <c r="C220" s="90">
        <v>26151</v>
      </c>
      <c r="D220" s="90">
        <v>27056</v>
      </c>
      <c r="E220" s="90">
        <v>27606</v>
      </c>
      <c r="F220" s="90">
        <v>28725</v>
      </c>
      <c r="G220" s="91">
        <f>(F220-B220)/B220</f>
        <v>0.16173258917738412</v>
      </c>
      <c r="H220" s="91">
        <f>(F220-E220)/E220</f>
        <v>4.0534666376874591E-2</v>
      </c>
      <c r="I220"/>
    </row>
    <row r="221" spans="1:9" x14ac:dyDescent="0.25">
      <c r="A221" s="2" t="s">
        <v>62</v>
      </c>
      <c r="B221" s="2">
        <v>21288</v>
      </c>
      <c r="C221" s="2">
        <v>23061</v>
      </c>
      <c r="D221" s="2">
        <v>25099</v>
      </c>
      <c r="E221" s="2">
        <v>24894</v>
      </c>
      <c r="F221" s="2">
        <v>26095</v>
      </c>
      <c r="G221" s="9">
        <f t="shared" si="28"/>
        <v>0.22580796692972566</v>
      </c>
      <c r="H221" s="9">
        <f t="shared" si="29"/>
        <v>4.8244556921346507E-2</v>
      </c>
      <c r="I221"/>
    </row>
    <row r="222" spans="1:9" x14ac:dyDescent="0.25">
      <c r="A222" s="2" t="s">
        <v>10</v>
      </c>
      <c r="B222" s="2">
        <v>21902</v>
      </c>
      <c r="C222" s="2">
        <v>23768</v>
      </c>
      <c r="D222" s="2">
        <v>24451</v>
      </c>
      <c r="E222" s="2">
        <v>23898</v>
      </c>
      <c r="F222" s="2">
        <v>22704</v>
      </c>
      <c r="G222" s="9">
        <f t="shared" si="28"/>
        <v>3.6617660487626699E-2</v>
      </c>
      <c r="H222" s="9">
        <f t="shared" si="29"/>
        <v>-4.9962339944765254E-2</v>
      </c>
      <c r="I222"/>
    </row>
    <row r="223" spans="1:9" x14ac:dyDescent="0.25">
      <c r="A223" s="69" t="s">
        <v>63</v>
      </c>
      <c r="B223" s="69">
        <v>19536</v>
      </c>
      <c r="C223" s="69">
        <v>20268</v>
      </c>
      <c r="D223" s="69">
        <v>19845</v>
      </c>
      <c r="E223" s="69">
        <v>18348</v>
      </c>
      <c r="F223" s="69">
        <v>16453</v>
      </c>
      <c r="G223" s="9">
        <f t="shared" si="28"/>
        <v>-0.1578112203112203</v>
      </c>
      <c r="H223" s="9">
        <f t="shared" si="29"/>
        <v>-0.10328101155439284</v>
      </c>
      <c r="I223"/>
    </row>
    <row r="224" spans="1:9" x14ac:dyDescent="0.25">
      <c r="A224" s="69" t="s">
        <v>60</v>
      </c>
      <c r="B224" s="69">
        <v>13868</v>
      </c>
      <c r="C224" s="69">
        <v>14835</v>
      </c>
      <c r="D224" s="69">
        <v>15195</v>
      </c>
      <c r="E224" s="69">
        <v>15846</v>
      </c>
      <c r="F224" s="69">
        <v>16412</v>
      </c>
      <c r="G224" s="9">
        <f t="shared" si="28"/>
        <v>0.18344389962503604</v>
      </c>
      <c r="H224" s="9">
        <f t="shared" si="29"/>
        <v>3.571879338634356E-2</v>
      </c>
      <c r="I224"/>
    </row>
    <row r="225" spans="1:9" x14ac:dyDescent="0.25">
      <c r="A225" s="69" t="s">
        <v>13</v>
      </c>
      <c r="B225" s="69">
        <v>11423</v>
      </c>
      <c r="C225" s="69">
        <v>12505</v>
      </c>
      <c r="D225" s="69">
        <v>13502</v>
      </c>
      <c r="E225" s="69">
        <v>13996</v>
      </c>
      <c r="F225" s="69">
        <v>14399</v>
      </c>
      <c r="G225" s="9">
        <f t="shared" si="28"/>
        <v>0.2605270069158715</v>
      </c>
      <c r="H225" s="9">
        <f t="shared" si="29"/>
        <v>2.8793941126036011E-2</v>
      </c>
      <c r="I225"/>
    </row>
    <row r="226" spans="1:9" x14ac:dyDescent="0.25">
      <c r="A226" s="69" t="s">
        <v>266</v>
      </c>
      <c r="B226" s="69">
        <v>12789</v>
      </c>
      <c r="C226" s="69">
        <v>12843</v>
      </c>
      <c r="D226" s="69">
        <v>12943</v>
      </c>
      <c r="E226" s="69">
        <v>14961</v>
      </c>
      <c r="F226" s="69">
        <v>14294</v>
      </c>
      <c r="G226" s="9">
        <f t="shared" si="28"/>
        <v>0.11767925561029009</v>
      </c>
      <c r="H226" s="9">
        <f t="shared" si="29"/>
        <v>-4.4582581378250115E-2</v>
      </c>
      <c r="I226"/>
    </row>
    <row r="227" spans="1:9" x14ac:dyDescent="0.25">
      <c r="A227" s="69" t="s">
        <v>16</v>
      </c>
      <c r="B227" s="69">
        <v>9193</v>
      </c>
      <c r="C227" s="69">
        <v>11103</v>
      </c>
      <c r="D227" s="69">
        <v>12638</v>
      </c>
      <c r="E227" s="69">
        <v>13327</v>
      </c>
      <c r="F227" s="69">
        <v>13718</v>
      </c>
      <c r="G227" s="9">
        <f t="shared" si="28"/>
        <v>0.49222234308713153</v>
      </c>
      <c r="H227" s="9">
        <f t="shared" si="29"/>
        <v>2.9338935994597432E-2</v>
      </c>
      <c r="I227"/>
    </row>
    <row r="228" spans="1:9" x14ac:dyDescent="0.25">
      <c r="A228" s="69" t="s">
        <v>15</v>
      </c>
      <c r="B228" s="69">
        <v>12005</v>
      </c>
      <c r="C228" s="69">
        <v>12457</v>
      </c>
      <c r="D228" s="69">
        <v>12832</v>
      </c>
      <c r="E228" s="69">
        <v>13254</v>
      </c>
      <c r="F228" s="69">
        <v>13641</v>
      </c>
      <c r="G228" s="9">
        <f t="shared" si="28"/>
        <v>0.13627655143690129</v>
      </c>
      <c r="H228" s="9">
        <f t="shared" si="29"/>
        <v>2.9198732458125848E-2</v>
      </c>
      <c r="I228"/>
    </row>
    <row r="229" spans="1:9" x14ac:dyDescent="0.25">
      <c r="A229" s="69" t="s">
        <v>14</v>
      </c>
      <c r="B229" s="69">
        <v>12428</v>
      </c>
      <c r="C229" s="69">
        <v>13323</v>
      </c>
      <c r="D229" s="69">
        <v>13298</v>
      </c>
      <c r="E229" s="69">
        <v>13491</v>
      </c>
      <c r="F229" s="69">
        <v>13008</v>
      </c>
      <c r="G229" s="9">
        <f t="shared" si="28"/>
        <v>4.6668812359188926E-2</v>
      </c>
      <c r="H229" s="9">
        <f t="shared" si="29"/>
        <v>-3.5801645541472089E-2</v>
      </c>
      <c r="I229"/>
    </row>
    <row r="230" spans="1:9" x14ac:dyDescent="0.25">
      <c r="A230" s="69" t="s">
        <v>20</v>
      </c>
      <c r="B230" s="69">
        <v>7636</v>
      </c>
      <c r="C230" s="69">
        <v>8382</v>
      </c>
      <c r="D230" s="69">
        <v>9279</v>
      </c>
      <c r="E230" s="69">
        <v>9972</v>
      </c>
      <c r="F230" s="69">
        <v>12134</v>
      </c>
      <c r="G230" s="9">
        <f t="shared" si="28"/>
        <v>0.58905185961236251</v>
      </c>
      <c r="H230" s="9">
        <f t="shared" si="29"/>
        <v>0.21680705976734857</v>
      </c>
      <c r="I230"/>
    </row>
    <row r="231" spans="1:9" x14ac:dyDescent="0.25">
      <c r="A231" s="69" t="s">
        <v>11</v>
      </c>
      <c r="B231" s="69">
        <v>18840</v>
      </c>
      <c r="C231" s="69">
        <v>17257</v>
      </c>
      <c r="D231" s="69">
        <v>15581</v>
      </c>
      <c r="E231" s="69">
        <v>14035</v>
      </c>
      <c r="F231" s="69">
        <v>11934</v>
      </c>
      <c r="G231" s="9">
        <f t="shared" si="28"/>
        <v>-0.3665605095541401</v>
      </c>
      <c r="H231" s="9">
        <f t="shared" si="29"/>
        <v>-0.14969718560741005</v>
      </c>
      <c r="I231"/>
    </row>
    <row r="232" spans="1:9" x14ac:dyDescent="0.25">
      <c r="A232" s="69" t="s">
        <v>17</v>
      </c>
      <c r="B232" s="69">
        <v>12395</v>
      </c>
      <c r="C232" s="69">
        <v>12194</v>
      </c>
      <c r="D232" s="69">
        <v>12082</v>
      </c>
      <c r="E232" s="69">
        <v>11943</v>
      </c>
      <c r="F232" s="69">
        <v>11838</v>
      </c>
      <c r="G232" s="9">
        <f t="shared" si="28"/>
        <v>-4.4937474788221056E-2</v>
      </c>
      <c r="H232" s="9">
        <f t="shared" si="29"/>
        <v>-8.7917608641044972E-3</v>
      </c>
      <c r="I232"/>
    </row>
    <row r="233" spans="1:9" x14ac:dyDescent="0.25">
      <c r="A233" s="69" t="s">
        <v>12</v>
      </c>
      <c r="B233" s="69">
        <v>12209</v>
      </c>
      <c r="C233" s="69">
        <v>13008</v>
      </c>
      <c r="D233" s="69">
        <v>12793</v>
      </c>
      <c r="E233" s="69">
        <v>12857</v>
      </c>
      <c r="F233" s="69">
        <v>11796</v>
      </c>
      <c r="G233" s="9">
        <f t="shared" si="28"/>
        <v>-3.3827504300106476E-2</v>
      </c>
      <c r="H233" s="9">
        <f t="shared" si="29"/>
        <v>-8.2523139145990507E-2</v>
      </c>
      <c r="I233"/>
    </row>
    <row r="234" spans="1:9" x14ac:dyDescent="0.25">
      <c r="A234" s="69" t="s">
        <v>19</v>
      </c>
      <c r="B234" s="69">
        <v>7540</v>
      </c>
      <c r="C234" s="69">
        <v>9401</v>
      </c>
      <c r="D234" s="69">
        <v>10887</v>
      </c>
      <c r="E234" s="69">
        <v>11064</v>
      </c>
      <c r="F234" s="69">
        <v>11413</v>
      </c>
      <c r="G234" s="9">
        <f t="shared" si="28"/>
        <v>0.5136604774535809</v>
      </c>
      <c r="H234" s="9">
        <f t="shared" si="29"/>
        <v>3.1543745480838756E-2</v>
      </c>
      <c r="I234"/>
    </row>
    <row r="235" spans="1:9" x14ac:dyDescent="0.25">
      <c r="A235" s="69" t="s">
        <v>18</v>
      </c>
      <c r="B235" s="69">
        <v>12451</v>
      </c>
      <c r="C235" s="69">
        <v>12607</v>
      </c>
      <c r="D235" s="69">
        <v>11987</v>
      </c>
      <c r="E235" s="69">
        <v>11957</v>
      </c>
      <c r="F235" s="69">
        <v>11044</v>
      </c>
      <c r="G235" s="9">
        <f t="shared" si="28"/>
        <v>-0.11300297164886354</v>
      </c>
      <c r="H235" s="9">
        <f t="shared" si="29"/>
        <v>-7.635694572217111E-2</v>
      </c>
      <c r="I235"/>
    </row>
    <row r="236" spans="1:9" x14ac:dyDescent="0.25">
      <c r="A236" s="69" t="s">
        <v>61</v>
      </c>
      <c r="B236" s="69">
        <v>11647</v>
      </c>
      <c r="C236" s="69">
        <v>12025</v>
      </c>
      <c r="D236" s="69">
        <v>11954</v>
      </c>
      <c r="E236" s="69">
        <v>11272</v>
      </c>
      <c r="F236" s="69">
        <v>10461</v>
      </c>
      <c r="G236" s="9">
        <f t="shared" si="28"/>
        <v>-0.10182879711513694</v>
      </c>
      <c r="H236" s="9">
        <f t="shared" si="29"/>
        <v>-7.1948190205819731E-2</v>
      </c>
      <c r="I236"/>
    </row>
    <row r="237" spans="1:9" x14ac:dyDescent="0.25">
      <c r="I237"/>
    </row>
    <row r="238" spans="1:9" ht="17.25" x14ac:dyDescent="0.25">
      <c r="A238" s="3" t="s">
        <v>153</v>
      </c>
      <c r="I238"/>
    </row>
    <row r="239" spans="1:9" ht="30" customHeight="1" x14ac:dyDescent="0.25">
      <c r="A239" s="6" t="s">
        <v>2</v>
      </c>
      <c r="B239" s="1">
        <v>2010</v>
      </c>
      <c r="C239" s="1">
        <v>2011</v>
      </c>
      <c r="D239" s="1">
        <v>2012</v>
      </c>
      <c r="E239" s="1">
        <v>2013</v>
      </c>
      <c r="F239" s="1">
        <v>2014</v>
      </c>
      <c r="G239" s="8" t="s">
        <v>226</v>
      </c>
      <c r="H239" s="8" t="s">
        <v>227</v>
      </c>
      <c r="I239"/>
    </row>
    <row r="240" spans="1:9" x14ac:dyDescent="0.25">
      <c r="A240" s="2" t="s">
        <v>23</v>
      </c>
      <c r="B240" s="2">
        <v>10455</v>
      </c>
      <c r="C240" s="2">
        <v>10939</v>
      </c>
      <c r="D240" s="2">
        <v>9917</v>
      </c>
      <c r="E240" s="2">
        <v>9491</v>
      </c>
      <c r="F240" s="2">
        <v>9344</v>
      </c>
      <c r="G240" s="9">
        <f>(F240-B240)/B240</f>
        <v>-0.1062649450023912</v>
      </c>
      <c r="H240" s="9">
        <f>(F240-E240)/E240</f>
        <v>-1.5488357391212728E-2</v>
      </c>
    </row>
    <row r="241" spans="1:9" x14ac:dyDescent="0.25">
      <c r="A241" s="2" t="s">
        <v>24</v>
      </c>
      <c r="B241" s="2">
        <v>4780</v>
      </c>
      <c r="C241" s="2">
        <v>5984</v>
      </c>
      <c r="D241" s="2">
        <v>7813</v>
      </c>
      <c r="E241" s="2">
        <v>9707</v>
      </c>
      <c r="F241" s="2">
        <v>8445</v>
      </c>
      <c r="G241" s="9">
        <f t="shared" ref="G241:G249" si="30">(F241-B241)/B241</f>
        <v>0.76673640167364021</v>
      </c>
      <c r="H241" s="9">
        <f t="shared" ref="H241:H249" si="31">(F241-E241)/E241</f>
        <v>-0.13000927165962708</v>
      </c>
    </row>
    <row r="242" spans="1:9" x14ac:dyDescent="0.25">
      <c r="A242" s="2" t="s">
        <v>27</v>
      </c>
      <c r="B242" s="2">
        <v>5362</v>
      </c>
      <c r="C242" s="2">
        <v>5521</v>
      </c>
      <c r="D242" s="2">
        <v>5612</v>
      </c>
      <c r="E242" s="2">
        <v>6075</v>
      </c>
      <c r="F242" s="2">
        <v>6503</v>
      </c>
      <c r="G242" s="9">
        <f t="shared" si="30"/>
        <v>0.21279373368146215</v>
      </c>
      <c r="H242" s="9">
        <f t="shared" si="31"/>
        <v>7.0452674897119344E-2</v>
      </c>
    </row>
    <row r="243" spans="1:9" x14ac:dyDescent="0.25">
      <c r="A243" s="2" t="s">
        <v>40</v>
      </c>
      <c r="B243" s="2">
        <v>4415</v>
      </c>
      <c r="C243" s="2">
        <v>4326</v>
      </c>
      <c r="D243" s="2">
        <v>3771</v>
      </c>
      <c r="E243" s="2">
        <v>3632</v>
      </c>
      <c r="F243" s="2">
        <v>3935</v>
      </c>
      <c r="G243" s="9">
        <f t="shared" si="30"/>
        <v>-0.1087202718006795</v>
      </c>
      <c r="H243" s="9">
        <f t="shared" si="31"/>
        <v>8.3425110132158586E-2</v>
      </c>
    </row>
    <row r="244" spans="1:9" x14ac:dyDescent="0.25">
      <c r="A244" s="2" t="s">
        <v>35</v>
      </c>
      <c r="B244" s="2">
        <v>3112</v>
      </c>
      <c r="C244" s="2">
        <v>3170</v>
      </c>
      <c r="D244" s="2">
        <v>2947</v>
      </c>
      <c r="E244" s="2">
        <v>2805</v>
      </c>
      <c r="F244" s="2">
        <v>2962</v>
      </c>
      <c r="G244" s="9">
        <f t="shared" si="30"/>
        <v>-4.8200514138817478E-2</v>
      </c>
      <c r="H244" s="9">
        <f t="shared" si="31"/>
        <v>5.5971479500891264E-2</v>
      </c>
    </row>
    <row r="245" spans="1:9" x14ac:dyDescent="0.25">
      <c r="A245" s="2" t="s">
        <v>31</v>
      </c>
      <c r="B245" s="2">
        <v>2513</v>
      </c>
      <c r="C245" s="2">
        <v>2608</v>
      </c>
      <c r="D245" s="2">
        <v>3032</v>
      </c>
      <c r="E245" s="2">
        <v>2563</v>
      </c>
      <c r="F245" s="2">
        <v>2821</v>
      </c>
      <c r="G245" s="9">
        <f t="shared" si="30"/>
        <v>0.12256267409470752</v>
      </c>
      <c r="H245" s="9">
        <f t="shared" si="31"/>
        <v>0.10066328521264144</v>
      </c>
    </row>
    <row r="246" spans="1:9" x14ac:dyDescent="0.25">
      <c r="A246" s="2" t="s">
        <v>33</v>
      </c>
      <c r="B246" s="2">
        <v>1188</v>
      </c>
      <c r="C246" s="2">
        <v>1398</v>
      </c>
      <c r="D246" s="2">
        <v>1442</v>
      </c>
      <c r="E246" s="2">
        <v>1764</v>
      </c>
      <c r="F246" s="2">
        <v>1943</v>
      </c>
      <c r="G246" s="9">
        <f t="shared" si="30"/>
        <v>0.63552188552188549</v>
      </c>
      <c r="H246" s="9">
        <f t="shared" si="31"/>
        <v>0.10147392290249434</v>
      </c>
    </row>
    <row r="247" spans="1:9" x14ac:dyDescent="0.25">
      <c r="A247" s="2" t="s">
        <v>30</v>
      </c>
      <c r="B247" s="2">
        <v>1298</v>
      </c>
      <c r="C247" s="2">
        <v>1376</v>
      </c>
      <c r="D247" s="2">
        <v>1580</v>
      </c>
      <c r="E247" s="2">
        <v>1786</v>
      </c>
      <c r="F247" s="2">
        <v>1904</v>
      </c>
      <c r="G247" s="9">
        <f t="shared" si="30"/>
        <v>0.46687211093990755</v>
      </c>
      <c r="H247" s="9">
        <f t="shared" si="31"/>
        <v>6.6069428891377374E-2</v>
      </c>
    </row>
    <row r="248" spans="1:9" x14ac:dyDescent="0.25">
      <c r="A248" s="2" t="s">
        <v>36</v>
      </c>
      <c r="B248" s="2">
        <v>2287</v>
      </c>
      <c r="C248" s="2">
        <v>1977</v>
      </c>
      <c r="D248" s="2">
        <v>1662</v>
      </c>
      <c r="E248" s="2">
        <v>1776</v>
      </c>
      <c r="F248" s="2">
        <v>1811</v>
      </c>
      <c r="G248" s="9">
        <f t="shared" si="30"/>
        <v>-0.20813292522955837</v>
      </c>
      <c r="H248" s="9">
        <f t="shared" si="31"/>
        <v>1.9707207207207207E-2</v>
      </c>
    </row>
    <row r="249" spans="1:9" x14ac:dyDescent="0.25">
      <c r="A249" s="2" t="s">
        <v>38</v>
      </c>
      <c r="B249" s="2">
        <v>1020</v>
      </c>
      <c r="C249" s="2">
        <v>1080</v>
      </c>
      <c r="D249" s="2">
        <v>1263</v>
      </c>
      <c r="E249" s="2">
        <v>1441</v>
      </c>
      <c r="F249" s="2">
        <v>1725</v>
      </c>
      <c r="G249" s="9">
        <f t="shared" si="30"/>
        <v>0.69117647058823528</v>
      </c>
      <c r="H249" s="9">
        <f t="shared" si="31"/>
        <v>0.1970853573907009</v>
      </c>
    </row>
    <row r="250" spans="1:9" x14ac:dyDescent="0.25">
      <c r="A250" s="7"/>
      <c r="B250" s="24"/>
      <c r="C250" s="24"/>
      <c r="D250" s="24"/>
      <c r="E250" s="24"/>
      <c r="F250" s="24"/>
    </row>
    <row r="251" spans="1:9" ht="17.25" x14ac:dyDescent="0.25">
      <c r="A251" s="3" t="s">
        <v>154</v>
      </c>
      <c r="B251" s="24"/>
      <c r="C251" s="24"/>
      <c r="D251" s="24"/>
      <c r="E251" s="24"/>
      <c r="F251" s="24"/>
    </row>
    <row r="252" spans="1:9" ht="30" customHeight="1" x14ac:dyDescent="0.25">
      <c r="A252" s="6" t="s">
        <v>3</v>
      </c>
      <c r="B252" s="1">
        <v>2010</v>
      </c>
      <c r="C252" s="1">
        <v>2011</v>
      </c>
      <c r="D252" s="1">
        <v>2012</v>
      </c>
      <c r="E252" s="1">
        <v>2013</v>
      </c>
      <c r="F252" s="1">
        <v>2014</v>
      </c>
      <c r="G252" s="8" t="s">
        <v>226</v>
      </c>
      <c r="H252" s="8" t="s">
        <v>227</v>
      </c>
    </row>
    <row r="253" spans="1:9" x14ac:dyDescent="0.25">
      <c r="A253" s="2" t="s">
        <v>24</v>
      </c>
      <c r="B253" s="2">
        <v>3139</v>
      </c>
      <c r="C253" s="2">
        <v>5035</v>
      </c>
      <c r="D253" s="2">
        <v>8265</v>
      </c>
      <c r="E253" s="2">
        <v>10545</v>
      </c>
      <c r="F253" s="2">
        <v>10558</v>
      </c>
      <c r="G253" s="9">
        <f>(F253-B253)/B253</f>
        <v>2.3634915578209621</v>
      </c>
      <c r="H253" s="9">
        <f>(F253-E253)/E253</f>
        <v>1.2328117591275487E-3</v>
      </c>
      <c r="I253" s="24"/>
    </row>
    <row r="254" spans="1:9" x14ac:dyDescent="0.25">
      <c r="A254" s="2" t="s">
        <v>23</v>
      </c>
      <c r="B254" s="2">
        <v>8259</v>
      </c>
      <c r="C254" s="2">
        <v>9759</v>
      </c>
      <c r="D254" s="2">
        <v>11089</v>
      </c>
      <c r="E254" s="2">
        <v>10051</v>
      </c>
      <c r="F254" s="2">
        <v>10241</v>
      </c>
      <c r="G254" s="9">
        <f t="shared" ref="G254:G262" si="32">(F254-B254)/B254</f>
        <v>0.23998062719457561</v>
      </c>
      <c r="H254" s="9">
        <f t="shared" ref="H254:H262" si="33">(F254-E254)/E254</f>
        <v>1.890359168241966E-2</v>
      </c>
    </row>
    <row r="255" spans="1:9" x14ac:dyDescent="0.25">
      <c r="A255" s="2" t="s">
        <v>27</v>
      </c>
      <c r="B255" s="2">
        <v>4494</v>
      </c>
      <c r="C255" s="2">
        <v>5999</v>
      </c>
      <c r="D255" s="2">
        <v>7244</v>
      </c>
      <c r="E255" s="2">
        <v>7489</v>
      </c>
      <c r="F255" s="2">
        <v>8698</v>
      </c>
      <c r="G255" s="9">
        <f t="shared" si="32"/>
        <v>0.93546951490876729</v>
      </c>
      <c r="H255" s="9">
        <f t="shared" si="33"/>
        <v>0.16143677393510483</v>
      </c>
    </row>
    <row r="256" spans="1:9" x14ac:dyDescent="0.25">
      <c r="A256" s="2" t="s">
        <v>26</v>
      </c>
      <c r="B256" s="2">
        <v>5766</v>
      </c>
      <c r="C256" s="2">
        <v>6802</v>
      </c>
      <c r="D256" s="2">
        <v>6922</v>
      </c>
      <c r="E256" s="2">
        <v>8401</v>
      </c>
      <c r="F256" s="2">
        <v>7246</v>
      </c>
      <c r="G256" s="9">
        <f t="shared" si="32"/>
        <v>0.25667707249392996</v>
      </c>
      <c r="H256" s="9">
        <f t="shared" si="33"/>
        <v>-0.13748363290084514</v>
      </c>
    </row>
    <row r="257" spans="1:19" x14ac:dyDescent="0.25">
      <c r="A257" s="2" t="s">
        <v>30</v>
      </c>
      <c r="B257" s="2">
        <v>2521</v>
      </c>
      <c r="C257" s="2">
        <v>3060</v>
      </c>
      <c r="D257" s="2">
        <v>3595</v>
      </c>
      <c r="E257" s="2">
        <v>4555</v>
      </c>
      <c r="F257" s="2">
        <v>4984</v>
      </c>
      <c r="G257" s="9">
        <f t="shared" si="32"/>
        <v>0.97699325664418879</v>
      </c>
      <c r="H257" s="9">
        <f t="shared" si="33"/>
        <v>9.4182217343578484E-2</v>
      </c>
    </row>
    <row r="258" spans="1:19" x14ac:dyDescent="0.25">
      <c r="A258" s="2" t="s">
        <v>60</v>
      </c>
      <c r="B258" s="2">
        <v>3516</v>
      </c>
      <c r="C258" s="2">
        <v>3768</v>
      </c>
      <c r="D258" s="2">
        <v>3465</v>
      </c>
      <c r="E258" s="2">
        <v>4009</v>
      </c>
      <c r="F258" s="2">
        <v>4004</v>
      </c>
      <c r="G258" s="9">
        <f t="shared" si="32"/>
        <v>0.13879408418657566</v>
      </c>
      <c r="H258" s="9">
        <f t="shared" si="33"/>
        <v>-1.2471938139186831E-3</v>
      </c>
    </row>
    <row r="259" spans="1:19" x14ac:dyDescent="0.25">
      <c r="A259" s="2" t="s">
        <v>14</v>
      </c>
      <c r="B259" s="2">
        <v>3597</v>
      </c>
      <c r="C259" s="2">
        <v>3156</v>
      </c>
      <c r="D259" s="2">
        <v>2977</v>
      </c>
      <c r="E259" s="2">
        <v>3514</v>
      </c>
      <c r="F259" s="2">
        <v>3473</v>
      </c>
      <c r="G259" s="9">
        <f t="shared" si="32"/>
        <v>-3.4473172087850987E-2</v>
      </c>
      <c r="H259" s="9">
        <f t="shared" si="33"/>
        <v>-1.1667615253272624E-2</v>
      </c>
    </row>
    <row r="260" spans="1:19" x14ac:dyDescent="0.25">
      <c r="A260" s="2" t="s">
        <v>42</v>
      </c>
      <c r="B260" s="2">
        <v>1688</v>
      </c>
      <c r="C260" s="2">
        <v>2156</v>
      </c>
      <c r="D260" s="2">
        <v>2673</v>
      </c>
      <c r="E260" s="2">
        <v>2790</v>
      </c>
      <c r="F260" s="2">
        <v>3153</v>
      </c>
      <c r="G260" s="9">
        <f t="shared" si="32"/>
        <v>0.86789099526066349</v>
      </c>
      <c r="H260" s="9">
        <f t="shared" si="33"/>
        <v>0.13010752688172042</v>
      </c>
    </row>
    <row r="261" spans="1:19" x14ac:dyDescent="0.25">
      <c r="A261" s="2" t="s">
        <v>265</v>
      </c>
      <c r="B261" s="2"/>
      <c r="C261" s="2">
        <v>90</v>
      </c>
      <c r="D261" s="2">
        <v>579</v>
      </c>
      <c r="E261" s="2">
        <v>2417</v>
      </c>
      <c r="F261" s="2">
        <v>3052</v>
      </c>
      <c r="G261" s="9"/>
      <c r="H261" s="9">
        <f t="shared" si="33"/>
        <v>0.26272238311956969</v>
      </c>
    </row>
    <row r="262" spans="1:19" x14ac:dyDescent="0.25">
      <c r="A262" s="2" t="s">
        <v>35</v>
      </c>
      <c r="B262" s="2">
        <v>1379</v>
      </c>
      <c r="C262" s="2">
        <v>1786</v>
      </c>
      <c r="D262" s="2">
        <v>1925</v>
      </c>
      <c r="E262" s="2">
        <v>2363</v>
      </c>
      <c r="F262" s="2">
        <v>2938</v>
      </c>
      <c r="G262" s="9">
        <f t="shared" si="32"/>
        <v>1.1305293691080494</v>
      </c>
      <c r="H262" s="9">
        <f t="shared" si="33"/>
        <v>0.24333474396953025</v>
      </c>
    </row>
    <row r="263" spans="1:19" x14ac:dyDescent="0.25">
      <c r="A263" s="7"/>
      <c r="B263" s="24"/>
      <c r="C263" s="24"/>
      <c r="D263" s="24"/>
      <c r="E263" s="24"/>
      <c r="F263" s="24"/>
    </row>
    <row r="264" spans="1:19" ht="17.25" x14ac:dyDescent="0.25">
      <c r="A264" s="3" t="s">
        <v>155</v>
      </c>
      <c r="B264" s="24"/>
      <c r="C264" s="24"/>
      <c r="D264" s="24"/>
      <c r="E264" s="24"/>
      <c r="F264" s="24"/>
    </row>
    <row r="265" spans="1:19" ht="30" customHeight="1" x14ac:dyDescent="0.25">
      <c r="A265" s="6" t="s">
        <v>4</v>
      </c>
      <c r="B265" s="1">
        <v>2010</v>
      </c>
      <c r="C265" s="1">
        <v>2011</v>
      </c>
      <c r="D265" s="1">
        <v>2012</v>
      </c>
      <c r="E265" s="1">
        <v>2013</v>
      </c>
      <c r="F265" s="1">
        <v>2014</v>
      </c>
      <c r="G265" s="8" t="s">
        <v>226</v>
      </c>
      <c r="H265" s="8" t="s">
        <v>227</v>
      </c>
      <c r="O265" s="121"/>
    </row>
    <row r="266" spans="1:19" x14ac:dyDescent="0.25">
      <c r="A266" s="2" t="s">
        <v>6</v>
      </c>
      <c r="B266" s="2">
        <v>8167</v>
      </c>
      <c r="C266" s="2">
        <v>9011</v>
      </c>
      <c r="D266" s="2">
        <v>10012</v>
      </c>
      <c r="E266" s="2">
        <v>9576</v>
      </c>
      <c r="F266" s="2">
        <v>9853</v>
      </c>
      <c r="G266" s="9">
        <f>(F266-B266)/B266</f>
        <v>0.2064405534467981</v>
      </c>
      <c r="H266" s="9">
        <f>(F266-E266)/E266</f>
        <v>2.8926482873851293E-2</v>
      </c>
      <c r="I266" s="66"/>
      <c r="P266" s="130"/>
      <c r="Q266" s="131"/>
      <c r="R266" s="131"/>
      <c r="S266" s="132"/>
    </row>
    <row r="267" spans="1:19" x14ac:dyDescent="0.25">
      <c r="A267" s="2" t="s">
        <v>8</v>
      </c>
      <c r="B267" s="2">
        <v>8276</v>
      </c>
      <c r="C267" s="2">
        <v>8347</v>
      </c>
      <c r="D267" s="2">
        <v>8131</v>
      </c>
      <c r="E267" s="2">
        <v>7488</v>
      </c>
      <c r="F267" s="2">
        <v>7808</v>
      </c>
      <c r="G267" s="9">
        <f t="shared" ref="G267:G275" si="34">(F267-B267)/B267</f>
        <v>-5.6549057515708073E-2</v>
      </c>
      <c r="H267" s="9">
        <f t="shared" ref="H267:H275" si="35">(F267-E267)/E267</f>
        <v>4.2735042735042736E-2</v>
      </c>
      <c r="I267" s="66"/>
      <c r="P267" s="130"/>
      <c r="Q267" s="131"/>
      <c r="R267" s="131"/>
      <c r="S267" s="132"/>
    </row>
    <row r="268" spans="1:19" x14ac:dyDescent="0.25">
      <c r="A268" s="2" t="s">
        <v>7</v>
      </c>
      <c r="B268" s="2">
        <v>8851</v>
      </c>
      <c r="C268" s="2">
        <v>9388</v>
      </c>
      <c r="D268" s="2">
        <v>9575</v>
      </c>
      <c r="E268" s="2">
        <v>8201</v>
      </c>
      <c r="F268" s="2">
        <v>7724</v>
      </c>
      <c r="G268" s="9">
        <f t="shared" si="34"/>
        <v>-0.12733024517003727</v>
      </c>
      <c r="H268" s="9">
        <f t="shared" si="35"/>
        <v>-5.8163638580660898E-2</v>
      </c>
      <c r="I268" s="66"/>
      <c r="P268" s="130"/>
      <c r="Q268" s="131"/>
      <c r="R268" s="131"/>
      <c r="S268" s="132"/>
    </row>
    <row r="269" spans="1:19" x14ac:dyDescent="0.25">
      <c r="A269" s="2" t="s">
        <v>9</v>
      </c>
      <c r="B269" s="2">
        <v>5922</v>
      </c>
      <c r="C269" s="2">
        <v>6535</v>
      </c>
      <c r="D269" s="2">
        <v>6741</v>
      </c>
      <c r="E269" s="2">
        <v>6226</v>
      </c>
      <c r="F269" s="2">
        <v>6618</v>
      </c>
      <c r="G269" s="9">
        <f t="shared" si="34"/>
        <v>0.11752786220871327</v>
      </c>
      <c r="H269" s="9">
        <f t="shared" si="35"/>
        <v>6.2961773209123037E-2</v>
      </c>
      <c r="I269" s="66"/>
      <c r="P269" s="130"/>
      <c r="Q269" s="131"/>
      <c r="R269" s="131"/>
      <c r="S269" s="132"/>
    </row>
    <row r="270" spans="1:19" x14ac:dyDescent="0.25">
      <c r="A270" s="2" t="s">
        <v>62</v>
      </c>
      <c r="B270" s="2">
        <v>5506</v>
      </c>
      <c r="C270" s="2">
        <v>5906</v>
      </c>
      <c r="D270" s="2">
        <v>6247</v>
      </c>
      <c r="E270" s="2">
        <v>5272</v>
      </c>
      <c r="F270" s="2">
        <v>5076</v>
      </c>
      <c r="G270" s="9">
        <f t="shared" si="34"/>
        <v>-7.8096621867054128E-2</v>
      </c>
      <c r="H270" s="9">
        <f t="shared" si="35"/>
        <v>-3.7177541729893779E-2</v>
      </c>
      <c r="I270" s="66"/>
      <c r="P270" s="130"/>
      <c r="Q270" s="131"/>
      <c r="R270" s="131"/>
      <c r="S270" s="132"/>
    </row>
    <row r="271" spans="1:19" x14ac:dyDescent="0.25">
      <c r="A271" s="2" t="s">
        <v>266</v>
      </c>
      <c r="B271" s="2">
        <v>4095</v>
      </c>
      <c r="C271" s="2">
        <v>3674</v>
      </c>
      <c r="D271" s="2">
        <v>3480</v>
      </c>
      <c r="E271" s="2">
        <v>4172</v>
      </c>
      <c r="F271" s="2">
        <v>4138</v>
      </c>
      <c r="G271" s="9">
        <f t="shared" si="34"/>
        <v>1.0500610500610501E-2</v>
      </c>
      <c r="H271" s="9">
        <f t="shared" si="35"/>
        <v>-8.1495685522531159E-3</v>
      </c>
      <c r="I271" s="66"/>
      <c r="P271" s="130"/>
      <c r="Q271" s="131"/>
      <c r="R271" s="131"/>
      <c r="S271" s="132"/>
    </row>
    <row r="272" spans="1:19" x14ac:dyDescent="0.25">
      <c r="A272" s="2" t="s">
        <v>10</v>
      </c>
      <c r="B272" s="2">
        <v>6000</v>
      </c>
      <c r="C272" s="2">
        <v>6020</v>
      </c>
      <c r="D272" s="2">
        <v>5784</v>
      </c>
      <c r="E272" s="2">
        <v>4756</v>
      </c>
      <c r="F272" s="2">
        <v>4101</v>
      </c>
      <c r="G272" s="9">
        <f t="shared" si="34"/>
        <v>-0.3165</v>
      </c>
      <c r="H272" s="9">
        <f t="shared" si="35"/>
        <v>-0.13772077375946173</v>
      </c>
      <c r="I272" s="122"/>
      <c r="P272" s="130"/>
      <c r="Q272" s="131"/>
      <c r="R272" s="131"/>
      <c r="S272" s="132"/>
    </row>
    <row r="273" spans="1:19" x14ac:dyDescent="0.25">
      <c r="A273" s="2" t="s">
        <v>60</v>
      </c>
      <c r="B273" s="2">
        <v>3870</v>
      </c>
      <c r="C273" s="2">
        <v>3680</v>
      </c>
      <c r="D273" s="2">
        <v>3250</v>
      </c>
      <c r="E273" s="2">
        <v>3165</v>
      </c>
      <c r="F273" s="2">
        <v>3585</v>
      </c>
      <c r="G273" s="9">
        <f t="shared" si="34"/>
        <v>-7.3643410852713184E-2</v>
      </c>
      <c r="H273" s="9">
        <f t="shared" si="35"/>
        <v>0.13270142180094788</v>
      </c>
      <c r="I273" s="66"/>
      <c r="P273" s="130"/>
      <c r="Q273" s="131"/>
      <c r="R273" s="131"/>
      <c r="S273" s="132"/>
    </row>
    <row r="274" spans="1:19" x14ac:dyDescent="0.25">
      <c r="A274" s="2" t="s">
        <v>20</v>
      </c>
      <c r="B274" s="2">
        <v>2251</v>
      </c>
      <c r="C274" s="2">
        <v>2150</v>
      </c>
      <c r="D274" s="2">
        <v>2553</v>
      </c>
      <c r="E274" s="2">
        <v>2829</v>
      </c>
      <c r="F274" s="2">
        <v>3114</v>
      </c>
      <c r="G274" s="9">
        <f t="shared" si="34"/>
        <v>0.3833851621501555</v>
      </c>
      <c r="H274" s="9">
        <f t="shared" si="35"/>
        <v>0.1007423117709438</v>
      </c>
      <c r="I274" s="66"/>
      <c r="P274" s="130"/>
      <c r="Q274" s="131"/>
      <c r="R274" s="131"/>
      <c r="S274" s="132"/>
    </row>
    <row r="275" spans="1:19" x14ac:dyDescent="0.25">
      <c r="A275" s="2" t="s">
        <v>16</v>
      </c>
      <c r="B275" s="2">
        <v>3013</v>
      </c>
      <c r="C275" s="2">
        <v>3329</v>
      </c>
      <c r="D275" s="2">
        <v>3621</v>
      </c>
      <c r="E275" s="2">
        <v>3118</v>
      </c>
      <c r="F275" s="2">
        <v>3043</v>
      </c>
      <c r="G275" s="9">
        <f t="shared" si="34"/>
        <v>9.9568536342515765E-3</v>
      </c>
      <c r="H275" s="9">
        <f t="shared" si="35"/>
        <v>-2.4053880692751765E-2</v>
      </c>
      <c r="I275" s="66"/>
      <c r="P275" s="130"/>
      <c r="Q275" s="131"/>
      <c r="R275" s="131"/>
      <c r="S275" s="132"/>
    </row>
    <row r="276" spans="1:19" x14ac:dyDescent="0.25">
      <c r="A276" s="120"/>
      <c r="P276" s="130"/>
      <c r="Q276" s="131"/>
      <c r="R276" s="131"/>
      <c r="S276" s="132"/>
    </row>
    <row r="277" spans="1:19" x14ac:dyDescent="0.25">
      <c r="A277" s="3" t="s">
        <v>124</v>
      </c>
      <c r="P277" s="130"/>
      <c r="Q277" s="131"/>
      <c r="R277" s="131"/>
      <c r="S277" s="132"/>
    </row>
    <row r="278" spans="1:19" ht="30" customHeight="1" x14ac:dyDescent="0.25">
      <c r="A278" s="4" t="s">
        <v>45</v>
      </c>
      <c r="B278" s="1">
        <v>2010</v>
      </c>
      <c r="C278" s="1">
        <v>2011</v>
      </c>
      <c r="D278" s="1">
        <v>2012</v>
      </c>
      <c r="E278" s="1">
        <v>2013</v>
      </c>
      <c r="F278" s="1">
        <v>2014</v>
      </c>
      <c r="G278" s="8" t="s">
        <v>226</v>
      </c>
      <c r="H278" s="8" t="s">
        <v>227</v>
      </c>
      <c r="I278" s="8" t="s">
        <v>228</v>
      </c>
      <c r="P278" s="130"/>
      <c r="Q278" s="131"/>
      <c r="R278" s="131"/>
      <c r="S278" s="132"/>
    </row>
    <row r="279" spans="1:19" x14ac:dyDescent="0.25">
      <c r="A279" s="2" t="s">
        <v>46</v>
      </c>
      <c r="B279" s="2">
        <v>478270</v>
      </c>
      <c r="C279" s="2">
        <v>521315</v>
      </c>
      <c r="D279" s="2">
        <v>551263</v>
      </c>
      <c r="E279" s="2">
        <v>574950</v>
      </c>
      <c r="F279" s="2">
        <v>592781</v>
      </c>
      <c r="G279" s="9">
        <f>(F279-B279)/B279</f>
        <v>0.23942752002007234</v>
      </c>
      <c r="H279" s="9">
        <f>(F279-E279)/E279</f>
        <v>3.1013131576658842E-2</v>
      </c>
      <c r="I279" s="9">
        <f>F279/F$281</f>
        <v>0.51789132495489709</v>
      </c>
      <c r="P279" s="130"/>
      <c r="Q279" s="131"/>
      <c r="R279" s="131"/>
      <c r="S279" s="132"/>
    </row>
    <row r="280" spans="1:19" x14ac:dyDescent="0.25">
      <c r="A280" s="2" t="s">
        <v>50</v>
      </c>
      <c r="B280" s="2">
        <v>460068</v>
      </c>
      <c r="C280" s="2">
        <v>494074</v>
      </c>
      <c r="D280" s="2">
        <v>513657</v>
      </c>
      <c r="E280" s="2">
        <v>539349</v>
      </c>
      <c r="F280" s="2">
        <v>551824</v>
      </c>
      <c r="G280" s="9">
        <f>(F280-B280)/B280</f>
        <v>0.19944008277037306</v>
      </c>
      <c r="H280" s="9">
        <f>(F280-E280)/E280</f>
        <v>2.3129736033625722E-2</v>
      </c>
      <c r="I280" s="9">
        <f>F280/F$281</f>
        <v>0.48210867504510291</v>
      </c>
      <c r="P280" s="130"/>
      <c r="Q280" s="131"/>
      <c r="R280" s="131"/>
      <c r="S280" s="132"/>
    </row>
    <row r="281" spans="1:19" x14ac:dyDescent="0.25">
      <c r="A281" s="5" t="s">
        <v>0</v>
      </c>
      <c r="B281" s="5">
        <v>938338</v>
      </c>
      <c r="C281" s="5">
        <v>1015389</v>
      </c>
      <c r="D281" s="5">
        <v>1064920</v>
      </c>
      <c r="E281" s="5">
        <v>1114299</v>
      </c>
      <c r="F281" s="5">
        <v>1144605</v>
      </c>
      <c r="G281" s="10">
        <f>(F281-B281)/B281</f>
        <v>0.2198216420948528</v>
      </c>
      <c r="H281" s="10">
        <f>(F281-E281)/E281</f>
        <v>2.7197368031381165E-2</v>
      </c>
      <c r="I281" s="9">
        <f>F281/F$281</f>
        <v>1</v>
      </c>
      <c r="P281" s="130"/>
      <c r="Q281" s="131"/>
      <c r="R281" s="131"/>
      <c r="S281" s="132"/>
    </row>
    <row r="282" spans="1:19" x14ac:dyDescent="0.25">
      <c r="P282" s="130"/>
      <c r="Q282" s="131"/>
      <c r="R282" s="131"/>
      <c r="S282" s="132"/>
    </row>
    <row r="283" spans="1:19" x14ac:dyDescent="0.25">
      <c r="A283" s="3" t="s">
        <v>197</v>
      </c>
      <c r="P283" s="130"/>
      <c r="Q283" s="131"/>
      <c r="R283" s="131"/>
      <c r="S283" s="132"/>
    </row>
    <row r="284" spans="1:19" ht="30" customHeight="1" x14ac:dyDescent="0.25">
      <c r="A284" s="4" t="s">
        <v>45</v>
      </c>
      <c r="B284" s="1">
        <v>2010</v>
      </c>
      <c r="C284" s="1">
        <v>2011</v>
      </c>
      <c r="D284" s="1">
        <v>2012</v>
      </c>
      <c r="E284" s="1">
        <v>2013</v>
      </c>
      <c r="F284" s="1">
        <v>2014</v>
      </c>
      <c r="G284" s="8" t="s">
        <v>226</v>
      </c>
      <c r="H284" s="8" t="s">
        <v>227</v>
      </c>
      <c r="I284" s="8" t="s">
        <v>228</v>
      </c>
      <c r="P284" s="130"/>
      <c r="Q284" s="131"/>
      <c r="R284" s="131"/>
      <c r="S284" s="132"/>
    </row>
    <row r="285" spans="1:19" x14ac:dyDescent="0.25">
      <c r="A285" s="2" t="s">
        <v>46</v>
      </c>
      <c r="B285" s="2">
        <v>68358</v>
      </c>
      <c r="C285" s="2">
        <v>73488</v>
      </c>
      <c r="D285" s="2">
        <v>74686</v>
      </c>
      <c r="E285" s="2">
        <v>76203</v>
      </c>
      <c r="F285" s="2">
        <v>77523</v>
      </c>
      <c r="G285" s="9">
        <f>(F285-B285)/B285</f>
        <v>0.13407355393662776</v>
      </c>
      <c r="H285" s="9">
        <f>(F285-E285)/E285</f>
        <v>1.7322152671154677E-2</v>
      </c>
      <c r="I285" s="9">
        <f>F285/F$287</f>
        <v>0.52386776770147725</v>
      </c>
      <c r="P285" s="130"/>
      <c r="Q285" s="131"/>
      <c r="R285" s="131"/>
      <c r="S285" s="132"/>
    </row>
    <row r="286" spans="1:19" x14ac:dyDescent="0.25">
      <c r="A286" s="2" t="s">
        <v>50</v>
      </c>
      <c r="B286" s="2">
        <v>60208</v>
      </c>
      <c r="C286" s="2">
        <v>65086</v>
      </c>
      <c r="D286" s="2">
        <v>65345</v>
      </c>
      <c r="E286" s="2">
        <v>68162</v>
      </c>
      <c r="F286" s="2">
        <v>70459</v>
      </c>
      <c r="G286" s="9">
        <f>(F286-B286)/B286</f>
        <v>0.17025976614403401</v>
      </c>
      <c r="H286" s="9">
        <f>(F286-E286)/E286</f>
        <v>3.3699128546697571E-2</v>
      </c>
      <c r="I286" s="9">
        <f>F286/F$287</f>
        <v>0.47613223229852281</v>
      </c>
      <c r="P286" s="130"/>
      <c r="Q286" s="131"/>
      <c r="R286" s="131"/>
      <c r="S286" s="132"/>
    </row>
    <row r="287" spans="1:19" x14ac:dyDescent="0.25">
      <c r="A287" s="5" t="s">
        <v>0</v>
      </c>
      <c r="B287" s="5">
        <v>128566</v>
      </c>
      <c r="C287" s="5">
        <v>138574</v>
      </c>
      <c r="D287" s="5">
        <v>140031</v>
      </c>
      <c r="E287" s="5">
        <v>144365</v>
      </c>
      <c r="F287" s="5">
        <v>147982</v>
      </c>
      <c r="G287" s="10">
        <f>(F287-B287)/B287</f>
        <v>0.15101970972107712</v>
      </c>
      <c r="H287" s="10">
        <f>(F287-E287)/E287</f>
        <v>2.5054549232847296E-2</v>
      </c>
      <c r="I287" s="9">
        <f>F287/F$287</f>
        <v>1</v>
      </c>
      <c r="P287" s="130"/>
      <c r="Q287" s="131"/>
      <c r="R287" s="131"/>
      <c r="S287" s="132"/>
    </row>
    <row r="288" spans="1:19" x14ac:dyDescent="0.25">
      <c r="A288" s="37"/>
      <c r="B288" s="38"/>
      <c r="C288" s="38"/>
      <c r="D288" s="38"/>
      <c r="E288" s="38"/>
      <c r="F288" s="38"/>
      <c r="G288" s="39"/>
      <c r="H288" s="39"/>
      <c r="P288" s="130"/>
      <c r="Q288" s="131"/>
      <c r="R288" s="131"/>
      <c r="S288" s="132"/>
    </row>
    <row r="289" spans="1:19" x14ac:dyDescent="0.25">
      <c r="A289" s="3" t="s">
        <v>198</v>
      </c>
      <c r="P289" s="130"/>
      <c r="Q289" s="131"/>
      <c r="R289" s="131"/>
      <c r="S289" s="132"/>
    </row>
    <row r="290" spans="1:19" ht="30" customHeight="1" x14ac:dyDescent="0.25">
      <c r="A290" s="4" t="s">
        <v>157</v>
      </c>
      <c r="B290" s="1">
        <v>2010</v>
      </c>
      <c r="C290" s="1">
        <v>2011</v>
      </c>
      <c r="D290" s="1">
        <v>2012</v>
      </c>
      <c r="E290" s="1">
        <v>2013</v>
      </c>
      <c r="F290" s="1">
        <v>2014</v>
      </c>
      <c r="G290" s="8" t="s">
        <v>226</v>
      </c>
      <c r="H290" s="8" t="s">
        <v>227</v>
      </c>
      <c r="I290" s="8" t="s">
        <v>228</v>
      </c>
      <c r="P290" s="130"/>
      <c r="Q290" s="131"/>
      <c r="R290" s="131"/>
      <c r="S290" s="132"/>
    </row>
    <row r="291" spans="1:19" x14ac:dyDescent="0.25">
      <c r="A291" s="2" t="s">
        <v>46</v>
      </c>
      <c r="B291" s="2">
        <v>108362</v>
      </c>
      <c r="C291" s="2">
        <v>127935</v>
      </c>
      <c r="D291" s="2">
        <v>146214</v>
      </c>
      <c r="E291" s="2">
        <v>162242</v>
      </c>
      <c r="F291" s="2">
        <v>176528</v>
      </c>
      <c r="G291" s="9">
        <f>(F291-B291)/B291</f>
        <v>0.629058156918477</v>
      </c>
      <c r="H291" s="9">
        <f>(F291-E291)/E291</f>
        <v>8.8053648253843028E-2</v>
      </c>
      <c r="I291" s="9">
        <f>F291/F$293</f>
        <v>0.50266526948835932</v>
      </c>
      <c r="P291" s="130"/>
      <c r="Q291" s="131"/>
      <c r="R291" s="131"/>
      <c r="S291" s="132"/>
    </row>
    <row r="292" spans="1:19" x14ac:dyDescent="0.25">
      <c r="A292" s="2" t="s">
        <v>50</v>
      </c>
      <c r="B292" s="2">
        <v>115939</v>
      </c>
      <c r="C292" s="2">
        <v>132757</v>
      </c>
      <c r="D292" s="2">
        <v>147305</v>
      </c>
      <c r="E292" s="2">
        <v>162337</v>
      </c>
      <c r="F292" s="2">
        <v>174656</v>
      </c>
      <c r="G292" s="9">
        <f>(F292-B292)/B292</f>
        <v>0.50644735593717383</v>
      </c>
      <c r="H292" s="9">
        <f>(F292-E292)/E292</f>
        <v>7.5885349612226413E-2</v>
      </c>
      <c r="I292" s="9">
        <f>F292/F$293</f>
        <v>0.49733473051164062</v>
      </c>
      <c r="P292" s="130"/>
      <c r="Q292" s="131"/>
      <c r="R292" s="131"/>
      <c r="S292" s="132"/>
    </row>
    <row r="293" spans="1:19" x14ac:dyDescent="0.25">
      <c r="A293" s="5" t="s">
        <v>0</v>
      </c>
      <c r="B293" s="5">
        <v>224301</v>
      </c>
      <c r="C293" s="5">
        <v>260692</v>
      </c>
      <c r="D293" s="5">
        <v>293519</v>
      </c>
      <c r="E293" s="5">
        <v>324579</v>
      </c>
      <c r="F293" s="5">
        <v>351184</v>
      </c>
      <c r="G293" s="10">
        <f>(F293-B293)/B293</f>
        <v>0.5656818293275554</v>
      </c>
      <c r="H293" s="10">
        <f>(F293-E293)/E293</f>
        <v>8.196771818263042E-2</v>
      </c>
      <c r="I293" s="10">
        <f>F293/F$293</f>
        <v>1</v>
      </c>
      <c r="P293" s="130"/>
      <c r="Q293" s="131"/>
      <c r="R293" s="131"/>
      <c r="S293" s="132"/>
    </row>
    <row r="294" spans="1:19" x14ac:dyDescent="0.25">
      <c r="A294" s="11"/>
      <c r="P294" s="130"/>
      <c r="Q294" s="131"/>
      <c r="R294" s="131"/>
      <c r="S294" s="132"/>
    </row>
    <row r="295" spans="1:19" x14ac:dyDescent="0.25">
      <c r="A295" s="3" t="s">
        <v>119</v>
      </c>
      <c r="P295" s="130"/>
      <c r="Q295" s="131"/>
      <c r="R295" s="131"/>
      <c r="S295" s="132"/>
    </row>
    <row r="296" spans="1:19" ht="30" customHeight="1" x14ac:dyDescent="0.25">
      <c r="A296" s="4" t="s">
        <v>45</v>
      </c>
      <c r="B296" s="1">
        <v>2010</v>
      </c>
      <c r="C296" s="1">
        <v>2011</v>
      </c>
      <c r="D296" s="1">
        <v>2012</v>
      </c>
      <c r="E296" s="1">
        <v>2013</v>
      </c>
      <c r="F296" s="1">
        <v>2014</v>
      </c>
      <c r="G296" s="8" t="s">
        <v>226</v>
      </c>
      <c r="H296" s="8" t="s">
        <v>227</v>
      </c>
      <c r="I296" s="8" t="s">
        <v>228</v>
      </c>
      <c r="P296" s="130"/>
      <c r="Q296" s="131"/>
      <c r="R296" s="131"/>
      <c r="S296" s="132"/>
    </row>
    <row r="297" spans="1:19" x14ac:dyDescent="0.25">
      <c r="A297" s="2" t="s">
        <v>46</v>
      </c>
      <c r="B297" s="2">
        <v>301550</v>
      </c>
      <c r="C297" s="2">
        <v>319892</v>
      </c>
      <c r="D297" s="2">
        <v>330363</v>
      </c>
      <c r="E297" s="2">
        <v>336505</v>
      </c>
      <c r="F297" s="2">
        <v>338730</v>
      </c>
      <c r="G297" s="9">
        <f>(F297-B297)/B297</f>
        <v>0.12329630243740673</v>
      </c>
      <c r="H297" s="9">
        <f>(F297-E297)/E297</f>
        <v>6.6120860016938825E-3</v>
      </c>
      <c r="I297" s="9">
        <f>F297/F$299</f>
        <v>0.52480559743058597</v>
      </c>
      <c r="P297" s="130"/>
      <c r="Q297" s="131"/>
      <c r="R297" s="131"/>
      <c r="S297" s="132"/>
    </row>
    <row r="298" spans="1:19" x14ac:dyDescent="0.25">
      <c r="A298" s="2" t="s">
        <v>50</v>
      </c>
      <c r="B298" s="2">
        <v>283921</v>
      </c>
      <c r="C298" s="2">
        <v>296231</v>
      </c>
      <c r="D298" s="2">
        <v>301007</v>
      </c>
      <c r="E298" s="2">
        <v>308850</v>
      </c>
      <c r="F298" s="2">
        <v>306709</v>
      </c>
      <c r="G298" s="9">
        <f>(F298-B298)/B298</f>
        <v>8.0261762955188234E-2</v>
      </c>
      <c r="H298" s="9">
        <f>(F298-E298)/E298</f>
        <v>-6.9321677189574226E-3</v>
      </c>
      <c r="I298" s="9">
        <f>F298/F$299</f>
        <v>0.47519440256941398</v>
      </c>
      <c r="P298" s="130"/>
      <c r="Q298" s="131"/>
      <c r="R298" s="131"/>
      <c r="S298" s="132"/>
    </row>
    <row r="299" spans="1:19" x14ac:dyDescent="0.25">
      <c r="A299" s="5" t="s">
        <v>0</v>
      </c>
      <c r="B299" s="5">
        <v>585471</v>
      </c>
      <c r="C299" s="5">
        <v>616123</v>
      </c>
      <c r="D299" s="5">
        <v>631370</v>
      </c>
      <c r="E299" s="5">
        <v>645355</v>
      </c>
      <c r="F299" s="5">
        <v>645439</v>
      </c>
      <c r="G299" s="10">
        <f>(F299-B299)/B299</f>
        <v>0.1024269348951528</v>
      </c>
      <c r="H299" s="10">
        <f>(F299-E299)/E299</f>
        <v>1.30160919184015E-4</v>
      </c>
      <c r="I299" s="10">
        <f>F299/F$299</f>
        <v>1</v>
      </c>
      <c r="P299" s="133"/>
    </row>
    <row r="301" spans="1:19" x14ac:dyDescent="0.25">
      <c r="A301" s="3" t="s">
        <v>120</v>
      </c>
    </row>
    <row r="302" spans="1:19" ht="30" customHeight="1" x14ac:dyDescent="0.25">
      <c r="A302" s="4" t="s">
        <v>156</v>
      </c>
      <c r="B302" s="1">
        <v>2010</v>
      </c>
      <c r="C302" s="1">
        <v>2011</v>
      </c>
      <c r="D302" s="1">
        <v>2012</v>
      </c>
      <c r="E302" s="1">
        <v>2013</v>
      </c>
      <c r="F302" s="1">
        <v>2014</v>
      </c>
      <c r="G302" s="8" t="s">
        <v>226</v>
      </c>
      <c r="H302" s="8" t="s">
        <v>227</v>
      </c>
      <c r="I302" s="8" t="s">
        <v>228</v>
      </c>
    </row>
    <row r="303" spans="1:19" x14ac:dyDescent="0.25">
      <c r="A303" s="90" t="s">
        <v>51</v>
      </c>
      <c r="B303" s="90">
        <v>192363</v>
      </c>
      <c r="C303" s="90">
        <v>198005</v>
      </c>
      <c r="D303" s="90">
        <v>199036</v>
      </c>
      <c r="E303" s="90">
        <v>209211</v>
      </c>
      <c r="F303" s="90">
        <v>209488</v>
      </c>
      <c r="G303" s="91">
        <f>(F303-B303)/B303</f>
        <v>8.9024396583542567E-2</v>
      </c>
      <c r="H303" s="91">
        <f>(F303-E303)/E303</f>
        <v>1.3240221594466831E-3</v>
      </c>
      <c r="I303" s="91">
        <f>F303/F$310</f>
        <v>0.18302209059020361</v>
      </c>
    </row>
    <row r="304" spans="1:19" x14ac:dyDescent="0.25">
      <c r="A304" s="90" t="s">
        <v>52</v>
      </c>
      <c r="B304" s="90">
        <v>497613</v>
      </c>
      <c r="C304" s="90">
        <v>543337</v>
      </c>
      <c r="D304" s="90">
        <v>566995</v>
      </c>
      <c r="E304" s="90">
        <v>580495</v>
      </c>
      <c r="F304" s="90">
        <v>584682</v>
      </c>
      <c r="G304" s="91">
        <f t="shared" ref="G304:G310" si="36">(F304-B304)/B304</f>
        <v>0.17497332264229432</v>
      </c>
      <c r="H304" s="91">
        <f t="shared" ref="H304:H310" si="37">(F304-E304)/E304</f>
        <v>7.212809757189984E-3</v>
      </c>
      <c r="I304" s="91">
        <f t="shared" ref="I304:I310" si="38">F304/F$310</f>
        <v>0.51081552151178788</v>
      </c>
    </row>
    <row r="305" spans="1:9" x14ac:dyDescent="0.25">
      <c r="A305" s="90" t="s">
        <v>53</v>
      </c>
      <c r="B305" s="90">
        <v>150883</v>
      </c>
      <c r="C305" s="90">
        <v>165129</v>
      </c>
      <c r="D305" s="90">
        <v>175122</v>
      </c>
      <c r="E305" s="90">
        <v>187726</v>
      </c>
      <c r="F305" s="90">
        <v>200005</v>
      </c>
      <c r="G305" s="91">
        <f t="shared" si="36"/>
        <v>0.32556351610188028</v>
      </c>
      <c r="H305" s="91">
        <f t="shared" si="37"/>
        <v>6.5409160158955079E-2</v>
      </c>
      <c r="I305" s="91">
        <f t="shared" si="38"/>
        <v>0.17473713639203045</v>
      </c>
    </row>
    <row r="306" spans="1:9" x14ac:dyDescent="0.25">
      <c r="A306" s="90" t="s">
        <v>54</v>
      </c>
      <c r="B306" s="90">
        <v>48944</v>
      </c>
      <c r="C306" s="90">
        <v>55656</v>
      </c>
      <c r="D306" s="90">
        <v>63718</v>
      </c>
      <c r="E306" s="90">
        <v>70872</v>
      </c>
      <c r="F306" s="90">
        <v>76288</v>
      </c>
      <c r="G306" s="91">
        <f t="shared" si="36"/>
        <v>0.55867930696305979</v>
      </c>
      <c r="H306" s="91">
        <f t="shared" si="37"/>
        <v>7.6419460435715098E-2</v>
      </c>
      <c r="I306" s="91">
        <f t="shared" si="38"/>
        <v>6.6650067053699746E-2</v>
      </c>
    </row>
    <row r="307" spans="1:9" x14ac:dyDescent="0.25">
      <c r="A307" s="90" t="s">
        <v>55</v>
      </c>
      <c r="B307" s="90">
        <v>25278</v>
      </c>
      <c r="C307" s="90">
        <v>28163</v>
      </c>
      <c r="D307" s="90">
        <v>31110</v>
      </c>
      <c r="E307" s="90">
        <v>34036</v>
      </c>
      <c r="F307" s="90">
        <v>37248</v>
      </c>
      <c r="G307" s="91">
        <f t="shared" si="36"/>
        <v>0.47353429859957274</v>
      </c>
      <c r="H307" s="91">
        <f t="shared" si="37"/>
        <v>9.4370666353273E-2</v>
      </c>
      <c r="I307" s="91">
        <f t="shared" si="38"/>
        <v>3.2542230725883602E-2</v>
      </c>
    </row>
    <row r="308" spans="1:9" x14ac:dyDescent="0.25">
      <c r="A308" s="90" t="s">
        <v>1</v>
      </c>
      <c r="B308" s="90">
        <v>23032</v>
      </c>
      <c r="C308" s="90">
        <v>24766</v>
      </c>
      <c r="D308" s="90">
        <v>28802</v>
      </c>
      <c r="E308" s="90">
        <v>31889</v>
      </c>
      <c r="F308" s="90">
        <v>36848</v>
      </c>
      <c r="G308" s="91">
        <f t="shared" si="36"/>
        <v>0.59986106286905172</v>
      </c>
      <c r="H308" s="91">
        <f t="shared" si="37"/>
        <v>0.15550816896108377</v>
      </c>
      <c r="I308" s="91">
        <f t="shared" si="38"/>
        <v>3.2192765189737946E-2</v>
      </c>
    </row>
    <row r="309" spans="1:9" x14ac:dyDescent="0.25">
      <c r="A309" s="90" t="s">
        <v>106</v>
      </c>
      <c r="B309" s="90">
        <v>225</v>
      </c>
      <c r="C309" s="90">
        <v>7</v>
      </c>
      <c r="D309" s="90">
        <v>12</v>
      </c>
      <c r="E309" s="90">
        <v>70</v>
      </c>
      <c r="F309" s="90">
        <v>46</v>
      </c>
      <c r="G309" s="91">
        <f t="shared" si="36"/>
        <v>-0.79555555555555557</v>
      </c>
      <c r="H309" s="91">
        <f t="shared" si="37"/>
        <v>-0.34285714285714286</v>
      </c>
      <c r="I309" s="91">
        <f t="shared" si="38"/>
        <v>4.0188536656750582E-5</v>
      </c>
    </row>
    <row r="310" spans="1:9" x14ac:dyDescent="0.25">
      <c r="A310" s="92" t="s">
        <v>0</v>
      </c>
      <c r="B310" s="92">
        <v>938338</v>
      </c>
      <c r="C310" s="92">
        <v>1015063</v>
      </c>
      <c r="D310" s="92">
        <v>1064795</v>
      </c>
      <c r="E310" s="92">
        <v>1114299</v>
      </c>
      <c r="F310" s="92">
        <v>1144605</v>
      </c>
      <c r="G310" s="93">
        <f t="shared" si="36"/>
        <v>0.2198216420948528</v>
      </c>
      <c r="H310" s="93">
        <f t="shared" si="37"/>
        <v>2.7197368031381165E-2</v>
      </c>
      <c r="I310" s="93">
        <f t="shared" si="38"/>
        <v>1</v>
      </c>
    </row>
    <row r="311" spans="1:9" x14ac:dyDescent="0.25">
      <c r="A311" s="43" t="s">
        <v>431</v>
      </c>
      <c r="B311" s="43">
        <v>23.338284788121641</v>
      </c>
      <c r="C311" s="43">
        <v>23.418872631809752</v>
      </c>
      <c r="D311" s="43">
        <v>23.605458561934263</v>
      </c>
      <c r="E311" s="43">
        <v>23.730052798841172</v>
      </c>
      <c r="F311" s="43">
        <v>23.927991542601525</v>
      </c>
      <c r="G311" s="42">
        <f>(F311-B311)/B311</f>
        <v>2.5267784665136326E-2</v>
      </c>
      <c r="H311" s="42">
        <f>(F311-E311)/E311</f>
        <v>8.3412685777934543E-3</v>
      </c>
      <c r="I311" s="42"/>
    </row>
    <row r="312" spans="1:9" x14ac:dyDescent="0.25">
      <c r="A312" s="43" t="s">
        <v>430</v>
      </c>
      <c r="B312" s="43">
        <v>22.283585745323101</v>
      </c>
      <c r="C312" s="43">
        <v>22.4005802991195</v>
      </c>
      <c r="D312" s="43">
        <v>22.560089931738599</v>
      </c>
      <c r="E312" s="43">
        <v>22.5883742745939</v>
      </c>
      <c r="F312" s="43">
        <v>22.8007809664823</v>
      </c>
      <c r="G312" s="42">
        <f>(F312-B312)/B312</f>
        <v>2.3209694663604487E-2</v>
      </c>
      <c r="H312" s="42">
        <f>(F312-E312)/E312</f>
        <v>9.403363398635697E-3</v>
      </c>
      <c r="I312" s="42"/>
    </row>
    <row r="314" spans="1:9" x14ac:dyDescent="0.25">
      <c r="A314" s="3" t="s">
        <v>199</v>
      </c>
    </row>
    <row r="315" spans="1:9" ht="30" customHeight="1" x14ac:dyDescent="0.25">
      <c r="A315" s="4" t="s">
        <v>156</v>
      </c>
      <c r="B315" s="1">
        <v>2010</v>
      </c>
      <c r="C315" s="1">
        <v>2011</v>
      </c>
      <c r="D315" s="1">
        <v>2012</v>
      </c>
      <c r="E315" s="1">
        <v>2013</v>
      </c>
      <c r="F315" s="1">
        <v>2014</v>
      </c>
      <c r="G315" s="8" t="s">
        <v>226</v>
      </c>
      <c r="H315" s="8" t="s">
        <v>227</v>
      </c>
      <c r="I315" s="8" t="s">
        <v>228</v>
      </c>
    </row>
    <row r="316" spans="1:9" x14ac:dyDescent="0.25">
      <c r="A316" s="90" t="s">
        <v>51</v>
      </c>
      <c r="B316" s="90">
        <v>28304</v>
      </c>
      <c r="C316" s="90">
        <v>27688</v>
      </c>
      <c r="D316" s="90">
        <v>27294</v>
      </c>
      <c r="E316" s="90">
        <v>29658</v>
      </c>
      <c r="F316" s="90">
        <v>30135</v>
      </c>
      <c r="G316" s="91">
        <f>(F316-B316)/B316</f>
        <v>6.4690503109101183E-2</v>
      </c>
      <c r="H316" s="91">
        <f>(F316-E316)/E316</f>
        <v>1.6083350192190978E-2</v>
      </c>
      <c r="I316" s="91">
        <f>F316/F$323</f>
        <v>0.20363963184711653</v>
      </c>
    </row>
    <row r="317" spans="1:9" x14ac:dyDescent="0.25">
      <c r="A317" s="90" t="s">
        <v>52</v>
      </c>
      <c r="B317" s="90">
        <v>62664</v>
      </c>
      <c r="C317" s="90">
        <v>67952</v>
      </c>
      <c r="D317" s="90">
        <v>66830</v>
      </c>
      <c r="E317" s="90">
        <v>66980</v>
      </c>
      <c r="F317" s="90">
        <v>67511</v>
      </c>
      <c r="G317" s="91">
        <f t="shared" ref="G317:G325" si="39">(F317-B317)/B317</f>
        <v>7.7349036129196982E-2</v>
      </c>
      <c r="H317" s="91">
        <f t="shared" ref="H317:H325" si="40">(F317-E317)/E317</f>
        <v>7.9277396237682884E-3</v>
      </c>
      <c r="I317" s="91">
        <f t="shared" ref="I317:I323" si="41">F317/F$323</f>
        <v>0.45621089051371111</v>
      </c>
    </row>
    <row r="318" spans="1:9" x14ac:dyDescent="0.25">
      <c r="A318" s="90" t="s">
        <v>53</v>
      </c>
      <c r="B318" s="90">
        <v>20410</v>
      </c>
      <c r="C318" s="90">
        <v>23206</v>
      </c>
      <c r="D318" s="90">
        <v>23971</v>
      </c>
      <c r="E318" s="90">
        <v>24573</v>
      </c>
      <c r="F318" s="90">
        <v>25523</v>
      </c>
      <c r="G318" s="91">
        <f t="shared" si="39"/>
        <v>0.25051445369916708</v>
      </c>
      <c r="H318" s="91">
        <f t="shared" si="40"/>
        <v>3.8660318235461684E-2</v>
      </c>
      <c r="I318" s="91">
        <f t="shared" si="41"/>
        <v>0.17247367923125786</v>
      </c>
    </row>
    <row r="319" spans="1:9" x14ac:dyDescent="0.25">
      <c r="A319" s="90" t="s">
        <v>54</v>
      </c>
      <c r="B319" s="90">
        <v>8492</v>
      </c>
      <c r="C319" s="90">
        <v>9864</v>
      </c>
      <c r="D319" s="90">
        <v>11116</v>
      </c>
      <c r="E319" s="90">
        <v>11721</v>
      </c>
      <c r="F319" s="90">
        <v>12138</v>
      </c>
      <c r="G319" s="91">
        <f t="shared" si="39"/>
        <v>0.42934526613283092</v>
      </c>
      <c r="H319" s="91">
        <f t="shared" si="40"/>
        <v>3.5577169183516763E-2</v>
      </c>
      <c r="I319" s="91">
        <f t="shared" si="41"/>
        <v>8.2023489343298506E-2</v>
      </c>
    </row>
    <row r="320" spans="1:9" x14ac:dyDescent="0.25">
      <c r="A320" s="90" t="s">
        <v>55</v>
      </c>
      <c r="B320" s="90">
        <v>4505</v>
      </c>
      <c r="C320" s="90">
        <v>5193</v>
      </c>
      <c r="D320" s="90">
        <v>5602</v>
      </c>
      <c r="E320" s="90">
        <v>5886</v>
      </c>
      <c r="F320" s="90">
        <v>6297</v>
      </c>
      <c r="G320" s="91">
        <f t="shared" si="39"/>
        <v>0.39778024417314095</v>
      </c>
      <c r="H320" s="91">
        <f t="shared" si="40"/>
        <v>6.9826707441386346E-2</v>
      </c>
      <c r="I320" s="91">
        <f t="shared" si="41"/>
        <v>4.2552472598018677E-2</v>
      </c>
    </row>
    <row r="321" spans="1:9" x14ac:dyDescent="0.25">
      <c r="A321" s="90" t="s">
        <v>1</v>
      </c>
      <c r="B321" s="90">
        <v>4179</v>
      </c>
      <c r="C321" s="90">
        <v>4664</v>
      </c>
      <c r="D321" s="90">
        <v>5205</v>
      </c>
      <c r="E321" s="90">
        <v>5544</v>
      </c>
      <c r="F321" s="90">
        <v>6375</v>
      </c>
      <c r="G321" s="91">
        <f t="shared" si="39"/>
        <v>0.52548456568557067</v>
      </c>
      <c r="H321" s="91">
        <f t="shared" si="40"/>
        <v>0.14989177489177488</v>
      </c>
      <c r="I321" s="91">
        <f t="shared" si="41"/>
        <v>4.307956373072401E-2</v>
      </c>
    </row>
    <row r="322" spans="1:9" x14ac:dyDescent="0.25">
      <c r="A322" s="90" t="s">
        <v>106</v>
      </c>
      <c r="B322" s="90">
        <v>12</v>
      </c>
      <c r="C322" s="90"/>
      <c r="D322" s="90"/>
      <c r="E322" s="90">
        <v>3</v>
      </c>
      <c r="F322" s="90">
        <v>3</v>
      </c>
      <c r="G322" s="91">
        <f t="shared" si="39"/>
        <v>-0.75</v>
      </c>
      <c r="H322" s="91">
        <f t="shared" si="40"/>
        <v>0</v>
      </c>
      <c r="I322" s="91">
        <f t="shared" si="41"/>
        <v>2.0272735873281884E-5</v>
      </c>
    </row>
    <row r="323" spans="1:9" x14ac:dyDescent="0.25">
      <c r="A323" s="92" t="s">
        <v>0</v>
      </c>
      <c r="B323" s="92">
        <v>128566</v>
      </c>
      <c r="C323" s="92">
        <v>138567</v>
      </c>
      <c r="D323" s="92">
        <v>140018</v>
      </c>
      <c r="E323" s="92">
        <v>144365</v>
      </c>
      <c r="F323" s="92">
        <v>147982</v>
      </c>
      <c r="G323" s="93">
        <f t="shared" si="39"/>
        <v>0.15101970972107712</v>
      </c>
      <c r="H323" s="93">
        <f t="shared" si="40"/>
        <v>2.5054549232847296E-2</v>
      </c>
      <c r="I323" s="93">
        <f t="shared" si="41"/>
        <v>1</v>
      </c>
    </row>
    <row r="324" spans="1:9" x14ac:dyDescent="0.25">
      <c r="A324" s="43" t="s">
        <v>431</v>
      </c>
      <c r="B324" s="43">
        <v>23.68231695928278</v>
      </c>
      <c r="C324" s="43">
        <v>23.9118146171677</v>
      </c>
      <c r="D324" s="43">
        <v>24.165274492850966</v>
      </c>
      <c r="E324" s="43">
        <v>24.197323395353347</v>
      </c>
      <c r="F324" s="43">
        <v>24.35568560403841</v>
      </c>
      <c r="G324" s="42">
        <f t="shared" si="39"/>
        <v>2.8433393823474238E-2</v>
      </c>
      <c r="H324" s="42">
        <f t="shared" si="40"/>
        <v>6.5446167783777699E-3</v>
      </c>
      <c r="I324" s="42"/>
    </row>
    <row r="325" spans="1:9" x14ac:dyDescent="0.25">
      <c r="A325" s="43" t="s">
        <v>430</v>
      </c>
      <c r="B325" s="43">
        <v>22.6</v>
      </c>
      <c r="C325" s="43">
        <v>23.2</v>
      </c>
      <c r="D325" s="43">
        <v>23.4</v>
      </c>
      <c r="E325" s="43">
        <v>23.6</v>
      </c>
      <c r="F325" s="43">
        <v>23.5</v>
      </c>
      <c r="G325" s="42">
        <f t="shared" si="39"/>
        <v>3.9823008849557459E-2</v>
      </c>
      <c r="H325" s="42">
        <f t="shared" si="40"/>
        <v>-4.2372881355932802E-3</v>
      </c>
      <c r="I325" s="42"/>
    </row>
    <row r="327" spans="1:9" x14ac:dyDescent="0.25">
      <c r="A327" s="3" t="s">
        <v>200</v>
      </c>
    </row>
    <row r="328" spans="1:9" ht="30" customHeight="1" x14ac:dyDescent="0.25">
      <c r="A328" s="4" t="s">
        <v>156</v>
      </c>
      <c r="B328" s="1">
        <v>2010</v>
      </c>
      <c r="C328" s="1">
        <v>2011</v>
      </c>
      <c r="D328" s="1">
        <v>2012</v>
      </c>
      <c r="E328" s="1">
        <v>2013</v>
      </c>
      <c r="F328" s="1">
        <v>2014</v>
      </c>
      <c r="G328" s="8" t="s">
        <v>226</v>
      </c>
      <c r="H328" s="8" t="s">
        <v>227</v>
      </c>
      <c r="I328" s="8" t="s">
        <v>228</v>
      </c>
    </row>
    <row r="329" spans="1:9" x14ac:dyDescent="0.25">
      <c r="A329" s="90" t="s">
        <v>51</v>
      </c>
      <c r="B329" s="90">
        <v>40455</v>
      </c>
      <c r="C329" s="90">
        <v>43918</v>
      </c>
      <c r="D329" s="90">
        <v>45666</v>
      </c>
      <c r="E329" s="90">
        <v>51461</v>
      </c>
      <c r="F329" s="90">
        <v>53230</v>
      </c>
      <c r="G329" s="91">
        <f>(F329-B329)/B329</f>
        <v>0.3157829687306884</v>
      </c>
      <c r="H329" s="91">
        <f>(F329-E329)/E329</f>
        <v>3.4375546530382231E-2</v>
      </c>
      <c r="I329" s="91">
        <f>F329/F$336</f>
        <v>0.15157296459975397</v>
      </c>
    </row>
    <row r="330" spans="1:9" x14ac:dyDescent="0.25">
      <c r="A330" s="90" t="s">
        <v>52</v>
      </c>
      <c r="B330" s="90">
        <v>116595</v>
      </c>
      <c r="C330" s="90">
        <v>133791</v>
      </c>
      <c r="D330" s="90">
        <v>145901</v>
      </c>
      <c r="E330" s="90">
        <v>155339</v>
      </c>
      <c r="F330" s="90">
        <v>162300</v>
      </c>
      <c r="G330" s="91">
        <f t="shared" ref="G330:G338" si="42">(F330-B330)/B330</f>
        <v>0.39199794159269263</v>
      </c>
      <c r="H330" s="91">
        <f t="shared" ref="H330:H338" si="43">(F330-E330)/E330</f>
        <v>4.4811669960537918E-2</v>
      </c>
      <c r="I330" s="91">
        <f t="shared" ref="I330:I336" si="44">F330/F$336</f>
        <v>0.46215089525718711</v>
      </c>
    </row>
    <row r="331" spans="1:9" x14ac:dyDescent="0.25">
      <c r="A331" s="90" t="s">
        <v>53</v>
      </c>
      <c r="B331" s="90">
        <v>39024</v>
      </c>
      <c r="C331" s="90">
        <v>47848</v>
      </c>
      <c r="D331" s="90">
        <v>56080</v>
      </c>
      <c r="E331" s="90">
        <v>63951</v>
      </c>
      <c r="F331" s="90">
        <v>70991</v>
      </c>
      <c r="G331" s="91">
        <f t="shared" si="42"/>
        <v>0.81916256662566622</v>
      </c>
      <c r="H331" s="91">
        <f t="shared" si="43"/>
        <v>0.11008428327938578</v>
      </c>
      <c r="I331" s="91">
        <f t="shared" si="44"/>
        <v>0.20214759214542805</v>
      </c>
    </row>
    <row r="332" spans="1:9" x14ac:dyDescent="0.25">
      <c r="A332" s="90" t="s">
        <v>54</v>
      </c>
      <c r="B332" s="90">
        <v>14645</v>
      </c>
      <c r="C332" s="90">
        <v>18656</v>
      </c>
      <c r="D332" s="90">
        <v>23983</v>
      </c>
      <c r="E332" s="90">
        <v>28552</v>
      </c>
      <c r="F332" s="90">
        <v>33074</v>
      </c>
      <c r="G332" s="91">
        <f t="shared" si="42"/>
        <v>1.2583817002389894</v>
      </c>
      <c r="H332" s="91">
        <f t="shared" si="43"/>
        <v>0.158377696833847</v>
      </c>
      <c r="I332" s="91">
        <f t="shared" si="44"/>
        <v>9.4178550275638984E-2</v>
      </c>
    </row>
    <row r="333" spans="1:9" x14ac:dyDescent="0.25">
      <c r="A333" s="90" t="s">
        <v>55</v>
      </c>
      <c r="B333" s="90">
        <v>7350</v>
      </c>
      <c r="C333" s="90">
        <v>9022</v>
      </c>
      <c r="D333" s="90">
        <v>11358</v>
      </c>
      <c r="E333" s="90">
        <v>13258</v>
      </c>
      <c r="F333" s="90">
        <v>16142</v>
      </c>
      <c r="G333" s="91">
        <f t="shared" si="42"/>
        <v>1.1961904761904762</v>
      </c>
      <c r="H333" s="91">
        <f t="shared" si="43"/>
        <v>0.21752903907074975</v>
      </c>
      <c r="I333" s="91">
        <f t="shared" si="44"/>
        <v>4.5964508633650737E-2</v>
      </c>
    </row>
    <row r="334" spans="1:9" x14ac:dyDescent="0.25">
      <c r="A334" s="90" t="s">
        <v>1</v>
      </c>
      <c r="B334" s="90">
        <v>6212</v>
      </c>
      <c r="C334" s="90">
        <v>7447</v>
      </c>
      <c r="D334" s="90">
        <v>10516</v>
      </c>
      <c r="E334" s="90">
        <v>12011</v>
      </c>
      <c r="F334" s="90">
        <v>15445</v>
      </c>
      <c r="G334" s="91">
        <f t="shared" si="42"/>
        <v>1.4863168061815841</v>
      </c>
      <c r="H334" s="91">
        <f t="shared" si="43"/>
        <v>0.28590458746149361</v>
      </c>
      <c r="I334" s="91">
        <f t="shared" si="44"/>
        <v>4.3979794068066881E-2</v>
      </c>
    </row>
    <row r="335" spans="1:9" x14ac:dyDescent="0.25">
      <c r="A335" s="90" t="s">
        <v>106</v>
      </c>
      <c r="B335" s="90">
        <v>20</v>
      </c>
      <c r="C335" s="90"/>
      <c r="D335" s="90"/>
      <c r="E335" s="90">
        <v>7</v>
      </c>
      <c r="F335" s="90">
        <v>2</v>
      </c>
      <c r="G335" s="91">
        <f t="shared" si="42"/>
        <v>-0.9</v>
      </c>
      <c r="H335" s="91">
        <f t="shared" si="43"/>
        <v>-0.7142857142857143</v>
      </c>
      <c r="I335" s="91">
        <f t="shared" si="44"/>
        <v>5.6950202742721764E-6</v>
      </c>
    </row>
    <row r="336" spans="1:9" x14ac:dyDescent="0.25">
      <c r="A336" s="92" t="s">
        <v>0</v>
      </c>
      <c r="B336" s="92">
        <v>224301</v>
      </c>
      <c r="C336" s="92">
        <v>260682</v>
      </c>
      <c r="D336" s="92">
        <v>293504</v>
      </c>
      <c r="E336" s="92">
        <v>324579</v>
      </c>
      <c r="F336" s="92">
        <v>351184</v>
      </c>
      <c r="G336" s="93">
        <f t="shared" si="42"/>
        <v>0.5656818293275554</v>
      </c>
      <c r="H336" s="93">
        <f t="shared" si="43"/>
        <v>8.196771818263042E-2</v>
      </c>
      <c r="I336" s="93">
        <f t="shared" si="44"/>
        <v>1</v>
      </c>
    </row>
    <row r="337" spans="1:9" x14ac:dyDescent="0.25">
      <c r="A337" s="43" t="s">
        <v>431</v>
      </c>
      <c r="B337" s="43">
        <v>23.761932575652864</v>
      </c>
      <c r="C337" s="43">
        <v>23.982568800300751</v>
      </c>
      <c r="D337" s="43">
        <v>24.424961840383776</v>
      </c>
      <c r="E337" s="43">
        <v>24.570714664234746</v>
      </c>
      <c r="F337" s="43">
        <v>24.930904773023673</v>
      </c>
      <c r="G337" s="80">
        <f t="shared" si="42"/>
        <v>4.9195165151195278E-2</v>
      </c>
      <c r="H337" s="80">
        <f t="shared" si="43"/>
        <v>1.4659325693656845E-2</v>
      </c>
      <c r="I337" s="42"/>
    </row>
    <row r="338" spans="1:9" x14ac:dyDescent="0.25">
      <c r="A338" s="43" t="s">
        <v>430</v>
      </c>
      <c r="B338" s="43">
        <v>23.054271874244801</v>
      </c>
      <c r="C338" s="43">
        <v>23.1885977377366</v>
      </c>
      <c r="D338" s="43">
        <v>23.501592413669702</v>
      </c>
      <c r="E338" s="43">
        <v>23.568638300226901</v>
      </c>
      <c r="F338" s="43">
        <v>23.985312791640499</v>
      </c>
      <c r="G338" s="80">
        <f t="shared" si="42"/>
        <v>4.0384746153523748E-2</v>
      </c>
      <c r="H338" s="80">
        <f t="shared" si="43"/>
        <v>1.7679192412638739E-2</v>
      </c>
      <c r="I338" s="42"/>
    </row>
    <row r="339" spans="1:9" x14ac:dyDescent="0.25">
      <c r="B339"/>
      <c r="C339"/>
      <c r="D339"/>
      <c r="E339"/>
      <c r="F339"/>
      <c r="G339"/>
      <c r="H339"/>
      <c r="I339"/>
    </row>
    <row r="340" spans="1:9" x14ac:dyDescent="0.25">
      <c r="A340" s="3" t="s">
        <v>122</v>
      </c>
    </row>
    <row r="341" spans="1:9" ht="30" customHeight="1" x14ac:dyDescent="0.25">
      <c r="A341" s="4" t="s">
        <v>156</v>
      </c>
      <c r="B341" s="1">
        <v>2010</v>
      </c>
      <c r="C341" s="1">
        <v>2011</v>
      </c>
      <c r="D341" s="1">
        <v>2012</v>
      </c>
      <c r="E341" s="1">
        <v>2013</v>
      </c>
      <c r="F341" s="1">
        <v>2014</v>
      </c>
      <c r="G341" s="8" t="s">
        <v>226</v>
      </c>
      <c r="H341" s="8" t="s">
        <v>227</v>
      </c>
      <c r="I341" s="8" t="s">
        <v>228</v>
      </c>
    </row>
    <row r="342" spans="1:9" x14ac:dyDescent="0.25">
      <c r="A342" s="90" t="s">
        <v>51</v>
      </c>
      <c r="B342" s="90">
        <v>123604</v>
      </c>
      <c r="C342" s="90">
        <v>126399</v>
      </c>
      <c r="D342" s="90">
        <v>126076</v>
      </c>
      <c r="E342" s="90">
        <v>128092</v>
      </c>
      <c r="F342" s="90">
        <v>126123</v>
      </c>
      <c r="G342" s="91">
        <f>(F342-B342)/B342</f>
        <v>2.037959936571632E-2</v>
      </c>
      <c r="H342" s="91">
        <f>(F342-E342)/E342</f>
        <v>-1.5371764044592949E-2</v>
      </c>
      <c r="I342" s="91">
        <f>F342/F$349</f>
        <v>0.19540653725603813</v>
      </c>
    </row>
    <row r="343" spans="1:9" x14ac:dyDescent="0.25">
      <c r="A343" s="90" t="s">
        <v>52</v>
      </c>
      <c r="B343" s="90">
        <v>318354</v>
      </c>
      <c r="C343" s="90">
        <v>341594</v>
      </c>
      <c r="D343" s="90">
        <v>354264</v>
      </c>
      <c r="E343" s="90">
        <v>358176</v>
      </c>
      <c r="F343" s="90">
        <v>354871</v>
      </c>
      <c r="G343" s="91">
        <f t="shared" ref="G343:G351" si="45">(F343-B343)/B343</f>
        <v>0.11470564214679256</v>
      </c>
      <c r="H343" s="91">
        <f t="shared" ref="H343:H351" si="46">(F343-E343)/E343</f>
        <v>-9.2273072455999281E-3</v>
      </c>
      <c r="I343" s="91">
        <f t="shared" ref="I343:I349" si="47">F343/F$349</f>
        <v>0.5498133828293611</v>
      </c>
    </row>
    <row r="344" spans="1:9" x14ac:dyDescent="0.25">
      <c r="A344" s="90" t="s">
        <v>53</v>
      </c>
      <c r="B344" s="90">
        <v>91449</v>
      </c>
      <c r="C344" s="90">
        <v>94075</v>
      </c>
      <c r="D344" s="90">
        <v>95071</v>
      </c>
      <c r="E344" s="90">
        <v>99202</v>
      </c>
      <c r="F344" s="90">
        <v>103491</v>
      </c>
      <c r="G344" s="91">
        <f t="shared" si="45"/>
        <v>0.13167995276055505</v>
      </c>
      <c r="H344" s="91">
        <f t="shared" si="46"/>
        <v>4.3235015423076145E-2</v>
      </c>
      <c r="I344" s="91">
        <f t="shared" si="47"/>
        <v>0.16034203077285383</v>
      </c>
    </row>
    <row r="345" spans="1:9" x14ac:dyDescent="0.25">
      <c r="A345" s="90" t="s">
        <v>54</v>
      </c>
      <c r="B345" s="90">
        <v>25807</v>
      </c>
      <c r="C345" s="90">
        <v>27136</v>
      </c>
      <c r="D345" s="90">
        <v>28619</v>
      </c>
      <c r="E345" s="90">
        <v>30599</v>
      </c>
      <c r="F345" s="90">
        <v>31076</v>
      </c>
      <c r="G345" s="91">
        <f t="shared" si="45"/>
        <v>0.20416941140000774</v>
      </c>
      <c r="H345" s="91">
        <f t="shared" si="46"/>
        <v>1.5588744730219942E-2</v>
      </c>
      <c r="I345" s="91">
        <f t="shared" si="47"/>
        <v>4.8147075091526853E-2</v>
      </c>
    </row>
    <row r="346" spans="1:9" x14ac:dyDescent="0.25">
      <c r="A346" s="90" t="s">
        <v>55</v>
      </c>
      <c r="B346" s="90">
        <v>13423</v>
      </c>
      <c r="C346" s="90">
        <v>13948</v>
      </c>
      <c r="D346" s="90">
        <v>14150</v>
      </c>
      <c r="E346" s="90">
        <v>14892</v>
      </c>
      <c r="F346" s="90">
        <v>14809</v>
      </c>
      <c r="G346" s="91">
        <f t="shared" si="45"/>
        <v>0.10325560604931834</v>
      </c>
      <c r="H346" s="91">
        <f t="shared" si="46"/>
        <v>-5.5734622616169759E-3</v>
      </c>
      <c r="I346" s="91">
        <f t="shared" si="47"/>
        <v>2.2944073723465734E-2</v>
      </c>
    </row>
    <row r="347" spans="1:9" x14ac:dyDescent="0.25">
      <c r="A347" s="90" t="s">
        <v>1</v>
      </c>
      <c r="B347" s="90">
        <v>12641</v>
      </c>
      <c r="C347" s="90">
        <v>12655</v>
      </c>
      <c r="D347" s="90">
        <v>13081</v>
      </c>
      <c r="E347" s="90">
        <v>14334</v>
      </c>
      <c r="F347" s="90">
        <v>15028</v>
      </c>
      <c r="G347" s="91">
        <f t="shared" si="45"/>
        <v>0.18882999762677002</v>
      </c>
      <c r="H347" s="91">
        <f t="shared" si="46"/>
        <v>4.8416352727780103E-2</v>
      </c>
      <c r="I347" s="91">
        <f t="shared" si="47"/>
        <v>2.3283377670081915E-2</v>
      </c>
    </row>
    <row r="348" spans="1:9" x14ac:dyDescent="0.25">
      <c r="A348" s="90" t="s">
        <v>106</v>
      </c>
      <c r="B348" s="90">
        <v>193</v>
      </c>
      <c r="C348" s="90">
        <v>7</v>
      </c>
      <c r="D348" s="90">
        <v>12</v>
      </c>
      <c r="E348" s="90">
        <v>60</v>
      </c>
      <c r="F348" s="90">
        <v>41</v>
      </c>
      <c r="G348" s="91">
        <f t="shared" si="45"/>
        <v>-0.78756476683937826</v>
      </c>
      <c r="H348" s="91">
        <f t="shared" si="46"/>
        <v>-0.31666666666666665</v>
      </c>
      <c r="I348" s="91">
        <f t="shared" si="47"/>
        <v>6.3522656672435347E-5</v>
      </c>
    </row>
    <row r="349" spans="1:9" x14ac:dyDescent="0.25">
      <c r="A349" s="92" t="s">
        <v>0</v>
      </c>
      <c r="B349" s="92">
        <v>585471</v>
      </c>
      <c r="C349" s="92">
        <v>615814</v>
      </c>
      <c r="D349" s="92">
        <v>631273</v>
      </c>
      <c r="E349" s="92">
        <v>645355</v>
      </c>
      <c r="F349" s="92">
        <v>645439</v>
      </c>
      <c r="G349" s="93">
        <f t="shared" si="45"/>
        <v>0.1024269348951528</v>
      </c>
      <c r="H349" s="93">
        <f t="shared" si="46"/>
        <v>1.30160919184015E-4</v>
      </c>
      <c r="I349" s="93">
        <f t="shared" si="47"/>
        <v>1</v>
      </c>
    </row>
    <row r="350" spans="1:9" x14ac:dyDescent="0.25">
      <c r="A350" s="43" t="s">
        <v>431</v>
      </c>
      <c r="B350" s="43">
        <v>23.099304634113267</v>
      </c>
      <c r="C350" s="43">
        <v>23.067980936511017</v>
      </c>
      <c r="D350" s="43">
        <v>23.098496314715067</v>
      </c>
      <c r="E350" s="43">
        <v>23.202679394695448</v>
      </c>
      <c r="F350" s="43">
        <v>23.28421178216886</v>
      </c>
      <c r="G350" s="80">
        <f t="shared" si="45"/>
        <v>8.0048794102018511E-3</v>
      </c>
      <c r="H350" s="80">
        <f t="shared" si="46"/>
        <v>3.5139212194628005E-3</v>
      </c>
      <c r="I350" s="42"/>
    </row>
    <row r="351" spans="1:9" x14ac:dyDescent="0.25">
      <c r="A351" s="43" t="s">
        <v>430</v>
      </c>
      <c r="B351" s="43">
        <v>21.4600593137286</v>
      </c>
      <c r="C351" s="43">
        <v>21.453889815938499</v>
      </c>
      <c r="D351" s="43">
        <v>21.471103061314999</v>
      </c>
      <c r="E351" s="43">
        <v>21.372693605572799</v>
      </c>
      <c r="F351" s="43">
        <v>21.3290047098311</v>
      </c>
      <c r="G351" s="80">
        <f t="shared" si="45"/>
        <v>-6.1069078133283864E-3</v>
      </c>
      <c r="H351" s="80">
        <f t="shared" si="46"/>
        <v>-2.0441455133342373E-3</v>
      </c>
      <c r="I351" s="42"/>
    </row>
    <row r="353" spans="1:10" x14ac:dyDescent="0.25">
      <c r="A353" s="3" t="s">
        <v>121</v>
      </c>
    </row>
    <row r="354" spans="1:10" ht="30" customHeight="1" x14ac:dyDescent="0.25">
      <c r="A354" s="6" t="s">
        <v>158</v>
      </c>
      <c r="B354" s="1">
        <v>2010</v>
      </c>
      <c r="C354" s="1">
        <v>2011</v>
      </c>
      <c r="D354" s="1">
        <v>2012</v>
      </c>
      <c r="E354" s="1">
        <v>2013</v>
      </c>
      <c r="F354" s="1">
        <v>2014</v>
      </c>
      <c r="G354" s="8" t="s">
        <v>226</v>
      </c>
      <c r="H354" s="8" t="s">
        <v>227</v>
      </c>
      <c r="I354" s="8" t="s">
        <v>228</v>
      </c>
    </row>
    <row r="355" spans="1:10" x14ac:dyDescent="0.25">
      <c r="A355" s="90" t="s">
        <v>79</v>
      </c>
      <c r="B355" s="111">
        <v>252830</v>
      </c>
      <c r="C355" s="111">
        <v>283110</v>
      </c>
      <c r="D355" s="111">
        <v>299002</v>
      </c>
      <c r="E355" s="111">
        <v>314741</v>
      </c>
      <c r="F355" s="111">
        <v>321947</v>
      </c>
      <c r="G355" s="91">
        <f>(F355-B355)/B355</f>
        <v>0.27337341296523354</v>
      </c>
      <c r="H355" s="91">
        <f>(F355-E355)/E355</f>
        <v>2.2895015266520727E-2</v>
      </c>
      <c r="I355" s="91">
        <f>F355/F$359</f>
        <v>0.28127345241371476</v>
      </c>
    </row>
    <row r="356" spans="1:10" x14ac:dyDescent="0.25">
      <c r="A356" s="90" t="s">
        <v>80</v>
      </c>
      <c r="B356" s="113">
        <v>379079</v>
      </c>
      <c r="C356" s="113">
        <v>433954</v>
      </c>
      <c r="D356" s="113">
        <v>473978</v>
      </c>
      <c r="E356" s="113">
        <v>513737</v>
      </c>
      <c r="F356" s="113">
        <v>542069</v>
      </c>
      <c r="G356" s="110">
        <f>(F356-B356)/B356</f>
        <v>0.42996314752333947</v>
      </c>
      <c r="H356" s="91">
        <f>(F356-E356)/E356</f>
        <v>5.5148840749254968E-2</v>
      </c>
      <c r="I356" s="91">
        <f>F356/F$359</f>
        <v>0.47358608428235066</v>
      </c>
    </row>
    <row r="357" spans="1:10" x14ac:dyDescent="0.25">
      <c r="A357" s="90" t="s">
        <v>81</v>
      </c>
      <c r="B357" s="113">
        <v>106927</v>
      </c>
      <c r="C357" s="113">
        <v>112193</v>
      </c>
      <c r="D357" s="113">
        <v>115862</v>
      </c>
      <c r="E357" s="113">
        <v>120389</v>
      </c>
      <c r="F357" s="113">
        <v>122261</v>
      </c>
      <c r="G357" s="110">
        <f>(F357-B357)/B357</f>
        <v>0.1434062491232336</v>
      </c>
      <c r="H357" s="91">
        <f>(F357-E357)/E357</f>
        <v>1.5549593401390492E-2</v>
      </c>
      <c r="I357" s="91">
        <f>F357/F$359</f>
        <v>0.1068150147867605</v>
      </c>
    </row>
    <row r="358" spans="1:10" x14ac:dyDescent="0.25">
      <c r="A358" s="90" t="s">
        <v>106</v>
      </c>
      <c r="B358" s="113">
        <v>199502</v>
      </c>
      <c r="C358" s="113">
        <v>186132</v>
      </c>
      <c r="D358" s="113">
        <v>176078</v>
      </c>
      <c r="E358" s="113">
        <v>165432</v>
      </c>
      <c r="F358" s="113">
        <v>158328</v>
      </c>
      <c r="G358" s="110">
        <f>(F358-B358)/B358</f>
        <v>-0.20638389590079298</v>
      </c>
      <c r="H358" s="91">
        <f>(F358-E358)/E358</f>
        <v>-4.2942115189322498E-2</v>
      </c>
      <c r="I358" s="91">
        <f>F358/F$359</f>
        <v>0.13832544851717404</v>
      </c>
    </row>
    <row r="359" spans="1:10" x14ac:dyDescent="0.25">
      <c r="A359" s="92" t="s">
        <v>0</v>
      </c>
      <c r="B359" s="112">
        <v>938338</v>
      </c>
      <c r="C359" s="112">
        <v>1015389</v>
      </c>
      <c r="D359" s="112">
        <v>1064920</v>
      </c>
      <c r="E359" s="112">
        <v>1114299</v>
      </c>
      <c r="F359" s="112">
        <v>1144605</v>
      </c>
      <c r="G359" s="93">
        <f>(F359-B359)/B359</f>
        <v>0.2198216420948528</v>
      </c>
      <c r="H359" s="93">
        <f>(F359-E359)/E359</f>
        <v>2.7197368031381165E-2</v>
      </c>
      <c r="I359" s="93">
        <f>F359/F$359</f>
        <v>1</v>
      </c>
    </row>
    <row r="360" spans="1:10" x14ac:dyDescent="0.25">
      <c r="A360" s="37"/>
      <c r="B360" s="72"/>
      <c r="C360" s="72"/>
      <c r="D360" s="72"/>
      <c r="E360" s="72"/>
      <c r="F360" s="72"/>
      <c r="G360" s="72"/>
      <c r="H360" s="40"/>
    </row>
    <row r="361" spans="1:10" x14ac:dyDescent="0.25">
      <c r="A361" s="3" t="s">
        <v>201</v>
      </c>
    </row>
    <row r="362" spans="1:10" ht="30" customHeight="1" x14ac:dyDescent="0.25">
      <c r="A362" s="6" t="s">
        <v>2</v>
      </c>
      <c r="B362" s="1">
        <v>2010</v>
      </c>
      <c r="C362" s="1">
        <v>2011</v>
      </c>
      <c r="D362" s="1">
        <v>2012</v>
      </c>
      <c r="E362" s="1">
        <v>2013</v>
      </c>
      <c r="F362" s="1">
        <v>2014</v>
      </c>
      <c r="G362" s="8" t="s">
        <v>226</v>
      </c>
      <c r="H362" s="8" t="s">
        <v>227</v>
      </c>
      <c r="I362" s="8" t="s">
        <v>228</v>
      </c>
    </row>
    <row r="363" spans="1:10" x14ac:dyDescent="0.25">
      <c r="A363" s="90" t="s">
        <v>79</v>
      </c>
      <c r="B363" s="115">
        <v>45211</v>
      </c>
      <c r="C363" s="115">
        <v>49677</v>
      </c>
      <c r="D363" s="115">
        <v>50617</v>
      </c>
      <c r="E363" s="115">
        <v>52824</v>
      </c>
      <c r="F363" s="115">
        <v>53618</v>
      </c>
      <c r="G363" s="110">
        <f>(F363-B363)/B363</f>
        <v>0.1859503218243348</v>
      </c>
      <c r="H363" s="91">
        <f>(F363-E363)/E363</f>
        <v>1.5031046494017871E-2</v>
      </c>
      <c r="I363" s="91">
        <f>F363/F$367</f>
        <v>0.36232785068454271</v>
      </c>
      <c r="J363" s="72"/>
    </row>
    <row r="364" spans="1:10" x14ac:dyDescent="0.25">
      <c r="A364" s="90" t="s">
        <v>80</v>
      </c>
      <c r="B364" s="115">
        <v>50075</v>
      </c>
      <c r="C364" s="115">
        <v>55749</v>
      </c>
      <c r="D364" s="115">
        <v>57771</v>
      </c>
      <c r="E364" s="115">
        <v>62052</v>
      </c>
      <c r="F364" s="115">
        <v>65919</v>
      </c>
      <c r="G364" s="110">
        <f>(F364-B364)/B364</f>
        <v>0.31640539191213179</v>
      </c>
      <c r="H364" s="91">
        <f>(F364-E364)/E364</f>
        <v>6.2318700444788239E-2</v>
      </c>
      <c r="I364" s="91">
        <f>F364/F$367</f>
        <v>0.44545282534362285</v>
      </c>
      <c r="J364" s="72"/>
    </row>
    <row r="365" spans="1:10" x14ac:dyDescent="0.25">
      <c r="A365" s="90" t="s">
        <v>81</v>
      </c>
      <c r="B365" s="115">
        <v>2334</v>
      </c>
      <c r="C365" s="115">
        <v>2645</v>
      </c>
      <c r="D365" s="115">
        <v>2747</v>
      </c>
      <c r="E365" s="115">
        <v>3014</v>
      </c>
      <c r="F365" s="115">
        <v>3232</v>
      </c>
      <c r="G365" s="110">
        <f>(F365-B365)/B365</f>
        <v>0.3847472150814053</v>
      </c>
      <c r="H365" s="91">
        <f>(F365-E365)/E365</f>
        <v>7.2329130723291307E-2</v>
      </c>
      <c r="I365" s="91">
        <f>F365/F$367</f>
        <v>2.1840494114149019E-2</v>
      </c>
      <c r="J365" s="72"/>
    </row>
    <row r="366" spans="1:10" x14ac:dyDescent="0.25">
      <c r="A366" s="90" t="s">
        <v>106</v>
      </c>
      <c r="B366" s="115">
        <v>30946</v>
      </c>
      <c r="C366" s="115">
        <v>30503</v>
      </c>
      <c r="D366" s="115">
        <v>28896</v>
      </c>
      <c r="E366" s="115">
        <v>26475</v>
      </c>
      <c r="F366" s="115">
        <v>25213</v>
      </c>
      <c r="G366" s="110">
        <f>(F366-B366)/B366</f>
        <v>-0.18525819168874813</v>
      </c>
      <c r="H366" s="91">
        <f>(F366-E366)/E366</f>
        <v>-4.7667610953729934E-2</v>
      </c>
      <c r="I366" s="91">
        <f>F366/F$367</f>
        <v>0.1703788298576854</v>
      </c>
      <c r="J366" s="72"/>
    </row>
    <row r="367" spans="1:10" x14ac:dyDescent="0.25">
      <c r="A367" s="92" t="s">
        <v>0</v>
      </c>
      <c r="B367" s="114">
        <v>128566</v>
      </c>
      <c r="C367" s="114">
        <v>138574</v>
      </c>
      <c r="D367" s="114">
        <v>140031</v>
      </c>
      <c r="E367" s="114">
        <v>144365</v>
      </c>
      <c r="F367" s="114">
        <v>147982</v>
      </c>
      <c r="G367" s="116">
        <f>(F367-B367)/B367</f>
        <v>0.15101970972107712</v>
      </c>
      <c r="H367" s="93">
        <f>(F367-E367)/E367</f>
        <v>2.5054549232847296E-2</v>
      </c>
      <c r="I367" s="93">
        <f>F367/F$367</f>
        <v>1</v>
      </c>
      <c r="J367" s="72"/>
    </row>
    <row r="368" spans="1:10" x14ac:dyDescent="0.25">
      <c r="A368" s="37"/>
      <c r="B368"/>
      <c r="C368"/>
      <c r="D368"/>
      <c r="E368"/>
      <c r="F368"/>
      <c r="G368"/>
      <c r="H368" s="40"/>
    </row>
    <row r="369" spans="1:9" x14ac:dyDescent="0.25">
      <c r="A369" s="3" t="s">
        <v>202</v>
      </c>
    </row>
    <row r="370" spans="1:9" ht="30" customHeight="1" x14ac:dyDescent="0.25">
      <c r="A370" s="6" t="s">
        <v>3</v>
      </c>
      <c r="B370" s="1">
        <v>2010</v>
      </c>
      <c r="C370" s="1">
        <v>2011</v>
      </c>
      <c r="D370" s="1">
        <v>2012</v>
      </c>
      <c r="E370" s="1">
        <v>2013</v>
      </c>
      <c r="F370" s="1">
        <v>2014</v>
      </c>
      <c r="G370" s="8" t="s">
        <v>226</v>
      </c>
      <c r="H370" s="8" t="s">
        <v>227</v>
      </c>
      <c r="I370" s="8" t="s">
        <v>228</v>
      </c>
    </row>
    <row r="371" spans="1:9" x14ac:dyDescent="0.25">
      <c r="A371" s="90" t="s">
        <v>79</v>
      </c>
      <c r="B371" s="90">
        <v>66830</v>
      </c>
      <c r="C371" s="90">
        <v>80439</v>
      </c>
      <c r="D371" s="90">
        <v>91534</v>
      </c>
      <c r="E371" s="90">
        <v>102840</v>
      </c>
      <c r="F371" s="90">
        <v>110734</v>
      </c>
      <c r="G371" s="91">
        <f>(F371-B371)/B371</f>
        <v>0.65695047134520423</v>
      </c>
      <c r="H371" s="91">
        <f>(F371-E371)/E371</f>
        <v>7.6760015558148584E-2</v>
      </c>
      <c r="I371" s="91">
        <f>F371/F$375</f>
        <v>0.31531618752562757</v>
      </c>
    </row>
    <row r="372" spans="1:9" x14ac:dyDescent="0.25">
      <c r="A372" s="90" t="s">
        <v>80</v>
      </c>
      <c r="B372" s="90">
        <v>93848</v>
      </c>
      <c r="C372" s="90">
        <v>113111</v>
      </c>
      <c r="D372" s="90">
        <v>129856</v>
      </c>
      <c r="E372" s="90">
        <v>148407</v>
      </c>
      <c r="F372" s="90">
        <v>163591</v>
      </c>
      <c r="G372" s="91">
        <f>(F372-B372)/B372</f>
        <v>0.74314849543943395</v>
      </c>
      <c r="H372" s="91">
        <f>(F372-E372)/E372</f>
        <v>0.10231323320328556</v>
      </c>
      <c r="I372" s="91">
        <f>F372/F$375</f>
        <v>0.46582703084422983</v>
      </c>
    </row>
    <row r="373" spans="1:9" x14ac:dyDescent="0.25">
      <c r="A373" s="90" t="s">
        <v>81</v>
      </c>
      <c r="B373" s="90">
        <v>7722</v>
      </c>
      <c r="C373" s="90">
        <v>8266</v>
      </c>
      <c r="D373" s="90">
        <v>8712</v>
      </c>
      <c r="E373" s="90">
        <v>9609</v>
      </c>
      <c r="F373" s="90">
        <v>10359</v>
      </c>
      <c r="G373" s="91">
        <f>(F373-B373)/B373</f>
        <v>0.34149184149184147</v>
      </c>
      <c r="H373" s="91">
        <f>(F373-E373)/E373</f>
        <v>7.8051826412738057E-2</v>
      </c>
      <c r="I373" s="91">
        <f>F373/F$375</f>
        <v>2.9497357510592737E-2</v>
      </c>
    </row>
    <row r="374" spans="1:9" x14ac:dyDescent="0.25">
      <c r="A374" s="90" t="s">
        <v>106</v>
      </c>
      <c r="B374" s="90">
        <v>55901</v>
      </c>
      <c r="C374" s="90">
        <v>58876</v>
      </c>
      <c r="D374" s="90">
        <v>63417</v>
      </c>
      <c r="E374" s="90">
        <v>63723</v>
      </c>
      <c r="F374" s="90">
        <v>66500</v>
      </c>
      <c r="G374" s="91">
        <f>(F374-B374)/B374</f>
        <v>0.18960304824600632</v>
      </c>
      <c r="H374" s="91">
        <f>(F374-E374)/E374</f>
        <v>4.3579241404202565E-2</v>
      </c>
      <c r="I374" s="91">
        <f>F374/F$375</f>
        <v>0.18935942411954987</v>
      </c>
    </row>
    <row r="375" spans="1:9" x14ac:dyDescent="0.25">
      <c r="A375" s="92" t="s">
        <v>0</v>
      </c>
      <c r="B375" s="92">
        <v>224301</v>
      </c>
      <c r="C375" s="92">
        <v>260692</v>
      </c>
      <c r="D375" s="92">
        <v>293519</v>
      </c>
      <c r="E375" s="92">
        <v>324579</v>
      </c>
      <c r="F375" s="92">
        <v>351184</v>
      </c>
      <c r="G375" s="93">
        <f>(F375-B375)/B375</f>
        <v>0.5656818293275554</v>
      </c>
      <c r="H375" s="93">
        <f>(F375-E375)/E375</f>
        <v>8.196771818263042E-2</v>
      </c>
      <c r="I375" s="93">
        <f>F375/F$375</f>
        <v>1</v>
      </c>
    </row>
    <row r="376" spans="1:9" x14ac:dyDescent="0.25">
      <c r="A376" s="37"/>
      <c r="B376"/>
      <c r="C376"/>
      <c r="D376"/>
      <c r="E376"/>
      <c r="F376"/>
      <c r="G376" s="39"/>
      <c r="H376" s="39"/>
    </row>
    <row r="377" spans="1:9" x14ac:dyDescent="0.25">
      <c r="A377" s="3" t="s">
        <v>123</v>
      </c>
    </row>
    <row r="378" spans="1:9" ht="30" customHeight="1" x14ac:dyDescent="0.25">
      <c r="A378" s="6" t="s">
        <v>4</v>
      </c>
      <c r="B378" s="1">
        <v>2010</v>
      </c>
      <c r="C378" s="1">
        <v>2011</v>
      </c>
      <c r="D378" s="1">
        <v>2012</v>
      </c>
      <c r="E378" s="1">
        <v>2013</v>
      </c>
      <c r="F378" s="1">
        <v>2014</v>
      </c>
      <c r="G378" s="8" t="s">
        <v>226</v>
      </c>
      <c r="H378" s="8" t="s">
        <v>227</v>
      </c>
      <c r="I378" s="8" t="s">
        <v>228</v>
      </c>
    </row>
    <row r="379" spans="1:9" x14ac:dyDescent="0.25">
      <c r="A379" s="117" t="s">
        <v>79</v>
      </c>
      <c r="B379" s="119">
        <v>140789</v>
      </c>
      <c r="C379" s="119">
        <v>152994</v>
      </c>
      <c r="D379" s="119">
        <v>156851</v>
      </c>
      <c r="E379" s="119">
        <v>159077</v>
      </c>
      <c r="F379" s="119">
        <v>157595</v>
      </c>
      <c r="G379" s="110">
        <f>(F379-B379)/B379</f>
        <v>0.11937012124526775</v>
      </c>
      <c r="H379" s="91">
        <f>(F379-E379)/E379</f>
        <v>-9.3162430772518977E-3</v>
      </c>
      <c r="I379" s="91">
        <f>F379/F$383</f>
        <v>0.24416714825103533</v>
      </c>
    </row>
    <row r="380" spans="1:9" x14ac:dyDescent="0.25">
      <c r="A380" s="117" t="s">
        <v>80</v>
      </c>
      <c r="B380" s="119">
        <v>235156</v>
      </c>
      <c r="C380" s="119">
        <v>265094</v>
      </c>
      <c r="D380" s="119">
        <v>286351</v>
      </c>
      <c r="E380" s="119">
        <v>303278</v>
      </c>
      <c r="F380" s="119">
        <v>312559</v>
      </c>
      <c r="G380" s="110">
        <f>(F380-B380)/B380</f>
        <v>0.32915596455119156</v>
      </c>
      <c r="H380" s="91">
        <f>(F380-E380)/E380</f>
        <v>3.0602285691675623E-2</v>
      </c>
      <c r="I380" s="91">
        <f>F380/F$383</f>
        <v>0.48425800114340783</v>
      </c>
    </row>
    <row r="381" spans="1:9" x14ac:dyDescent="0.25">
      <c r="A381" s="117" t="s">
        <v>81</v>
      </c>
      <c r="B381" s="119">
        <v>96871</v>
      </c>
      <c r="C381" s="119">
        <v>101282</v>
      </c>
      <c r="D381" s="119">
        <v>104403</v>
      </c>
      <c r="E381" s="119">
        <v>107766</v>
      </c>
      <c r="F381" s="119">
        <v>108670</v>
      </c>
      <c r="G381" s="110">
        <f>(F381-B381)/B381</f>
        <v>0.12180115824137255</v>
      </c>
      <c r="H381" s="91">
        <f>(F381-E381)/E381</f>
        <v>8.3885455524005722E-3</v>
      </c>
      <c r="I381" s="91">
        <f>F381/F$383</f>
        <v>0.1683660268437451</v>
      </c>
    </row>
    <row r="382" spans="1:9" x14ac:dyDescent="0.25">
      <c r="A382" s="117" t="s">
        <v>106</v>
      </c>
      <c r="B382" s="119">
        <v>112655</v>
      </c>
      <c r="C382" s="119">
        <v>96753</v>
      </c>
      <c r="D382" s="119">
        <v>83765</v>
      </c>
      <c r="E382" s="119">
        <v>75234</v>
      </c>
      <c r="F382" s="119">
        <v>66615</v>
      </c>
      <c r="G382" s="110">
        <f>(F382-B382)/B382</f>
        <v>-0.40868137233145446</v>
      </c>
      <c r="H382" s="91">
        <f>(F382-E382)/E382</f>
        <v>-0.11456256479783077</v>
      </c>
      <c r="I382" s="91">
        <f>F382/F$383</f>
        <v>0.10320882376181173</v>
      </c>
    </row>
    <row r="383" spans="1:9" x14ac:dyDescent="0.25">
      <c r="A383" s="118" t="s">
        <v>0</v>
      </c>
      <c r="B383" s="118">
        <v>585471</v>
      </c>
      <c r="C383" s="118">
        <v>616123</v>
      </c>
      <c r="D383" s="118">
        <v>631370</v>
      </c>
      <c r="E383" s="118">
        <v>645355</v>
      </c>
      <c r="F383" s="118">
        <v>645439</v>
      </c>
      <c r="G383" s="110">
        <f>(F383-B383)/B383</f>
        <v>0.1024269348951528</v>
      </c>
      <c r="H383" s="91">
        <f>(F383-E383)/E383</f>
        <v>1.30160919184015E-4</v>
      </c>
      <c r="I383" s="93">
        <f>F383/F$383</f>
        <v>1</v>
      </c>
    </row>
    <row r="384" spans="1:9" x14ac:dyDescent="0.25">
      <c r="G384" s="11"/>
      <c r="H384" s="11"/>
    </row>
    <row r="385" spans="1:1" x14ac:dyDescent="0.25">
      <c r="A385" s="38"/>
    </row>
    <row r="387" spans="1:1" x14ac:dyDescent="0.25">
      <c r="A387" s="46" t="s">
        <v>100</v>
      </c>
    </row>
    <row r="469" spans="11:14" x14ac:dyDescent="0.25">
      <c r="K469" s="128" t="s">
        <v>0</v>
      </c>
      <c r="L469" s="129">
        <v>152037</v>
      </c>
      <c r="M469" s="129">
        <v>147794</v>
      </c>
      <c r="N469" s="127"/>
    </row>
  </sheetData>
  <sortState ref="J240:M291">
    <sortCondition descending="1" ref="M240:M291"/>
  </sortState>
  <hyperlinks>
    <hyperlink ref="A387" location="Índice!C1" display="Volver al ïndice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A72" sqref="A72"/>
    </sheetView>
  </sheetViews>
  <sheetFormatPr baseColWidth="10" defaultRowHeight="12.75" x14ac:dyDescent="0.2"/>
  <cols>
    <col min="1" max="1" width="41.140625" style="26" customWidth="1"/>
    <col min="2" max="2" width="14.7109375" style="28" customWidth="1"/>
    <col min="3" max="3" width="15" style="28" customWidth="1"/>
    <col min="4" max="4" width="14" style="28" customWidth="1"/>
    <col min="5" max="5" width="11.140625" style="28" customWidth="1"/>
    <col min="6" max="6" width="11.42578125" style="26"/>
    <col min="7" max="7" width="34.7109375" style="26" customWidth="1"/>
    <col min="8" max="8" width="18.140625" style="26" customWidth="1"/>
    <col min="9" max="9" width="25.140625" style="26" bestFit="1" customWidth="1"/>
    <col min="10" max="10" width="17.7109375" style="26" customWidth="1"/>
    <col min="11" max="11" width="13.7109375" style="26" customWidth="1"/>
    <col min="12" max="16384" width="11.42578125" style="26"/>
  </cols>
  <sheetData>
    <row r="1" spans="1:5" ht="18.75" x14ac:dyDescent="0.3">
      <c r="A1" s="49" t="s">
        <v>267</v>
      </c>
    </row>
    <row r="2" spans="1:5" ht="15" customHeight="1" x14ac:dyDescent="0.3">
      <c r="A2" s="49"/>
    </row>
    <row r="3" spans="1:5" ht="15" customHeight="1" x14ac:dyDescent="0.2"/>
    <row r="4" spans="1:5" ht="15.75" x14ac:dyDescent="0.25">
      <c r="A4" s="63" t="s">
        <v>268</v>
      </c>
    </row>
    <row r="5" spans="1:5" ht="25.5" customHeight="1" x14ac:dyDescent="0.2">
      <c r="A5" s="35" t="s">
        <v>45</v>
      </c>
      <c r="B5" s="36" t="s">
        <v>163</v>
      </c>
      <c r="C5" s="36" t="s">
        <v>164</v>
      </c>
      <c r="D5" s="36" t="s">
        <v>0</v>
      </c>
    </row>
    <row r="6" spans="1:5" ht="15" customHeight="1" x14ac:dyDescent="0.2">
      <c r="A6" s="31" t="s">
        <v>269</v>
      </c>
      <c r="B6" s="30">
        <v>2151</v>
      </c>
      <c r="C6" s="30">
        <v>20579</v>
      </c>
      <c r="D6" s="30">
        <f>SUM(B6:C6)</f>
        <v>22730</v>
      </c>
    </row>
    <row r="7" spans="1:5" ht="15" customHeight="1" x14ac:dyDescent="0.2">
      <c r="A7" s="31" t="s">
        <v>270</v>
      </c>
      <c r="B7" s="30">
        <v>2774</v>
      </c>
      <c r="C7" s="30">
        <v>21302</v>
      </c>
      <c r="D7" s="30">
        <f>SUM(B7:C7)</f>
        <v>24076</v>
      </c>
    </row>
    <row r="8" spans="1:5" ht="15" customHeight="1" x14ac:dyDescent="0.2">
      <c r="A8" s="34" t="s">
        <v>271</v>
      </c>
      <c r="B8" s="32">
        <v>4925</v>
      </c>
      <c r="C8" s="32">
        <v>41881</v>
      </c>
      <c r="D8" s="32">
        <v>46806</v>
      </c>
    </row>
    <row r="9" spans="1:5" ht="15" customHeight="1" x14ac:dyDescent="0.2">
      <c r="B9" s="29"/>
      <c r="C9" s="29"/>
      <c r="D9" s="29"/>
      <c r="E9" s="29"/>
    </row>
    <row r="10" spans="1:5" ht="15" customHeight="1" x14ac:dyDescent="0.25">
      <c r="A10" s="63" t="s">
        <v>276</v>
      </c>
    </row>
    <row r="11" spans="1:5" ht="25.5" customHeight="1" x14ac:dyDescent="0.2">
      <c r="A11" s="35" t="s">
        <v>45</v>
      </c>
      <c r="B11" s="36" t="s">
        <v>163</v>
      </c>
      <c r="C11" s="36" t="s">
        <v>164</v>
      </c>
      <c r="D11" s="36" t="s">
        <v>0</v>
      </c>
    </row>
    <row r="12" spans="1:5" ht="15" customHeight="1" x14ac:dyDescent="0.2">
      <c r="A12" s="31" t="s">
        <v>167</v>
      </c>
      <c r="B12" s="30">
        <v>401</v>
      </c>
      <c r="C12" s="30">
        <v>6488</v>
      </c>
      <c r="D12" s="30">
        <v>6889</v>
      </c>
      <c r="E12" s="123"/>
    </row>
    <row r="13" spans="1:5" ht="15" customHeight="1" x14ac:dyDescent="0.2">
      <c r="A13" s="31" t="s">
        <v>168</v>
      </c>
      <c r="B13" s="30">
        <v>543</v>
      </c>
      <c r="C13" s="30">
        <v>6136</v>
      </c>
      <c r="D13" s="30">
        <v>6679</v>
      </c>
      <c r="E13" s="123"/>
    </row>
    <row r="14" spans="1:5" ht="15" customHeight="1" x14ac:dyDescent="0.2">
      <c r="A14" s="34" t="s">
        <v>169</v>
      </c>
      <c r="B14" s="32">
        <f>SUM(B12:B13)</f>
        <v>944</v>
      </c>
      <c r="C14" s="32">
        <f>SUM(C12:C13)</f>
        <v>12624</v>
      </c>
      <c r="D14" s="32">
        <f>SUM(D12:D13)</f>
        <v>13568</v>
      </c>
      <c r="E14" s="123"/>
    </row>
    <row r="15" spans="1:5" ht="15" customHeight="1" x14ac:dyDescent="0.2">
      <c r="B15" s="29"/>
      <c r="C15" s="29"/>
      <c r="D15" s="29"/>
      <c r="E15" s="29"/>
    </row>
    <row r="16" spans="1:5" ht="15" customHeight="1" x14ac:dyDescent="0.25">
      <c r="A16" s="63" t="s">
        <v>272</v>
      </c>
    </row>
    <row r="17" spans="1:6" ht="25.5" customHeight="1" x14ac:dyDescent="0.2">
      <c r="A17" s="4" t="s">
        <v>156</v>
      </c>
      <c r="B17" s="36" t="s">
        <v>163</v>
      </c>
      <c r="C17" s="36" t="s">
        <v>164</v>
      </c>
      <c r="D17" s="36" t="s">
        <v>0</v>
      </c>
      <c r="E17" s="26"/>
    </row>
    <row r="18" spans="1:6" ht="15" customHeight="1" x14ac:dyDescent="0.2">
      <c r="A18" s="2" t="s">
        <v>51</v>
      </c>
      <c r="B18" s="30"/>
      <c r="C18" s="30"/>
      <c r="D18" s="30"/>
      <c r="E18" s="26"/>
    </row>
    <row r="19" spans="1:6" ht="15" customHeight="1" x14ac:dyDescent="0.2">
      <c r="A19" s="2" t="s">
        <v>52</v>
      </c>
      <c r="B19" s="30">
        <v>137</v>
      </c>
      <c r="C19" s="30">
        <v>3015</v>
      </c>
      <c r="D19" s="30">
        <v>3152</v>
      </c>
      <c r="E19" s="26"/>
    </row>
    <row r="20" spans="1:6" ht="15" customHeight="1" x14ac:dyDescent="0.2">
      <c r="A20" s="2" t="s">
        <v>53</v>
      </c>
      <c r="B20" s="30">
        <v>1643</v>
      </c>
      <c r="C20" s="30">
        <v>11645</v>
      </c>
      <c r="D20" s="30">
        <v>13288</v>
      </c>
      <c r="E20" s="26"/>
    </row>
    <row r="21" spans="1:6" ht="15" customHeight="1" x14ac:dyDescent="0.2">
      <c r="A21" s="2" t="s">
        <v>54</v>
      </c>
      <c r="B21" s="30">
        <v>1436</v>
      </c>
      <c r="C21" s="30">
        <v>10623</v>
      </c>
      <c r="D21" s="30">
        <v>12059</v>
      </c>
      <c r="E21" s="26"/>
    </row>
    <row r="22" spans="1:6" ht="15" customHeight="1" x14ac:dyDescent="0.2">
      <c r="A22" s="2" t="s">
        <v>55</v>
      </c>
      <c r="B22" s="30">
        <v>712</v>
      </c>
      <c r="C22" s="30">
        <v>6382</v>
      </c>
      <c r="D22" s="30">
        <v>7094</v>
      </c>
      <c r="E22" s="26"/>
    </row>
    <row r="23" spans="1:6" ht="15" customHeight="1" x14ac:dyDescent="0.2">
      <c r="A23" s="2" t="s">
        <v>1</v>
      </c>
      <c r="B23" s="30">
        <v>952</v>
      </c>
      <c r="C23" s="30">
        <v>9234</v>
      </c>
      <c r="D23" s="30">
        <v>10186</v>
      </c>
      <c r="E23" s="26"/>
    </row>
    <row r="24" spans="1:6" ht="15" customHeight="1" x14ac:dyDescent="0.2">
      <c r="A24" s="2" t="s">
        <v>106</v>
      </c>
      <c r="B24" s="30">
        <v>45</v>
      </c>
      <c r="C24" s="30">
        <v>982</v>
      </c>
      <c r="D24" s="30">
        <v>1027</v>
      </c>
      <c r="E24" s="26"/>
    </row>
    <row r="25" spans="1:6" ht="15" customHeight="1" x14ac:dyDescent="0.2">
      <c r="A25" s="5" t="s">
        <v>0</v>
      </c>
      <c r="B25" s="32">
        <v>4925</v>
      </c>
      <c r="C25" s="32">
        <v>41881</v>
      </c>
      <c r="D25" s="32">
        <v>46806</v>
      </c>
      <c r="E25" s="26"/>
    </row>
    <row r="26" spans="1:6" ht="15" customHeight="1" x14ac:dyDescent="0.2">
      <c r="A26" s="43" t="s">
        <v>262</v>
      </c>
      <c r="B26" s="109">
        <v>33.781762295081968</v>
      </c>
      <c r="C26" s="109">
        <v>34.073669282867549</v>
      </c>
      <c r="D26" s="109">
        <v>34.042552261954171</v>
      </c>
      <c r="E26" s="26"/>
    </row>
    <row r="27" spans="1:6" ht="15" customHeight="1" x14ac:dyDescent="0.2">
      <c r="E27" s="26"/>
    </row>
    <row r="28" spans="1:6" ht="15" customHeight="1" x14ac:dyDescent="0.25">
      <c r="A28" s="63" t="s">
        <v>273</v>
      </c>
      <c r="E28" s="26"/>
    </row>
    <row r="29" spans="1:6" ht="25.5" customHeight="1" x14ac:dyDescent="0.2">
      <c r="A29" s="4" t="s">
        <v>74</v>
      </c>
      <c r="B29" s="36" t="s">
        <v>163</v>
      </c>
      <c r="C29" s="36" t="s">
        <v>164</v>
      </c>
      <c r="D29" s="36" t="s">
        <v>0</v>
      </c>
    </row>
    <row r="30" spans="1:6" ht="15" customHeight="1" x14ac:dyDescent="0.2">
      <c r="A30" s="2" t="s">
        <v>65</v>
      </c>
      <c r="B30" s="30">
        <v>60</v>
      </c>
      <c r="C30" s="30">
        <v>10488</v>
      </c>
      <c r="D30" s="30">
        <v>10548</v>
      </c>
      <c r="E30" s="123"/>
      <c r="F30" s="126"/>
    </row>
    <row r="31" spans="1:6" ht="15" customHeight="1" x14ac:dyDescent="0.2">
      <c r="A31" s="2" t="s">
        <v>66</v>
      </c>
      <c r="B31" s="30">
        <v>381</v>
      </c>
      <c r="C31" s="30">
        <v>566</v>
      </c>
      <c r="D31" s="30">
        <v>947</v>
      </c>
      <c r="E31" s="123"/>
      <c r="F31" s="126"/>
    </row>
    <row r="32" spans="1:6" ht="15" customHeight="1" x14ac:dyDescent="0.2">
      <c r="A32" s="2" t="s">
        <v>67</v>
      </c>
      <c r="B32" s="30">
        <v>90</v>
      </c>
      <c r="C32" s="30">
        <v>923</v>
      </c>
      <c r="D32" s="30">
        <v>1013</v>
      </c>
      <c r="E32" s="123"/>
      <c r="F32" s="126"/>
    </row>
    <row r="33" spans="1:6" ht="15" customHeight="1" x14ac:dyDescent="0.2">
      <c r="A33" s="2" t="s">
        <v>68</v>
      </c>
      <c r="B33" s="30">
        <v>1603</v>
      </c>
      <c r="C33" s="30">
        <v>1367</v>
      </c>
      <c r="D33" s="30">
        <v>2970</v>
      </c>
      <c r="E33" s="123"/>
      <c r="F33" s="126"/>
    </row>
    <row r="34" spans="1:6" ht="15" customHeight="1" x14ac:dyDescent="0.2">
      <c r="A34" s="2" t="s">
        <v>69</v>
      </c>
      <c r="B34" s="30">
        <v>604</v>
      </c>
      <c r="C34" s="30">
        <v>7521</v>
      </c>
      <c r="D34" s="30">
        <v>8125</v>
      </c>
      <c r="E34" s="123"/>
      <c r="F34" s="126"/>
    </row>
    <row r="35" spans="1:6" ht="15" customHeight="1" x14ac:dyDescent="0.2">
      <c r="A35" s="2" t="s">
        <v>8</v>
      </c>
      <c r="B35" s="30">
        <v>133</v>
      </c>
      <c r="C35" s="30">
        <v>2335</v>
      </c>
      <c r="D35" s="30">
        <v>2468</v>
      </c>
      <c r="E35" s="123"/>
      <c r="F35" s="126"/>
    </row>
    <row r="36" spans="1:6" ht="15" customHeight="1" x14ac:dyDescent="0.2">
      <c r="A36" s="2" t="s">
        <v>70</v>
      </c>
      <c r="B36" s="30">
        <v>245</v>
      </c>
      <c r="C36" s="30">
        <v>10127</v>
      </c>
      <c r="D36" s="30">
        <v>10372</v>
      </c>
      <c r="E36" s="123"/>
      <c r="F36" s="126"/>
    </row>
    <row r="37" spans="1:6" ht="15" customHeight="1" x14ac:dyDescent="0.2">
      <c r="A37" s="2" t="s">
        <v>71</v>
      </c>
      <c r="B37" s="30">
        <v>592</v>
      </c>
      <c r="C37" s="30">
        <v>1083</v>
      </c>
      <c r="D37" s="30">
        <v>1675</v>
      </c>
      <c r="E37" s="123"/>
      <c r="F37" s="126"/>
    </row>
    <row r="38" spans="1:6" ht="15" customHeight="1" x14ac:dyDescent="0.2">
      <c r="A38" s="2" t="s">
        <v>72</v>
      </c>
      <c r="B38" s="30">
        <v>310</v>
      </c>
      <c r="C38" s="30">
        <v>3071</v>
      </c>
      <c r="D38" s="30">
        <v>3381</v>
      </c>
      <c r="E38" s="123"/>
      <c r="F38" s="126"/>
    </row>
    <row r="39" spans="1:6" ht="15" customHeight="1" x14ac:dyDescent="0.2">
      <c r="A39" s="2" t="s">
        <v>73</v>
      </c>
      <c r="B39" s="30">
        <v>907</v>
      </c>
      <c r="C39" s="30">
        <v>4400</v>
      </c>
      <c r="D39" s="30">
        <v>5307</v>
      </c>
      <c r="E39" s="123"/>
      <c r="F39" s="126"/>
    </row>
    <row r="40" spans="1:6" ht="15" customHeight="1" x14ac:dyDescent="0.2">
      <c r="A40" s="5" t="s">
        <v>0</v>
      </c>
      <c r="B40" s="32">
        <v>4925</v>
      </c>
      <c r="C40" s="32">
        <v>41881</v>
      </c>
      <c r="D40" s="32">
        <v>46806</v>
      </c>
      <c r="E40" s="123"/>
      <c r="F40" s="126"/>
    </row>
    <row r="41" spans="1:6" ht="15" customHeight="1" x14ac:dyDescent="0.2">
      <c r="B41" s="26"/>
      <c r="C41" s="26"/>
      <c r="D41" s="26"/>
      <c r="E41" s="26"/>
    </row>
    <row r="42" spans="1:6" ht="15" customHeight="1" x14ac:dyDescent="0.25">
      <c r="A42" s="63" t="s">
        <v>274</v>
      </c>
    </row>
    <row r="43" spans="1:6" ht="25.5" customHeight="1" x14ac:dyDescent="0.2">
      <c r="A43" s="4" t="s">
        <v>78</v>
      </c>
      <c r="B43" s="36" t="s">
        <v>163</v>
      </c>
      <c r="C43" s="36" t="s">
        <v>164</v>
      </c>
      <c r="D43" s="36" t="s">
        <v>0</v>
      </c>
    </row>
    <row r="44" spans="1:6" ht="15" customHeight="1" x14ac:dyDescent="0.2">
      <c r="A44" s="2" t="s">
        <v>144</v>
      </c>
      <c r="B44" s="30">
        <v>4274</v>
      </c>
      <c r="C44" s="30">
        <v>16823</v>
      </c>
      <c r="D44" s="30">
        <v>21097</v>
      </c>
    </row>
    <row r="45" spans="1:6" ht="15" customHeight="1" x14ac:dyDescent="0.2">
      <c r="A45" s="2" t="s">
        <v>145</v>
      </c>
      <c r="B45" s="30">
        <v>487</v>
      </c>
      <c r="C45" s="30">
        <v>17785</v>
      </c>
      <c r="D45" s="30">
        <v>18272</v>
      </c>
    </row>
    <row r="46" spans="1:6" ht="15" customHeight="1" x14ac:dyDescent="0.2">
      <c r="A46" s="2" t="s">
        <v>146</v>
      </c>
      <c r="B46" s="30">
        <v>72</v>
      </c>
      <c r="C46" s="30">
        <v>1367</v>
      </c>
      <c r="D46" s="30">
        <v>1439</v>
      </c>
    </row>
    <row r="47" spans="1:6" ht="15" customHeight="1" x14ac:dyDescent="0.2">
      <c r="A47" s="2" t="s">
        <v>147</v>
      </c>
      <c r="B47" s="30">
        <v>64</v>
      </c>
      <c r="C47" s="30">
        <v>2593</v>
      </c>
      <c r="D47" s="30">
        <v>2657</v>
      </c>
    </row>
    <row r="48" spans="1:6" ht="15" customHeight="1" x14ac:dyDescent="0.2">
      <c r="A48" s="2" t="s">
        <v>148</v>
      </c>
      <c r="B48" s="30">
        <v>28</v>
      </c>
      <c r="C48" s="30">
        <v>3313</v>
      </c>
      <c r="D48" s="30">
        <v>3341</v>
      </c>
    </row>
    <row r="49" spans="1:4" ht="15" customHeight="1" x14ac:dyDescent="0.2">
      <c r="A49" s="5" t="s">
        <v>0</v>
      </c>
      <c r="B49" s="32">
        <v>4925</v>
      </c>
      <c r="C49" s="32">
        <v>41881</v>
      </c>
      <c r="D49" s="32">
        <v>46806</v>
      </c>
    </row>
    <row r="50" spans="1:4" ht="15" customHeight="1" x14ac:dyDescent="0.2"/>
    <row r="51" spans="1:4" ht="15" customHeight="1" x14ac:dyDescent="0.25">
      <c r="A51" s="63" t="s">
        <v>275</v>
      </c>
    </row>
    <row r="52" spans="1:4" ht="25.5" customHeight="1" x14ac:dyDescent="0.2">
      <c r="A52" s="4" t="s">
        <v>64</v>
      </c>
      <c r="B52" s="36" t="s">
        <v>163</v>
      </c>
      <c r="C52" s="36" t="s">
        <v>164</v>
      </c>
      <c r="D52" s="36" t="s">
        <v>0</v>
      </c>
    </row>
    <row r="53" spans="1:4" ht="15" customHeight="1" x14ac:dyDescent="0.2">
      <c r="A53" s="2" t="s">
        <v>178</v>
      </c>
      <c r="B53" s="30">
        <v>14</v>
      </c>
      <c r="C53" s="30">
        <v>1081</v>
      </c>
      <c r="D53" s="30">
        <f>SUM(B53:C53)</f>
        <v>1095</v>
      </c>
    </row>
    <row r="54" spans="1:4" ht="15" customHeight="1" x14ac:dyDescent="0.2">
      <c r="A54" s="2" t="s">
        <v>179</v>
      </c>
      <c r="B54" s="30"/>
      <c r="C54" s="30">
        <v>396</v>
      </c>
      <c r="D54" s="30">
        <f t="shared" ref="D54:D67" si="0">SUM(B54:C54)</f>
        <v>396</v>
      </c>
    </row>
    <row r="55" spans="1:4" ht="15" customHeight="1" x14ac:dyDescent="0.2">
      <c r="A55" s="2" t="s">
        <v>180</v>
      </c>
      <c r="B55" s="30">
        <v>95</v>
      </c>
      <c r="C55" s="30">
        <v>556</v>
      </c>
      <c r="D55" s="30">
        <f t="shared" si="0"/>
        <v>651</v>
      </c>
    </row>
    <row r="56" spans="1:4" ht="15" customHeight="1" x14ac:dyDescent="0.2">
      <c r="A56" s="2" t="s">
        <v>181</v>
      </c>
      <c r="B56" s="30"/>
      <c r="C56" s="30">
        <v>27</v>
      </c>
      <c r="D56" s="30">
        <f t="shared" si="0"/>
        <v>27</v>
      </c>
    </row>
    <row r="57" spans="1:4" ht="15" customHeight="1" x14ac:dyDescent="0.2">
      <c r="A57" s="2" t="s">
        <v>182</v>
      </c>
      <c r="B57" s="30">
        <v>26</v>
      </c>
      <c r="C57" s="30">
        <v>484</v>
      </c>
      <c r="D57" s="30">
        <f t="shared" si="0"/>
        <v>510</v>
      </c>
    </row>
    <row r="58" spans="1:4" ht="15" customHeight="1" x14ac:dyDescent="0.2">
      <c r="A58" s="2" t="s">
        <v>183</v>
      </c>
      <c r="B58" s="30">
        <v>518</v>
      </c>
      <c r="C58" s="30">
        <v>3248</v>
      </c>
      <c r="D58" s="30">
        <f t="shared" si="0"/>
        <v>3766</v>
      </c>
    </row>
    <row r="59" spans="1:4" ht="15" customHeight="1" x14ac:dyDescent="0.2">
      <c r="A59" s="2" t="s">
        <v>192</v>
      </c>
      <c r="B59" s="30">
        <v>3209</v>
      </c>
      <c r="C59" s="30">
        <v>27601</v>
      </c>
      <c r="D59" s="30">
        <f t="shared" si="0"/>
        <v>30810</v>
      </c>
    </row>
    <row r="60" spans="1:4" ht="15" customHeight="1" x14ac:dyDescent="0.2">
      <c r="A60" s="2" t="s">
        <v>184</v>
      </c>
      <c r="B60" s="30"/>
      <c r="C60" s="30">
        <v>251</v>
      </c>
      <c r="D60" s="30">
        <f t="shared" si="0"/>
        <v>251</v>
      </c>
    </row>
    <row r="61" spans="1:4" ht="15" customHeight="1" x14ac:dyDescent="0.2">
      <c r="A61" s="2" t="s">
        <v>185</v>
      </c>
      <c r="B61" s="30">
        <v>111</v>
      </c>
      <c r="C61" s="30">
        <v>1668</v>
      </c>
      <c r="D61" s="30">
        <f t="shared" si="0"/>
        <v>1779</v>
      </c>
    </row>
    <row r="62" spans="1:4" ht="15" customHeight="1" x14ac:dyDescent="0.2">
      <c r="A62" s="2" t="s">
        <v>186</v>
      </c>
      <c r="B62" s="30">
        <v>626</v>
      </c>
      <c r="C62" s="30">
        <v>4202</v>
      </c>
      <c r="D62" s="30">
        <f t="shared" si="0"/>
        <v>4828</v>
      </c>
    </row>
    <row r="63" spans="1:4" ht="15" customHeight="1" x14ac:dyDescent="0.2">
      <c r="A63" s="2" t="s">
        <v>187</v>
      </c>
      <c r="B63" s="30">
        <v>118</v>
      </c>
      <c r="C63" s="30">
        <v>1563</v>
      </c>
      <c r="D63" s="30">
        <f t="shared" si="0"/>
        <v>1681</v>
      </c>
    </row>
    <row r="64" spans="1:4" ht="15" customHeight="1" x14ac:dyDescent="0.2">
      <c r="A64" s="2" t="s">
        <v>188</v>
      </c>
      <c r="B64" s="30">
        <v>196</v>
      </c>
      <c r="C64" s="30">
        <v>533</v>
      </c>
      <c r="D64" s="30">
        <f t="shared" si="0"/>
        <v>729</v>
      </c>
    </row>
    <row r="65" spans="1:4" ht="15" customHeight="1" x14ac:dyDescent="0.2">
      <c r="A65" s="2" t="s">
        <v>189</v>
      </c>
      <c r="B65" s="30">
        <v>12</v>
      </c>
      <c r="C65" s="30">
        <v>259</v>
      </c>
      <c r="D65" s="30">
        <f t="shared" si="0"/>
        <v>271</v>
      </c>
    </row>
    <row r="66" spans="1:4" ht="15" customHeight="1" x14ac:dyDescent="0.2">
      <c r="A66" s="2" t="s">
        <v>190</v>
      </c>
      <c r="B66" s="30"/>
      <c r="C66" s="30"/>
      <c r="D66" s="30">
        <f t="shared" si="0"/>
        <v>0</v>
      </c>
    </row>
    <row r="67" spans="1:4" ht="15" customHeight="1" x14ac:dyDescent="0.2">
      <c r="A67" s="2" t="s">
        <v>191</v>
      </c>
      <c r="B67" s="30"/>
      <c r="C67" s="30">
        <v>12</v>
      </c>
      <c r="D67" s="30">
        <f t="shared" si="0"/>
        <v>12</v>
      </c>
    </row>
    <row r="68" spans="1:4" ht="15" customHeight="1" x14ac:dyDescent="0.2">
      <c r="A68" s="5" t="s">
        <v>0</v>
      </c>
      <c r="B68" s="32">
        <v>4925</v>
      </c>
      <c r="C68" s="32">
        <v>41881</v>
      </c>
      <c r="D68" s="32">
        <v>46806</v>
      </c>
    </row>
    <row r="69" spans="1:4" ht="15" customHeight="1" x14ac:dyDescent="0.2"/>
    <row r="70" spans="1:4" x14ac:dyDescent="0.2">
      <c r="A70" s="38"/>
    </row>
    <row r="71" spans="1:4" ht="15" x14ac:dyDescent="0.25">
      <c r="A71"/>
    </row>
    <row r="72" spans="1:4" ht="15" x14ac:dyDescent="0.25">
      <c r="A72" s="46" t="s">
        <v>100</v>
      </c>
    </row>
  </sheetData>
  <hyperlinks>
    <hyperlink ref="A72" location="Índice!C1" display="Volver al ïndice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selection activeCell="A50" sqref="A50"/>
    </sheetView>
  </sheetViews>
  <sheetFormatPr baseColWidth="10" defaultRowHeight="15" x14ac:dyDescent="0.25"/>
  <cols>
    <col min="1" max="1" width="31.5703125" style="26" customWidth="1"/>
    <col min="2" max="2" width="10.5703125" style="27" customWidth="1"/>
    <col min="3" max="3" width="11" style="27" customWidth="1"/>
    <col min="4" max="4" width="12" style="27" customWidth="1"/>
    <col min="5" max="5" width="11.5703125" style="27" customWidth="1"/>
    <col min="6" max="6" width="10" style="27" customWidth="1"/>
    <col min="7" max="7" width="14.42578125" style="27" customWidth="1"/>
    <col min="8" max="8" width="14.85546875" style="27" customWidth="1"/>
    <col min="9" max="9" width="16.42578125" style="27" customWidth="1"/>
    <col min="10" max="10" width="6.28515625" customWidth="1"/>
    <col min="11" max="12" width="16.5703125" customWidth="1"/>
    <col min="13" max="13" width="16.7109375" customWidth="1"/>
    <col min="14" max="14" width="12.7109375" customWidth="1"/>
    <col min="15" max="15" width="16.42578125" customWidth="1"/>
    <col min="16" max="16" width="8.85546875" customWidth="1"/>
    <col min="17" max="17" width="14.28515625" customWidth="1"/>
  </cols>
  <sheetData>
    <row r="1" spans="1:20" ht="18.75" x14ac:dyDescent="0.3">
      <c r="A1" s="49" t="s">
        <v>277</v>
      </c>
    </row>
    <row r="2" spans="1:20" ht="15" customHeight="1" x14ac:dyDescent="0.3">
      <c r="A2" s="49"/>
    </row>
    <row r="3" spans="1:20" x14ac:dyDescent="0.25">
      <c r="A3" s="3"/>
    </row>
    <row r="4" spans="1:20" ht="15.75" x14ac:dyDescent="0.25">
      <c r="A4" s="63" t="s">
        <v>205</v>
      </c>
      <c r="K4" s="51"/>
      <c r="L4" s="52"/>
      <c r="M4" s="52"/>
      <c r="N4" s="52"/>
      <c r="O4" s="52"/>
      <c r="P4" s="52"/>
      <c r="Q4" s="53"/>
      <c r="R4" s="53"/>
      <c r="S4" s="53"/>
      <c r="T4" s="54"/>
    </row>
    <row r="5" spans="1:20" ht="30" customHeight="1" x14ac:dyDescent="0.25">
      <c r="A5" s="6" t="s">
        <v>125</v>
      </c>
      <c r="B5" s="1">
        <v>2010</v>
      </c>
      <c r="C5" s="1">
        <v>2011</v>
      </c>
      <c r="D5" s="1">
        <v>2012</v>
      </c>
      <c r="E5" s="1">
        <v>2013</v>
      </c>
      <c r="F5" s="1">
        <v>2014</v>
      </c>
      <c r="G5" s="8" t="s">
        <v>226</v>
      </c>
      <c r="H5" s="8" t="s">
        <v>227</v>
      </c>
      <c r="I5" s="8" t="s">
        <v>228</v>
      </c>
      <c r="N5" s="55"/>
      <c r="O5" s="55"/>
      <c r="P5" s="55"/>
      <c r="Q5" s="56"/>
      <c r="R5" s="56"/>
      <c r="S5" s="56"/>
      <c r="T5" s="54"/>
    </row>
    <row r="6" spans="1:20" x14ac:dyDescent="0.25">
      <c r="A6" s="2" t="s">
        <v>229</v>
      </c>
      <c r="B6" s="2">
        <v>21513</v>
      </c>
      <c r="C6" s="2">
        <v>20032</v>
      </c>
      <c r="D6" s="2">
        <v>23193</v>
      </c>
      <c r="E6" s="2">
        <v>24182</v>
      </c>
      <c r="F6" s="2">
        <v>25194</v>
      </c>
      <c r="G6" s="9">
        <f>(F6-B6)/B6</f>
        <v>0.17110584297866407</v>
      </c>
      <c r="H6" s="9">
        <f>(F6-E6)/E6</f>
        <v>4.1849309403688695E-2</v>
      </c>
      <c r="I6" s="9">
        <f>F6/F$8</f>
        <v>0.53826432508652733</v>
      </c>
      <c r="N6" s="57"/>
      <c r="O6" s="57"/>
      <c r="P6" s="57"/>
      <c r="Q6" s="58"/>
      <c r="R6" s="58"/>
      <c r="S6" s="58"/>
      <c r="T6" s="54"/>
    </row>
    <row r="7" spans="1:20" x14ac:dyDescent="0.25">
      <c r="A7" s="2" t="s">
        <v>5</v>
      </c>
      <c r="B7" s="2">
        <v>11872</v>
      </c>
      <c r="C7" s="2">
        <v>14370</v>
      </c>
      <c r="D7" s="2">
        <v>18008</v>
      </c>
      <c r="E7" s="2">
        <v>22544</v>
      </c>
      <c r="F7" s="2">
        <v>21612</v>
      </c>
      <c r="G7" s="9">
        <f>(F7-B7)/B7</f>
        <v>0.82041778975741242</v>
      </c>
      <c r="H7" s="9">
        <f>(F7-E7)/E7</f>
        <v>-4.1341376863023423E-2</v>
      </c>
      <c r="I7" s="9">
        <f>F7/F$8</f>
        <v>0.46173567491347262</v>
      </c>
      <c r="N7" s="57"/>
      <c r="O7" s="57"/>
      <c r="P7" s="57"/>
      <c r="Q7" s="58"/>
      <c r="R7" s="58"/>
      <c r="S7" s="58"/>
      <c r="T7" s="54"/>
    </row>
    <row r="8" spans="1:20" x14ac:dyDescent="0.25">
      <c r="A8" s="5" t="s">
        <v>0</v>
      </c>
      <c r="B8" s="5">
        <v>33385</v>
      </c>
      <c r="C8" s="5">
        <v>34402</v>
      </c>
      <c r="D8" s="5">
        <v>41201</v>
      </c>
      <c r="E8" s="5">
        <v>46726</v>
      </c>
      <c r="F8" s="5">
        <v>46806</v>
      </c>
      <c r="G8" s="10">
        <f>(F8-B8)/B8</f>
        <v>0.4020068893215516</v>
      </c>
      <c r="H8" s="10">
        <f>(F8-E8)/E8</f>
        <v>1.7121088901254119E-3</v>
      </c>
      <c r="I8" s="10">
        <f>F8/F$8</f>
        <v>1</v>
      </c>
      <c r="J8" s="74"/>
      <c r="N8" s="57"/>
      <c r="O8" s="57"/>
      <c r="P8" s="57"/>
      <c r="Q8" s="58"/>
      <c r="R8" s="58"/>
      <c r="S8" s="58"/>
      <c r="T8" s="54"/>
    </row>
    <row r="9" spans="1:20" x14ac:dyDescent="0.25">
      <c r="K9" s="124"/>
      <c r="L9" s="59"/>
      <c r="M9" s="59"/>
      <c r="N9" s="59"/>
      <c r="O9" s="59"/>
      <c r="P9" s="59"/>
      <c r="Q9" s="60"/>
      <c r="R9" s="60"/>
      <c r="S9" s="60"/>
      <c r="T9" s="54"/>
    </row>
    <row r="10" spans="1:20" ht="18" x14ac:dyDescent="0.25">
      <c r="A10" s="63" t="s">
        <v>206</v>
      </c>
    </row>
    <row r="11" spans="1:20" ht="30" customHeight="1" x14ac:dyDescent="0.25">
      <c r="A11" s="6" t="s">
        <v>125</v>
      </c>
      <c r="B11" s="1">
        <v>2010</v>
      </c>
      <c r="C11" s="1">
        <v>2011</v>
      </c>
      <c r="D11" s="1">
        <v>2012</v>
      </c>
      <c r="E11" s="1">
        <v>2013</v>
      </c>
      <c r="F11" s="1">
        <v>2014</v>
      </c>
      <c r="G11" s="8" t="s">
        <v>226</v>
      </c>
      <c r="H11" s="8" t="s">
        <v>227</v>
      </c>
      <c r="I11" s="8" t="s">
        <v>228</v>
      </c>
    </row>
    <row r="12" spans="1:20" x14ac:dyDescent="0.25">
      <c r="A12" s="2" t="s">
        <v>229</v>
      </c>
      <c r="B12" s="2">
        <v>6673</v>
      </c>
      <c r="C12" s="2">
        <v>5966</v>
      </c>
      <c r="D12" s="2">
        <v>5876</v>
      </c>
      <c r="E12" s="2">
        <v>6099</v>
      </c>
      <c r="F12" s="2">
        <v>6065</v>
      </c>
      <c r="G12" s="9">
        <f>(F12-B12)/B12</f>
        <v>-9.1113442229881617E-2</v>
      </c>
      <c r="H12" s="9">
        <f>(F12-E12)/E12</f>
        <v>-5.5746843744876205E-3</v>
      </c>
      <c r="I12" s="9">
        <f>F12/F$14</f>
        <v>0.44700766509433965</v>
      </c>
    </row>
    <row r="13" spans="1:20" x14ac:dyDescent="0.25">
      <c r="A13" s="2" t="s">
        <v>5</v>
      </c>
      <c r="B13" s="2">
        <v>5292</v>
      </c>
      <c r="C13" s="2">
        <v>5475</v>
      </c>
      <c r="D13" s="2">
        <v>5841</v>
      </c>
      <c r="E13" s="2">
        <v>7824</v>
      </c>
      <c r="F13" s="2">
        <v>7503</v>
      </c>
      <c r="G13" s="9">
        <f>(F13-B13)/B13</f>
        <v>0.41780045351473921</v>
      </c>
      <c r="H13" s="9">
        <f>(F13-E13)/E13</f>
        <v>-4.1027607361963189E-2</v>
      </c>
      <c r="I13" s="9">
        <f>F13/F$14</f>
        <v>0.55299233490566035</v>
      </c>
    </row>
    <row r="14" spans="1:20" x14ac:dyDescent="0.25">
      <c r="A14" s="5" t="s">
        <v>0</v>
      </c>
      <c r="B14" s="5">
        <v>11965</v>
      </c>
      <c r="C14" s="5">
        <v>11441</v>
      </c>
      <c r="D14" s="5">
        <v>11717</v>
      </c>
      <c r="E14" s="5">
        <v>13923</v>
      </c>
      <c r="F14" s="5">
        <v>13568</v>
      </c>
      <c r="G14" s="10">
        <f>(F14-B14)/B14</f>
        <v>0.13397409109903885</v>
      </c>
      <c r="H14" s="10">
        <f>(F14-E14)/E14</f>
        <v>-2.5497378438554909E-2</v>
      </c>
      <c r="I14" s="9">
        <f>F14/F$14</f>
        <v>1</v>
      </c>
    </row>
    <row r="15" spans="1:20" x14ac:dyDescent="0.25">
      <c r="A15" s="27"/>
    </row>
    <row r="16" spans="1:20" ht="15.75" x14ac:dyDescent="0.25">
      <c r="A16" s="63" t="s">
        <v>207</v>
      </c>
    </row>
    <row r="17" spans="1:12" ht="30" customHeight="1" x14ac:dyDescent="0.25">
      <c r="A17" s="6" t="s">
        <v>162</v>
      </c>
      <c r="B17" s="1">
        <v>2010</v>
      </c>
      <c r="C17" s="1">
        <v>2011</v>
      </c>
      <c r="D17" s="1">
        <v>2012</v>
      </c>
      <c r="E17" s="1">
        <v>2013</v>
      </c>
      <c r="F17" s="1">
        <v>2014</v>
      </c>
      <c r="G17" s="8" t="s">
        <v>226</v>
      </c>
      <c r="H17" s="8" t="s">
        <v>227</v>
      </c>
      <c r="I17" s="8" t="s">
        <v>228</v>
      </c>
    </row>
    <row r="18" spans="1:12" x14ac:dyDescent="0.25">
      <c r="A18" s="2" t="s">
        <v>163</v>
      </c>
      <c r="B18" s="2">
        <v>4055</v>
      </c>
      <c r="C18" s="2">
        <v>4052</v>
      </c>
      <c r="D18" s="2">
        <v>4471</v>
      </c>
      <c r="E18" s="2">
        <v>4653</v>
      </c>
      <c r="F18" s="2">
        <v>4925</v>
      </c>
      <c r="G18" s="9">
        <f>(F18-B18)/B18</f>
        <v>0.21454993834771888</v>
      </c>
      <c r="H18" s="9">
        <f>(F18-E18)/E18</f>
        <v>5.8456909520739307E-2</v>
      </c>
      <c r="I18" s="9">
        <f>F18/F$20</f>
        <v>0.10522155279237705</v>
      </c>
    </row>
    <row r="19" spans="1:12" x14ac:dyDescent="0.25">
      <c r="A19" s="2" t="s">
        <v>164</v>
      </c>
      <c r="B19" s="2">
        <v>29330</v>
      </c>
      <c r="C19" s="2">
        <v>30350</v>
      </c>
      <c r="D19" s="2">
        <v>36730</v>
      </c>
      <c r="E19" s="2">
        <v>42073</v>
      </c>
      <c r="F19" s="2">
        <v>41881</v>
      </c>
      <c r="G19" s="9">
        <f>(F19-B19)/B19</f>
        <v>0.42792362768496423</v>
      </c>
      <c r="H19" s="9">
        <f>(F19-E19)/E19</f>
        <v>-4.5634967794072204E-3</v>
      </c>
      <c r="I19" s="9">
        <f>F19/F$20</f>
        <v>0.89477844720762301</v>
      </c>
      <c r="J19" s="74"/>
    </row>
    <row r="20" spans="1:12" x14ac:dyDescent="0.25">
      <c r="A20" s="5" t="s">
        <v>0</v>
      </c>
      <c r="B20" s="5">
        <v>33385</v>
      </c>
      <c r="C20" s="5">
        <v>34402</v>
      </c>
      <c r="D20" s="5">
        <v>41201</v>
      </c>
      <c r="E20" s="5">
        <v>46726</v>
      </c>
      <c r="F20" s="5">
        <v>46806</v>
      </c>
      <c r="G20" s="10">
        <f>(F20-B20)/B20</f>
        <v>0.4020068893215516</v>
      </c>
      <c r="H20" s="10">
        <f>(F20-E20)/E20</f>
        <v>1.7121088901254119E-3</v>
      </c>
      <c r="I20" s="9">
        <f>F20/F$20</f>
        <v>1</v>
      </c>
    </row>
    <row r="22" spans="1:12" ht="18" x14ac:dyDescent="0.25">
      <c r="A22" s="63" t="s">
        <v>208</v>
      </c>
    </row>
    <row r="23" spans="1:12" ht="30" customHeight="1" x14ac:dyDescent="0.25">
      <c r="A23" s="6" t="s">
        <v>162</v>
      </c>
      <c r="B23" s="1">
        <v>2010</v>
      </c>
      <c r="C23" s="1">
        <v>2011</v>
      </c>
      <c r="D23" s="1">
        <v>2012</v>
      </c>
      <c r="E23" s="1">
        <v>2013</v>
      </c>
      <c r="F23" s="1">
        <v>2014</v>
      </c>
      <c r="G23" s="8" t="s">
        <v>226</v>
      </c>
      <c r="H23" s="8" t="s">
        <v>227</v>
      </c>
      <c r="I23" s="8" t="s">
        <v>228</v>
      </c>
    </row>
    <row r="24" spans="1:12" x14ac:dyDescent="0.25">
      <c r="A24" s="2" t="s">
        <v>163</v>
      </c>
      <c r="B24" s="2">
        <v>841</v>
      </c>
      <c r="C24" s="2">
        <v>920</v>
      </c>
      <c r="D24" s="2">
        <v>870</v>
      </c>
      <c r="E24" s="2">
        <v>967</v>
      </c>
      <c r="F24" s="2">
        <v>944</v>
      </c>
      <c r="G24" s="9">
        <f>(F24-B24)/B24</f>
        <v>0.12247324613555291</v>
      </c>
      <c r="H24" s="9">
        <f>(F24-E24)/E24</f>
        <v>-2.3784901758014478E-2</v>
      </c>
      <c r="I24" s="9">
        <f>F24/F$26</f>
        <v>6.9575471698113206E-2</v>
      </c>
    </row>
    <row r="25" spans="1:12" x14ac:dyDescent="0.25">
      <c r="A25" s="2" t="s">
        <v>164</v>
      </c>
      <c r="B25" s="2">
        <v>11124</v>
      </c>
      <c r="C25" s="2">
        <v>10521</v>
      </c>
      <c r="D25" s="2">
        <v>10847</v>
      </c>
      <c r="E25" s="2">
        <v>12956</v>
      </c>
      <c r="F25" s="2">
        <v>12624</v>
      </c>
      <c r="G25" s="9">
        <f>(F25-B25)/B25</f>
        <v>0.13484358144552319</v>
      </c>
      <c r="H25" s="9">
        <f>(F25-E25)/E25</f>
        <v>-2.5625192960790369E-2</v>
      </c>
      <c r="I25" s="9">
        <f>F25/F$26</f>
        <v>0.93042452830188682</v>
      </c>
    </row>
    <row r="26" spans="1:12" x14ac:dyDescent="0.25">
      <c r="A26" s="5" t="s">
        <v>0</v>
      </c>
      <c r="B26" s="5">
        <v>11965</v>
      </c>
      <c r="C26" s="5">
        <v>11441</v>
      </c>
      <c r="D26" s="5">
        <v>11717</v>
      </c>
      <c r="E26" s="5">
        <v>13923</v>
      </c>
      <c r="F26" s="5">
        <v>13568</v>
      </c>
      <c r="G26" s="10">
        <f>(F26-B26)/B26</f>
        <v>0.13397409109903885</v>
      </c>
      <c r="H26" s="10">
        <f>(F26-E26)/E26</f>
        <v>-2.5497378438554909E-2</v>
      </c>
      <c r="I26" s="9">
        <f>F26/F$26</f>
        <v>1</v>
      </c>
      <c r="L26" s="125"/>
    </row>
    <row r="28" spans="1:12" ht="15.75" x14ac:dyDescent="0.25">
      <c r="A28" s="63" t="s">
        <v>209</v>
      </c>
    </row>
    <row r="29" spans="1:12" ht="30" customHeight="1" x14ac:dyDescent="0.25">
      <c r="A29" s="6" t="s">
        <v>166</v>
      </c>
      <c r="B29" s="1">
        <v>2010</v>
      </c>
      <c r="C29" s="1">
        <v>2011</v>
      </c>
      <c r="D29" s="1">
        <v>2012</v>
      </c>
      <c r="E29" s="1">
        <v>2013</v>
      </c>
      <c r="F29" s="1">
        <v>2014</v>
      </c>
      <c r="G29" s="8" t="s">
        <v>226</v>
      </c>
      <c r="H29" s="8" t="s">
        <v>227</v>
      </c>
      <c r="I29" s="8" t="s">
        <v>228</v>
      </c>
    </row>
    <row r="30" spans="1:12" x14ac:dyDescent="0.25">
      <c r="A30" s="15" t="s">
        <v>229</v>
      </c>
      <c r="B30" s="13">
        <v>21513</v>
      </c>
      <c r="C30" s="13">
        <v>20032</v>
      </c>
      <c r="D30" s="13">
        <v>23193</v>
      </c>
      <c r="E30" s="13">
        <v>24182</v>
      </c>
      <c r="F30" s="13">
        <v>25194</v>
      </c>
      <c r="G30" s="10">
        <f>(F30-B30)/B30</f>
        <v>0.17110584297866407</v>
      </c>
      <c r="H30" s="10">
        <f>(F30-E30)/E30</f>
        <v>4.1849309403688695E-2</v>
      </c>
      <c r="I30" s="10">
        <f>F30/F$36</f>
        <v>0.53826432508652733</v>
      </c>
    </row>
    <row r="31" spans="1:12" x14ac:dyDescent="0.25">
      <c r="A31" s="2" t="s">
        <v>163</v>
      </c>
      <c r="B31" s="14">
        <v>3554</v>
      </c>
      <c r="C31" s="14">
        <v>3715</v>
      </c>
      <c r="D31" s="14">
        <v>4008</v>
      </c>
      <c r="E31" s="14">
        <v>4103</v>
      </c>
      <c r="F31" s="14">
        <v>4350</v>
      </c>
      <c r="G31" s="9">
        <f t="shared" ref="G31:G36" si="0">(F31-B31)/B31</f>
        <v>0.22397298818232977</v>
      </c>
      <c r="H31" s="9">
        <f t="shared" ref="H31:H36" si="1">(F31-E31)/E31</f>
        <v>6.0199853765537409E-2</v>
      </c>
      <c r="I31" s="9">
        <f t="shared" ref="I31:I36" si="2">F31/F$36</f>
        <v>9.2936802973977689E-2</v>
      </c>
    </row>
    <row r="32" spans="1:12" x14ac:dyDescent="0.25">
      <c r="A32" s="2" t="s">
        <v>164</v>
      </c>
      <c r="B32" s="14">
        <v>17959</v>
      </c>
      <c r="C32" s="14">
        <v>16317</v>
      </c>
      <c r="D32" s="14">
        <v>19185</v>
      </c>
      <c r="E32" s="14">
        <v>20079</v>
      </c>
      <c r="F32" s="14">
        <v>20844</v>
      </c>
      <c r="G32" s="9">
        <f t="shared" si="0"/>
        <v>0.16064368840135865</v>
      </c>
      <c r="H32" s="9">
        <f t="shared" si="1"/>
        <v>3.8099506947557149E-2</v>
      </c>
      <c r="I32" s="9">
        <f t="shared" si="2"/>
        <v>0.44532752211254967</v>
      </c>
    </row>
    <row r="33" spans="1:9" x14ac:dyDescent="0.25">
      <c r="A33" s="15" t="s">
        <v>5</v>
      </c>
      <c r="B33" s="13">
        <v>11872</v>
      </c>
      <c r="C33" s="13">
        <v>14370</v>
      </c>
      <c r="D33" s="13">
        <v>18008</v>
      </c>
      <c r="E33" s="13">
        <v>22544</v>
      </c>
      <c r="F33" s="13">
        <v>21612</v>
      </c>
      <c r="G33" s="10">
        <f t="shared" si="0"/>
        <v>0.82041778975741242</v>
      </c>
      <c r="H33" s="10">
        <f t="shared" si="1"/>
        <v>-4.1341376863023423E-2</v>
      </c>
      <c r="I33" s="10">
        <f t="shared" si="2"/>
        <v>0.46173567491347262</v>
      </c>
    </row>
    <row r="34" spans="1:9" x14ac:dyDescent="0.25">
      <c r="A34" s="2" t="s">
        <v>163</v>
      </c>
      <c r="B34" s="14">
        <v>501</v>
      </c>
      <c r="C34" s="14">
        <v>337</v>
      </c>
      <c r="D34" s="14">
        <v>463</v>
      </c>
      <c r="E34" s="14">
        <v>550</v>
      </c>
      <c r="F34" s="14">
        <v>575</v>
      </c>
      <c r="G34" s="9">
        <f t="shared" si="0"/>
        <v>0.14770459081836326</v>
      </c>
      <c r="H34" s="9">
        <f t="shared" si="1"/>
        <v>4.5454545454545456E-2</v>
      </c>
      <c r="I34" s="9">
        <f t="shared" si="2"/>
        <v>1.2284749818399351E-2</v>
      </c>
    </row>
    <row r="35" spans="1:9" x14ac:dyDescent="0.25">
      <c r="A35" s="2" t="s">
        <v>164</v>
      </c>
      <c r="B35" s="14">
        <v>11371</v>
      </c>
      <c r="C35" s="14">
        <v>14033</v>
      </c>
      <c r="D35" s="14">
        <v>17545</v>
      </c>
      <c r="E35" s="14">
        <v>21994</v>
      </c>
      <c r="F35" s="14">
        <v>21037</v>
      </c>
      <c r="G35" s="9">
        <f t="shared" si="0"/>
        <v>0.85005716295840295</v>
      </c>
      <c r="H35" s="9">
        <f t="shared" si="1"/>
        <v>-4.3511866872783488E-2</v>
      </c>
      <c r="I35" s="9">
        <f t="shared" si="2"/>
        <v>0.44945092509507328</v>
      </c>
    </row>
    <row r="36" spans="1:9" x14ac:dyDescent="0.25">
      <c r="A36" s="15" t="s">
        <v>0</v>
      </c>
      <c r="B36" s="23">
        <v>33385</v>
      </c>
      <c r="C36" s="23">
        <v>34402</v>
      </c>
      <c r="D36" s="23">
        <v>41201</v>
      </c>
      <c r="E36" s="23">
        <v>46726</v>
      </c>
      <c r="F36" s="23">
        <v>46806</v>
      </c>
      <c r="G36" s="10">
        <f t="shared" si="0"/>
        <v>0.4020068893215516</v>
      </c>
      <c r="H36" s="10">
        <f t="shared" si="1"/>
        <v>1.7121088901254119E-3</v>
      </c>
      <c r="I36" s="10">
        <f t="shared" si="2"/>
        <v>1</v>
      </c>
    </row>
    <row r="38" spans="1:9" ht="18" x14ac:dyDescent="0.25">
      <c r="A38" s="63" t="s">
        <v>210</v>
      </c>
    </row>
    <row r="39" spans="1:9" ht="30" customHeight="1" x14ac:dyDescent="0.25">
      <c r="A39" s="6" t="s">
        <v>165</v>
      </c>
      <c r="B39" s="1">
        <v>2010</v>
      </c>
      <c r="C39" s="1">
        <v>2011</v>
      </c>
      <c r="D39" s="1">
        <v>2012</v>
      </c>
      <c r="E39" s="1">
        <v>2013</v>
      </c>
      <c r="F39" s="1">
        <v>2014</v>
      </c>
      <c r="G39" s="8" t="s">
        <v>226</v>
      </c>
      <c r="H39" s="8" t="s">
        <v>227</v>
      </c>
      <c r="I39" s="8" t="s">
        <v>228</v>
      </c>
    </row>
    <row r="40" spans="1:9" x14ac:dyDescent="0.25">
      <c r="A40" s="15" t="s">
        <v>229</v>
      </c>
      <c r="B40" s="13">
        <v>6673</v>
      </c>
      <c r="C40" s="13">
        <v>5966</v>
      </c>
      <c r="D40" s="13">
        <v>5876</v>
      </c>
      <c r="E40" s="13">
        <v>6099</v>
      </c>
      <c r="F40" s="13">
        <v>6065</v>
      </c>
      <c r="G40" s="10">
        <f>(F40-B40)/B40</f>
        <v>-9.1113442229881617E-2</v>
      </c>
      <c r="H40" s="10">
        <f>(F40-E40)/E40</f>
        <v>-5.5746843744876205E-3</v>
      </c>
      <c r="I40" s="10">
        <f>F40/F$46</f>
        <v>0.44700766509433965</v>
      </c>
    </row>
    <row r="41" spans="1:9" x14ac:dyDescent="0.25">
      <c r="A41" s="2" t="s">
        <v>163</v>
      </c>
      <c r="B41" s="14">
        <v>758</v>
      </c>
      <c r="C41" s="14">
        <v>789</v>
      </c>
      <c r="D41" s="14">
        <v>735</v>
      </c>
      <c r="E41" s="14">
        <v>734</v>
      </c>
      <c r="F41" s="14">
        <v>775</v>
      </c>
      <c r="G41" s="9">
        <f t="shared" ref="G41:G46" si="3">(F41-B41)/B41</f>
        <v>2.2427440633245383E-2</v>
      </c>
      <c r="H41" s="9">
        <f t="shared" ref="H41:H46" si="4">(F41-E41)/E41</f>
        <v>5.5858310626702996E-2</v>
      </c>
      <c r="I41" s="9">
        <f t="shared" ref="I41:I46" si="5">F41/F$46</f>
        <v>5.7119693396226412E-2</v>
      </c>
    </row>
    <row r="42" spans="1:9" x14ac:dyDescent="0.25">
      <c r="A42" s="2" t="s">
        <v>164</v>
      </c>
      <c r="B42" s="14">
        <v>5915</v>
      </c>
      <c r="C42" s="14">
        <v>5177</v>
      </c>
      <c r="D42" s="14">
        <v>5141</v>
      </c>
      <c r="E42" s="14">
        <v>5365</v>
      </c>
      <c r="F42" s="14">
        <v>5290</v>
      </c>
      <c r="G42" s="9">
        <f t="shared" si="3"/>
        <v>-0.10566356720202874</v>
      </c>
      <c r="H42" s="9">
        <f t="shared" si="4"/>
        <v>-1.3979496738117428E-2</v>
      </c>
      <c r="I42" s="9">
        <f t="shared" si="5"/>
        <v>0.38988797169811323</v>
      </c>
    </row>
    <row r="43" spans="1:9" x14ac:dyDescent="0.25">
      <c r="A43" s="15" t="s">
        <v>5</v>
      </c>
      <c r="B43" s="13">
        <v>5292</v>
      </c>
      <c r="C43" s="13">
        <v>5475</v>
      </c>
      <c r="D43" s="13">
        <v>5841</v>
      </c>
      <c r="E43" s="13">
        <v>7824</v>
      </c>
      <c r="F43" s="13">
        <v>7503</v>
      </c>
      <c r="G43" s="10">
        <f t="shared" si="3"/>
        <v>0.41780045351473921</v>
      </c>
      <c r="H43" s="10">
        <f t="shared" si="4"/>
        <v>-4.1027607361963189E-2</v>
      </c>
      <c r="I43" s="10">
        <f t="shared" si="5"/>
        <v>0.55299233490566035</v>
      </c>
    </row>
    <row r="44" spans="1:9" x14ac:dyDescent="0.25">
      <c r="A44" s="2" t="s">
        <v>163</v>
      </c>
      <c r="B44" s="14">
        <v>83</v>
      </c>
      <c r="C44" s="14">
        <v>131</v>
      </c>
      <c r="D44" s="14">
        <v>135</v>
      </c>
      <c r="E44" s="14">
        <v>233</v>
      </c>
      <c r="F44" s="14">
        <v>169</v>
      </c>
      <c r="G44" s="9">
        <f t="shared" si="3"/>
        <v>1.036144578313253</v>
      </c>
      <c r="H44" s="9">
        <f t="shared" si="4"/>
        <v>-0.27467811158798283</v>
      </c>
      <c r="I44" s="9">
        <f t="shared" si="5"/>
        <v>1.2455778301886792E-2</v>
      </c>
    </row>
    <row r="45" spans="1:9" x14ac:dyDescent="0.25">
      <c r="A45" s="2" t="s">
        <v>164</v>
      </c>
      <c r="B45" s="14">
        <v>5209</v>
      </c>
      <c r="C45" s="14">
        <v>5344</v>
      </c>
      <c r="D45" s="14">
        <v>5706</v>
      </c>
      <c r="E45" s="14">
        <v>7591</v>
      </c>
      <c r="F45" s="14">
        <v>7334</v>
      </c>
      <c r="G45" s="9">
        <f t="shared" si="3"/>
        <v>0.40794778268381648</v>
      </c>
      <c r="H45" s="9">
        <f t="shared" si="4"/>
        <v>-3.3855881965485446E-2</v>
      </c>
      <c r="I45" s="9">
        <f t="shared" si="5"/>
        <v>0.54053655660377353</v>
      </c>
    </row>
    <row r="46" spans="1:9" x14ac:dyDescent="0.25">
      <c r="A46" s="15" t="s">
        <v>0</v>
      </c>
      <c r="B46" s="23">
        <v>11965</v>
      </c>
      <c r="C46" s="23">
        <v>11441</v>
      </c>
      <c r="D46" s="23">
        <v>11717</v>
      </c>
      <c r="E46" s="23">
        <v>13923</v>
      </c>
      <c r="F46" s="23">
        <v>13568</v>
      </c>
      <c r="G46" s="10">
        <f t="shared" si="3"/>
        <v>0.13397409109903885</v>
      </c>
      <c r="H46" s="10">
        <f t="shared" si="4"/>
        <v>-2.5497378438554909E-2</v>
      </c>
      <c r="I46" s="10">
        <f t="shared" si="5"/>
        <v>1</v>
      </c>
    </row>
    <row r="48" spans="1:9" x14ac:dyDescent="0.25">
      <c r="A48" s="38"/>
    </row>
    <row r="49" spans="1:1" x14ac:dyDescent="0.25">
      <c r="A49"/>
    </row>
    <row r="50" spans="1:1" x14ac:dyDescent="0.25">
      <c r="A50" s="46" t="s">
        <v>100</v>
      </c>
    </row>
  </sheetData>
  <hyperlinks>
    <hyperlink ref="A50" location="Índice!C1" display="Volver al ïndice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A38" workbookViewId="0">
      <selection activeCell="A64" sqref="A64:A65"/>
    </sheetView>
  </sheetViews>
  <sheetFormatPr baseColWidth="10" defaultRowHeight="12.75" x14ac:dyDescent="0.2"/>
  <cols>
    <col min="1" max="1" width="39.7109375" style="26" customWidth="1"/>
    <col min="2" max="2" width="20.42578125" style="28" customWidth="1"/>
    <col min="3" max="3" width="15.140625" style="28" customWidth="1"/>
    <col min="4" max="4" width="19.5703125" style="28" customWidth="1"/>
    <col min="5" max="5" width="14.28515625" style="28" customWidth="1"/>
    <col min="6" max="6" width="15.7109375" style="28" bestFit="1" customWidth="1"/>
    <col min="7" max="7" width="17.5703125" style="26" customWidth="1"/>
    <col min="8" max="12" width="11.42578125" style="26"/>
    <col min="13" max="13" width="11.85546875" style="26" customWidth="1"/>
    <col min="14" max="14" width="10.140625" style="26" customWidth="1"/>
    <col min="15" max="16384" width="11.42578125" style="26"/>
  </cols>
  <sheetData>
    <row r="1" spans="1:10" ht="18.75" x14ac:dyDescent="0.3">
      <c r="A1" s="49" t="s">
        <v>278</v>
      </c>
    </row>
    <row r="2" spans="1:10" ht="15" customHeight="1" x14ac:dyDescent="0.3">
      <c r="A2" s="49"/>
    </row>
    <row r="4" spans="1:10" ht="15.75" x14ac:dyDescent="0.25">
      <c r="A4" s="63" t="s">
        <v>222</v>
      </c>
    </row>
    <row r="5" spans="1:10" ht="40.5" customHeight="1" x14ac:dyDescent="0.2">
      <c r="A5" s="35" t="s">
        <v>45</v>
      </c>
      <c r="B5" s="36" t="s">
        <v>173</v>
      </c>
      <c r="C5" s="36" t="s">
        <v>44</v>
      </c>
      <c r="D5" s="36" t="s">
        <v>170</v>
      </c>
      <c r="E5" s="36" t="s">
        <v>0</v>
      </c>
    </row>
    <row r="6" spans="1:10" ht="15" customHeight="1" x14ac:dyDescent="0.2">
      <c r="A6" s="31" t="s">
        <v>83</v>
      </c>
      <c r="B6" s="30">
        <v>2204</v>
      </c>
      <c r="C6" s="30">
        <v>9390</v>
      </c>
      <c r="D6" s="30">
        <v>4927</v>
      </c>
      <c r="E6" s="30">
        <v>16521</v>
      </c>
    </row>
    <row r="7" spans="1:10" ht="15" customHeight="1" x14ac:dyDescent="0.2">
      <c r="A7" s="31" t="s">
        <v>84</v>
      </c>
      <c r="B7" s="30">
        <v>2093</v>
      </c>
      <c r="C7" s="30">
        <v>2389</v>
      </c>
      <c r="D7" s="30">
        <v>2999</v>
      </c>
      <c r="E7" s="30">
        <v>7481</v>
      </c>
    </row>
    <row r="8" spans="1:10" ht="15" customHeight="1" x14ac:dyDescent="0.2">
      <c r="A8" s="34" t="s">
        <v>85</v>
      </c>
      <c r="B8" s="32">
        <v>4297</v>
      </c>
      <c r="C8" s="32">
        <v>11779</v>
      </c>
      <c r="D8" s="32">
        <v>7926</v>
      </c>
      <c r="E8" s="32">
        <v>24002</v>
      </c>
    </row>
    <row r="9" spans="1:10" ht="15" customHeight="1" x14ac:dyDescent="0.2">
      <c r="B9" s="29"/>
      <c r="C9" s="29"/>
      <c r="D9" s="29"/>
      <c r="E9" s="29"/>
      <c r="F9" s="29"/>
    </row>
    <row r="10" spans="1:10" ht="15" customHeight="1" x14ac:dyDescent="0.25">
      <c r="A10" s="63" t="s">
        <v>221</v>
      </c>
      <c r="G10" s="28"/>
      <c r="H10" s="28"/>
      <c r="I10" s="28"/>
      <c r="J10" s="28"/>
    </row>
    <row r="11" spans="1:10" ht="40.5" customHeight="1" x14ac:dyDescent="0.2">
      <c r="A11" s="4" t="s">
        <v>156</v>
      </c>
      <c r="B11" s="36" t="s">
        <v>173</v>
      </c>
      <c r="C11" s="36" t="s">
        <v>44</v>
      </c>
      <c r="D11" s="36" t="s">
        <v>170</v>
      </c>
      <c r="E11" s="36" t="s">
        <v>0</v>
      </c>
      <c r="G11" s="28"/>
      <c r="H11" s="28"/>
      <c r="I11" s="28"/>
      <c r="J11" s="28"/>
    </row>
    <row r="12" spans="1:10" ht="15" customHeight="1" x14ac:dyDescent="0.2">
      <c r="A12" s="2" t="s">
        <v>51</v>
      </c>
      <c r="B12" s="30"/>
      <c r="C12" s="30"/>
      <c r="D12" s="30">
        <v>11</v>
      </c>
      <c r="E12" s="30">
        <v>11</v>
      </c>
      <c r="F12" s="123"/>
      <c r="H12" s="28"/>
      <c r="I12" s="28"/>
      <c r="J12" s="28"/>
    </row>
    <row r="13" spans="1:10" ht="15" customHeight="1" x14ac:dyDescent="0.2">
      <c r="A13" s="2" t="s">
        <v>52</v>
      </c>
      <c r="B13" s="30">
        <v>35</v>
      </c>
      <c r="C13" s="30">
        <v>1009</v>
      </c>
      <c r="D13" s="30">
        <v>728</v>
      </c>
      <c r="E13" s="30">
        <v>1772</v>
      </c>
      <c r="F13" s="123"/>
      <c r="H13" s="28"/>
      <c r="I13" s="28"/>
      <c r="J13" s="28"/>
    </row>
    <row r="14" spans="1:10" s="28" customFormat="1" ht="15" customHeight="1" x14ac:dyDescent="0.25">
      <c r="A14" s="2" t="s">
        <v>53</v>
      </c>
      <c r="B14" s="30">
        <v>1971</v>
      </c>
      <c r="C14" s="30">
        <v>4024</v>
      </c>
      <c r="D14" s="30">
        <v>2536</v>
      </c>
      <c r="E14" s="30">
        <v>8531</v>
      </c>
      <c r="F14" s="123"/>
    </row>
    <row r="15" spans="1:10" s="28" customFormat="1" ht="15" customHeight="1" x14ac:dyDescent="0.25">
      <c r="A15" s="2" t="s">
        <v>54</v>
      </c>
      <c r="B15" s="30">
        <v>1673</v>
      </c>
      <c r="C15" s="30">
        <v>2506</v>
      </c>
      <c r="D15" s="30">
        <v>1726</v>
      </c>
      <c r="E15" s="30">
        <v>5905</v>
      </c>
      <c r="F15" s="123"/>
    </row>
    <row r="16" spans="1:10" s="28" customFormat="1" ht="15" customHeight="1" x14ac:dyDescent="0.25">
      <c r="A16" s="2" t="s">
        <v>55</v>
      </c>
      <c r="B16" s="30">
        <v>447</v>
      </c>
      <c r="C16" s="30">
        <v>1402</v>
      </c>
      <c r="D16" s="30">
        <v>1006</v>
      </c>
      <c r="E16" s="30">
        <v>2855</v>
      </c>
      <c r="F16" s="123"/>
    </row>
    <row r="17" spans="1:7" s="28" customFormat="1" ht="15" customHeight="1" x14ac:dyDescent="0.25">
      <c r="A17" s="2" t="s">
        <v>1</v>
      </c>
      <c r="B17" s="30">
        <v>168</v>
      </c>
      <c r="C17" s="30">
        <v>2831</v>
      </c>
      <c r="D17" s="30">
        <v>1906</v>
      </c>
      <c r="E17" s="30">
        <v>4905</v>
      </c>
      <c r="F17" s="123"/>
    </row>
    <row r="18" spans="1:7" s="28" customFormat="1" ht="15" customHeight="1" x14ac:dyDescent="0.25">
      <c r="A18" s="2" t="s">
        <v>106</v>
      </c>
      <c r="B18" s="30">
        <v>3</v>
      </c>
      <c r="C18" s="30">
        <v>7</v>
      </c>
      <c r="D18" s="30">
        <v>13</v>
      </c>
      <c r="E18" s="30">
        <v>23</v>
      </c>
      <c r="F18" s="123"/>
    </row>
    <row r="19" spans="1:7" s="28" customFormat="1" ht="15" customHeight="1" x14ac:dyDescent="0.25">
      <c r="A19" s="5" t="s">
        <v>0</v>
      </c>
      <c r="B19" s="32">
        <v>4297</v>
      </c>
      <c r="C19" s="32">
        <v>11779</v>
      </c>
      <c r="D19" s="32">
        <v>7926</v>
      </c>
      <c r="E19" s="32">
        <v>24002</v>
      </c>
      <c r="F19" s="123"/>
    </row>
    <row r="20" spans="1:7" s="28" customFormat="1" ht="15" customHeight="1" x14ac:dyDescent="0.25">
      <c r="A20" s="43" t="s">
        <v>262</v>
      </c>
      <c r="B20" s="109">
        <v>30.658127619934792</v>
      </c>
      <c r="C20" s="109">
        <v>33.88999320421339</v>
      </c>
      <c r="D20" s="109">
        <v>34.021230885883988</v>
      </c>
      <c r="E20" s="109">
        <v>33.354560240210184</v>
      </c>
    </row>
    <row r="21" spans="1:7" s="28" customFormat="1" ht="15" customHeight="1" x14ac:dyDescent="0.2">
      <c r="A21" s="26"/>
      <c r="B21" s="26"/>
      <c r="C21" s="26"/>
      <c r="D21" s="26"/>
    </row>
    <row r="22" spans="1:7" s="28" customFormat="1" ht="15" customHeight="1" x14ac:dyDescent="0.25">
      <c r="A22" s="63" t="s">
        <v>218</v>
      </c>
      <c r="G22" s="26"/>
    </row>
    <row r="23" spans="1:7" s="28" customFormat="1" ht="40.5" customHeight="1" x14ac:dyDescent="0.25">
      <c r="A23" s="4" t="s">
        <v>74</v>
      </c>
      <c r="B23" s="36" t="s">
        <v>173</v>
      </c>
      <c r="C23" s="36" t="s">
        <v>44</v>
      </c>
      <c r="D23" s="36" t="s">
        <v>170</v>
      </c>
      <c r="E23" s="36" t="s">
        <v>0</v>
      </c>
    </row>
    <row r="24" spans="1:7" s="28" customFormat="1" ht="15" customHeight="1" x14ac:dyDescent="0.25">
      <c r="A24" s="2" t="s">
        <v>65</v>
      </c>
      <c r="B24" s="30"/>
      <c r="C24" s="30">
        <v>316</v>
      </c>
      <c r="D24" s="30">
        <v>1898</v>
      </c>
      <c r="E24" s="30">
        <v>2214</v>
      </c>
      <c r="F24" s="123"/>
    </row>
    <row r="25" spans="1:7" s="28" customFormat="1" ht="15" customHeight="1" x14ac:dyDescent="0.25">
      <c r="A25" s="2" t="s">
        <v>66</v>
      </c>
      <c r="B25" s="30"/>
      <c r="C25" s="30">
        <v>84</v>
      </c>
      <c r="D25" s="30">
        <v>113</v>
      </c>
      <c r="E25" s="30">
        <v>197</v>
      </c>
      <c r="F25" s="123"/>
    </row>
    <row r="26" spans="1:7" s="28" customFormat="1" ht="15" customHeight="1" x14ac:dyDescent="0.25">
      <c r="A26" s="2" t="s">
        <v>67</v>
      </c>
      <c r="B26" s="30"/>
      <c r="C26" s="30">
        <v>97</v>
      </c>
      <c r="D26" s="30">
        <v>129</v>
      </c>
      <c r="E26" s="30">
        <v>226</v>
      </c>
      <c r="F26" s="123"/>
    </row>
    <row r="27" spans="1:7" s="28" customFormat="1" ht="15" customHeight="1" x14ac:dyDescent="0.25">
      <c r="A27" s="2" t="s">
        <v>68</v>
      </c>
      <c r="B27" s="30"/>
      <c r="C27" s="30">
        <v>130</v>
      </c>
      <c r="D27" s="30">
        <v>49</v>
      </c>
      <c r="E27" s="30">
        <v>179</v>
      </c>
      <c r="F27" s="123"/>
    </row>
    <row r="28" spans="1:7" s="28" customFormat="1" ht="15" customHeight="1" x14ac:dyDescent="0.25">
      <c r="A28" s="2" t="s">
        <v>69</v>
      </c>
      <c r="B28" s="30"/>
      <c r="C28" s="30">
        <v>1371</v>
      </c>
      <c r="D28" s="30">
        <v>1164</v>
      </c>
      <c r="E28" s="30">
        <v>2535</v>
      </c>
      <c r="F28" s="123"/>
    </row>
    <row r="29" spans="1:7" s="28" customFormat="1" ht="15" customHeight="1" x14ac:dyDescent="0.25">
      <c r="A29" s="2" t="s">
        <v>8</v>
      </c>
      <c r="B29" s="30"/>
      <c r="C29" s="30">
        <v>198</v>
      </c>
      <c r="D29" s="30">
        <v>418</v>
      </c>
      <c r="E29" s="30">
        <v>616</v>
      </c>
      <c r="F29" s="123"/>
    </row>
    <row r="30" spans="1:7" s="28" customFormat="1" ht="15" customHeight="1" x14ac:dyDescent="0.25">
      <c r="A30" s="2" t="s">
        <v>70</v>
      </c>
      <c r="B30" s="30"/>
      <c r="C30" s="30">
        <v>8649</v>
      </c>
      <c r="D30" s="30">
        <v>1953</v>
      </c>
      <c r="E30" s="30">
        <v>10602</v>
      </c>
      <c r="F30" s="123"/>
    </row>
    <row r="31" spans="1:7" ht="15" customHeight="1" x14ac:dyDescent="0.2">
      <c r="A31" s="2" t="s">
        <v>71</v>
      </c>
      <c r="B31" s="30"/>
      <c r="C31" s="30">
        <v>15</v>
      </c>
      <c r="D31" s="30">
        <v>342</v>
      </c>
      <c r="E31" s="30">
        <v>357</v>
      </c>
      <c r="F31" s="123"/>
    </row>
    <row r="32" spans="1:7" ht="15" customHeight="1" x14ac:dyDescent="0.2">
      <c r="A32" s="2" t="s">
        <v>72</v>
      </c>
      <c r="B32" s="30">
        <v>4297</v>
      </c>
      <c r="C32" s="30">
        <v>662</v>
      </c>
      <c r="D32" s="30">
        <v>1287</v>
      </c>
      <c r="E32" s="30">
        <v>6246</v>
      </c>
      <c r="F32" s="123"/>
    </row>
    <row r="33" spans="1:6" ht="15" customHeight="1" x14ac:dyDescent="0.2">
      <c r="A33" s="2" t="s">
        <v>73</v>
      </c>
      <c r="B33" s="30"/>
      <c r="C33" s="30">
        <v>257</v>
      </c>
      <c r="D33" s="30">
        <v>573</v>
      </c>
      <c r="E33" s="30">
        <v>830</v>
      </c>
      <c r="F33" s="123"/>
    </row>
    <row r="34" spans="1:6" ht="15" customHeight="1" x14ac:dyDescent="0.2">
      <c r="A34" s="5" t="s">
        <v>0</v>
      </c>
      <c r="B34" s="32">
        <v>4297</v>
      </c>
      <c r="C34" s="32">
        <v>11779</v>
      </c>
      <c r="D34" s="32">
        <v>7926</v>
      </c>
      <c r="E34" s="32">
        <v>24002</v>
      </c>
      <c r="F34" s="123"/>
    </row>
    <row r="35" spans="1:6" ht="15" customHeight="1" x14ac:dyDescent="0.2">
      <c r="F35" s="26"/>
    </row>
    <row r="36" spans="1:6" ht="15" customHeight="1" x14ac:dyDescent="0.25">
      <c r="A36" s="63" t="s">
        <v>219</v>
      </c>
    </row>
    <row r="37" spans="1:6" ht="40.5" customHeight="1" x14ac:dyDescent="0.2">
      <c r="A37" s="4" t="s">
        <v>78</v>
      </c>
      <c r="B37" s="36" t="s">
        <v>173</v>
      </c>
      <c r="C37" s="36" t="s">
        <v>44</v>
      </c>
      <c r="D37" s="36" t="s">
        <v>170</v>
      </c>
      <c r="E37" s="36" t="s">
        <v>0</v>
      </c>
    </row>
    <row r="38" spans="1:6" ht="15" customHeight="1" x14ac:dyDescent="0.2">
      <c r="A38" s="2" t="s">
        <v>144</v>
      </c>
      <c r="B38" s="30">
        <v>3670</v>
      </c>
      <c r="C38" s="30">
        <v>1512</v>
      </c>
      <c r="D38" s="30">
        <v>1919</v>
      </c>
      <c r="E38" s="30">
        <v>7101</v>
      </c>
      <c r="F38" s="123"/>
    </row>
    <row r="39" spans="1:6" ht="15" customHeight="1" x14ac:dyDescent="0.2">
      <c r="A39" s="2" t="s">
        <v>145</v>
      </c>
      <c r="B39" s="30">
        <v>351</v>
      </c>
      <c r="C39" s="30">
        <v>2143</v>
      </c>
      <c r="D39" s="30">
        <v>3491</v>
      </c>
      <c r="E39" s="30">
        <v>5985</v>
      </c>
      <c r="F39" s="123"/>
    </row>
    <row r="40" spans="1:6" ht="15" customHeight="1" x14ac:dyDescent="0.2">
      <c r="A40" s="2" t="s">
        <v>146</v>
      </c>
      <c r="B40" s="30">
        <v>95</v>
      </c>
      <c r="C40" s="30">
        <v>231</v>
      </c>
      <c r="D40" s="30">
        <v>205</v>
      </c>
      <c r="E40" s="30">
        <v>531</v>
      </c>
      <c r="F40" s="123"/>
    </row>
    <row r="41" spans="1:6" ht="15" customHeight="1" x14ac:dyDescent="0.2">
      <c r="A41" s="2" t="s">
        <v>147</v>
      </c>
      <c r="B41" s="30"/>
      <c r="C41" s="30">
        <v>7306</v>
      </c>
      <c r="D41" s="30">
        <v>1160</v>
      </c>
      <c r="E41" s="30">
        <v>8466</v>
      </c>
      <c r="F41" s="123"/>
    </row>
    <row r="42" spans="1:6" ht="15" customHeight="1" x14ac:dyDescent="0.2">
      <c r="A42" s="2" t="s">
        <v>148</v>
      </c>
      <c r="B42" s="30">
        <v>181</v>
      </c>
      <c r="C42" s="30">
        <v>587</v>
      </c>
      <c r="D42" s="30">
        <v>1151</v>
      </c>
      <c r="E42" s="30">
        <v>1919</v>
      </c>
      <c r="F42" s="123"/>
    </row>
    <row r="43" spans="1:6" ht="15" customHeight="1" x14ac:dyDescent="0.2">
      <c r="A43" s="5" t="s">
        <v>0</v>
      </c>
      <c r="B43" s="32">
        <v>4297</v>
      </c>
      <c r="C43" s="32">
        <v>11779</v>
      </c>
      <c r="D43" s="32">
        <v>7926</v>
      </c>
      <c r="E43" s="32">
        <v>24002</v>
      </c>
      <c r="F43" s="123"/>
    </row>
    <row r="44" spans="1:6" ht="15" customHeight="1" x14ac:dyDescent="0.2"/>
    <row r="45" spans="1:6" ht="15" customHeight="1" x14ac:dyDescent="0.25">
      <c r="A45" s="63" t="s">
        <v>220</v>
      </c>
    </row>
    <row r="46" spans="1:6" ht="40.5" customHeight="1" x14ac:dyDescent="0.2">
      <c r="A46" s="4" t="s">
        <v>64</v>
      </c>
      <c r="B46" s="36" t="s">
        <v>173</v>
      </c>
      <c r="C46" s="36" t="s">
        <v>44</v>
      </c>
      <c r="D46" s="36" t="s">
        <v>170</v>
      </c>
      <c r="E46" s="36" t="s">
        <v>0</v>
      </c>
    </row>
    <row r="47" spans="1:6" s="28" customFormat="1" ht="15" customHeight="1" x14ac:dyDescent="0.25">
      <c r="A47" s="2" t="s">
        <v>178</v>
      </c>
      <c r="B47" s="30"/>
      <c r="C47" s="30"/>
      <c r="D47" s="30"/>
      <c r="E47" s="30">
        <v>0</v>
      </c>
    </row>
    <row r="48" spans="1:6" s="28" customFormat="1" ht="15" customHeight="1" x14ac:dyDescent="0.25">
      <c r="A48" s="2" t="s">
        <v>179</v>
      </c>
      <c r="B48" s="30"/>
      <c r="C48" s="30">
        <v>16</v>
      </c>
      <c r="D48" s="30">
        <v>9</v>
      </c>
      <c r="E48" s="30">
        <v>25</v>
      </c>
    </row>
    <row r="49" spans="1:5" s="28" customFormat="1" ht="15" customHeight="1" x14ac:dyDescent="0.25">
      <c r="A49" s="2" t="s">
        <v>180</v>
      </c>
      <c r="B49" s="30">
        <v>5</v>
      </c>
      <c r="C49" s="30">
        <v>225</v>
      </c>
      <c r="D49" s="30">
        <v>149</v>
      </c>
      <c r="E49" s="30">
        <v>379</v>
      </c>
    </row>
    <row r="50" spans="1:5" s="28" customFormat="1" ht="15" customHeight="1" x14ac:dyDescent="0.25">
      <c r="A50" s="2" t="s">
        <v>181</v>
      </c>
      <c r="B50" s="30"/>
      <c r="C50" s="30">
        <v>33</v>
      </c>
      <c r="D50" s="30"/>
      <c r="E50" s="30">
        <v>33</v>
      </c>
    </row>
    <row r="51" spans="1:5" s="28" customFormat="1" ht="15" customHeight="1" x14ac:dyDescent="0.25">
      <c r="A51" s="2" t="s">
        <v>182</v>
      </c>
      <c r="B51" s="30">
        <v>23</v>
      </c>
      <c r="C51" s="30">
        <v>28</v>
      </c>
      <c r="D51" s="30">
        <v>98</v>
      </c>
      <c r="E51" s="30">
        <v>149</v>
      </c>
    </row>
    <row r="52" spans="1:5" s="28" customFormat="1" ht="15" customHeight="1" x14ac:dyDescent="0.25">
      <c r="A52" s="2" t="s">
        <v>183</v>
      </c>
      <c r="B52" s="30">
        <v>269</v>
      </c>
      <c r="C52" s="30">
        <v>539</v>
      </c>
      <c r="D52" s="30">
        <v>164</v>
      </c>
      <c r="E52" s="30">
        <v>972</v>
      </c>
    </row>
    <row r="53" spans="1:5" s="28" customFormat="1" ht="15" customHeight="1" x14ac:dyDescent="0.25">
      <c r="A53" s="2" t="s">
        <v>192</v>
      </c>
      <c r="B53" s="30">
        <v>3474</v>
      </c>
      <c r="C53" s="30">
        <v>9962</v>
      </c>
      <c r="D53" s="30">
        <v>5682</v>
      </c>
      <c r="E53" s="30">
        <v>19118</v>
      </c>
    </row>
    <row r="54" spans="1:5" s="28" customFormat="1" ht="15" customHeight="1" x14ac:dyDescent="0.25">
      <c r="A54" s="2" t="s">
        <v>184</v>
      </c>
      <c r="B54" s="30"/>
      <c r="C54" s="30"/>
      <c r="D54" s="30"/>
      <c r="E54" s="30">
        <v>0</v>
      </c>
    </row>
    <row r="55" spans="1:5" s="28" customFormat="1" ht="15" customHeight="1" x14ac:dyDescent="0.25">
      <c r="A55" s="2" t="s">
        <v>185</v>
      </c>
      <c r="B55" s="30">
        <v>29</v>
      </c>
      <c r="C55" s="30">
        <v>159</v>
      </c>
      <c r="D55" s="30">
        <v>237</v>
      </c>
      <c r="E55" s="30">
        <v>425</v>
      </c>
    </row>
    <row r="56" spans="1:5" s="28" customFormat="1" ht="15" customHeight="1" x14ac:dyDescent="0.25">
      <c r="A56" s="2" t="s">
        <v>186</v>
      </c>
      <c r="B56" s="30">
        <v>338</v>
      </c>
      <c r="C56" s="30">
        <v>307</v>
      </c>
      <c r="D56" s="30">
        <v>746</v>
      </c>
      <c r="E56" s="30">
        <v>1391</v>
      </c>
    </row>
    <row r="57" spans="1:5" s="28" customFormat="1" ht="15" customHeight="1" x14ac:dyDescent="0.25">
      <c r="A57" s="2" t="s">
        <v>187</v>
      </c>
      <c r="B57" s="30">
        <v>80</v>
      </c>
      <c r="C57" s="30">
        <v>384</v>
      </c>
      <c r="D57" s="30">
        <v>750</v>
      </c>
      <c r="E57" s="30">
        <v>1214</v>
      </c>
    </row>
    <row r="58" spans="1:5" s="28" customFormat="1" ht="15" customHeight="1" x14ac:dyDescent="0.25">
      <c r="A58" s="2" t="s">
        <v>188</v>
      </c>
      <c r="B58" s="30">
        <v>44</v>
      </c>
      <c r="C58" s="30">
        <v>70</v>
      </c>
      <c r="D58" s="30">
        <v>67</v>
      </c>
      <c r="E58" s="30">
        <v>181</v>
      </c>
    </row>
    <row r="59" spans="1:5" s="28" customFormat="1" ht="15" customHeight="1" x14ac:dyDescent="0.25">
      <c r="A59" s="2" t="s">
        <v>189</v>
      </c>
      <c r="B59" s="30">
        <v>35</v>
      </c>
      <c r="C59" s="30">
        <v>56</v>
      </c>
      <c r="D59" s="30">
        <v>20</v>
      </c>
      <c r="E59" s="30">
        <v>111</v>
      </c>
    </row>
    <row r="60" spans="1:5" s="28" customFormat="1" ht="15" customHeight="1" x14ac:dyDescent="0.25">
      <c r="A60" s="2" t="s">
        <v>190</v>
      </c>
      <c r="B60" s="30"/>
      <c r="C60" s="30"/>
      <c r="D60" s="30"/>
      <c r="E60" s="30">
        <v>0</v>
      </c>
    </row>
    <row r="61" spans="1:5" s="28" customFormat="1" ht="15" customHeight="1" x14ac:dyDescent="0.25">
      <c r="A61" s="2" t="s">
        <v>191</v>
      </c>
      <c r="B61" s="30"/>
      <c r="C61" s="30"/>
      <c r="D61" s="30">
        <v>4</v>
      </c>
      <c r="E61" s="30">
        <v>4</v>
      </c>
    </row>
    <row r="62" spans="1:5" s="28" customFormat="1" ht="15" customHeight="1" x14ac:dyDescent="0.25">
      <c r="A62" s="5" t="s">
        <v>0</v>
      </c>
      <c r="B62" s="32">
        <f>SUM(B47:B61)</f>
        <v>4297</v>
      </c>
      <c r="C62" s="32">
        <f>SUM(C47:C61)</f>
        <v>11779</v>
      </c>
      <c r="D62" s="32">
        <f>SUM(D47:D61)</f>
        <v>7926</v>
      </c>
      <c r="E62" s="32">
        <v>24002</v>
      </c>
    </row>
    <row r="63" spans="1:5" ht="15" customHeight="1" x14ac:dyDescent="0.2"/>
    <row r="64" spans="1:5" ht="15" x14ac:dyDescent="0.25">
      <c r="A64" s="46" t="s">
        <v>100</v>
      </c>
    </row>
  </sheetData>
  <hyperlinks>
    <hyperlink ref="A64" location="Índice!C1" display="Volver al ïndice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33" sqref="A33:A34"/>
    </sheetView>
  </sheetViews>
  <sheetFormatPr baseColWidth="10" defaultRowHeight="15" x14ac:dyDescent="0.25"/>
  <cols>
    <col min="1" max="1" width="34.85546875" style="26" customWidth="1"/>
    <col min="2" max="2" width="11.5703125" style="27" customWidth="1"/>
    <col min="3" max="3" width="12.28515625" style="27" customWidth="1"/>
    <col min="4" max="4" width="11.42578125" style="27" customWidth="1"/>
    <col min="5" max="5" width="12.42578125" style="27" customWidth="1"/>
    <col min="6" max="6" width="12.85546875" style="27" customWidth="1"/>
    <col min="7" max="7" width="14.28515625" style="27" customWidth="1"/>
    <col min="8" max="8" width="15.140625" style="27" customWidth="1"/>
    <col min="9" max="9" width="15.5703125" style="27" customWidth="1"/>
    <col min="10" max="10" width="7.28515625" customWidth="1"/>
    <col min="11" max="11" width="32.140625" customWidth="1"/>
    <col min="12" max="12" width="15.85546875" customWidth="1"/>
    <col min="13" max="13" width="16" customWidth="1"/>
    <col min="14" max="14" width="14.5703125" customWidth="1"/>
  </cols>
  <sheetData>
    <row r="1" spans="1:15" ht="18.75" x14ac:dyDescent="0.3">
      <c r="A1" s="49" t="s">
        <v>279</v>
      </c>
    </row>
    <row r="2" spans="1:15" ht="15" customHeight="1" x14ac:dyDescent="0.3">
      <c r="A2" s="49"/>
    </row>
    <row r="4" spans="1:15" ht="15.75" x14ac:dyDescent="0.25">
      <c r="A4" s="63" t="s">
        <v>217</v>
      </c>
      <c r="K4" s="63"/>
    </row>
    <row r="5" spans="1:15" ht="30" customHeight="1" x14ac:dyDescent="0.25">
      <c r="A5" s="6" t="s">
        <v>125</v>
      </c>
      <c r="B5" s="1">
        <v>2010</v>
      </c>
      <c r="C5" s="1">
        <v>2011</v>
      </c>
      <c r="D5" s="1">
        <v>2012</v>
      </c>
      <c r="E5" s="1">
        <v>2013</v>
      </c>
      <c r="F5" s="1">
        <v>2014</v>
      </c>
      <c r="G5" s="8" t="s">
        <v>226</v>
      </c>
      <c r="H5" s="8" t="s">
        <v>227</v>
      </c>
      <c r="I5" s="8" t="s">
        <v>228</v>
      </c>
    </row>
    <row r="6" spans="1:15" x14ac:dyDescent="0.25">
      <c r="A6" s="2" t="s">
        <v>2</v>
      </c>
      <c r="B6" s="2">
        <v>5</v>
      </c>
      <c r="C6" s="2">
        <v>61</v>
      </c>
      <c r="D6" s="2">
        <v>17</v>
      </c>
      <c r="E6" s="2">
        <v>18</v>
      </c>
      <c r="F6" s="2">
        <v>2</v>
      </c>
      <c r="G6" s="9">
        <f>(F6-B6)/B6</f>
        <v>-0.6</v>
      </c>
      <c r="H6" s="9">
        <f>(F6-E6)/E6</f>
        <v>-0.88888888888888884</v>
      </c>
      <c r="I6" s="9">
        <f>F6/F$9</f>
        <v>8.3326389467544378E-5</v>
      </c>
    </row>
    <row r="7" spans="1:15" x14ac:dyDescent="0.25">
      <c r="A7" s="2" t="s">
        <v>3</v>
      </c>
      <c r="B7" s="2">
        <v>38</v>
      </c>
      <c r="C7" s="2">
        <v>7074</v>
      </c>
      <c r="D7" s="2">
        <v>7637</v>
      </c>
      <c r="E7" s="2">
        <v>7568</v>
      </c>
      <c r="F7" s="2">
        <v>6391</v>
      </c>
      <c r="G7" s="9">
        <f>(F7-B7)/B7</f>
        <v>167.18421052631578</v>
      </c>
      <c r="H7" s="9">
        <f>(F7-E7)/E7</f>
        <v>-0.15552325581395349</v>
      </c>
      <c r="I7" s="9">
        <f>F7/F$9</f>
        <v>0.26626947754353802</v>
      </c>
    </row>
    <row r="8" spans="1:15" x14ac:dyDescent="0.25">
      <c r="A8" s="2" t="s">
        <v>4</v>
      </c>
      <c r="B8" s="2">
        <v>14154</v>
      </c>
      <c r="C8" s="2">
        <v>12526</v>
      </c>
      <c r="D8" s="2">
        <v>13354</v>
      </c>
      <c r="E8" s="2">
        <v>15853</v>
      </c>
      <c r="F8" s="2">
        <v>17609</v>
      </c>
      <c r="G8" s="9">
        <f>(F8-B8)/B8</f>
        <v>0.24410060760209129</v>
      </c>
      <c r="H8" s="9">
        <f>(F8-E8)/E8</f>
        <v>0.11076767804201097</v>
      </c>
      <c r="I8" s="9">
        <f>F8/F$9</f>
        <v>0.73364719606699447</v>
      </c>
    </row>
    <row r="9" spans="1:15" x14ac:dyDescent="0.25">
      <c r="A9" s="5" t="s">
        <v>0</v>
      </c>
      <c r="B9" s="5">
        <v>14197</v>
      </c>
      <c r="C9" s="5">
        <v>19661</v>
      </c>
      <c r="D9" s="5">
        <v>21008</v>
      </c>
      <c r="E9" s="5">
        <v>23439</v>
      </c>
      <c r="F9" s="5">
        <v>24002</v>
      </c>
      <c r="G9" s="10">
        <f>(F9-B9)/B9</f>
        <v>0.69063886736634506</v>
      </c>
      <c r="H9" s="10">
        <f>(F9-E9)/E9</f>
        <v>2.4019796066385084E-2</v>
      </c>
      <c r="I9" s="10">
        <f>F9/F$9</f>
        <v>1</v>
      </c>
      <c r="J9" s="74"/>
    </row>
    <row r="12" spans="1:15" ht="15.75" x14ac:dyDescent="0.25">
      <c r="A12" s="63" t="s">
        <v>214</v>
      </c>
    </row>
    <row r="13" spans="1:15" ht="30" customHeight="1" x14ac:dyDescent="0.25">
      <c r="A13" s="6" t="s">
        <v>162</v>
      </c>
      <c r="B13" s="1">
        <v>2010</v>
      </c>
      <c r="C13" s="1">
        <v>2011</v>
      </c>
      <c r="D13" s="1">
        <v>2012</v>
      </c>
      <c r="E13" s="1">
        <v>2013</v>
      </c>
      <c r="F13" s="1">
        <v>2014</v>
      </c>
      <c r="G13" s="8" t="s">
        <v>226</v>
      </c>
      <c r="H13" s="8" t="s">
        <v>227</v>
      </c>
      <c r="I13" s="8" t="s">
        <v>228</v>
      </c>
    </row>
    <row r="14" spans="1:15" x14ac:dyDescent="0.25">
      <c r="A14" s="2" t="s">
        <v>173</v>
      </c>
      <c r="B14" s="2">
        <v>2695</v>
      </c>
      <c r="C14" s="2">
        <v>2650</v>
      </c>
      <c r="D14" s="2">
        <v>3144</v>
      </c>
      <c r="E14" s="2">
        <v>4017</v>
      </c>
      <c r="F14" s="2">
        <v>4297</v>
      </c>
      <c r="G14" s="9">
        <f>(F14-B14)/B14</f>
        <v>0.59443413729128014</v>
      </c>
      <c r="H14" s="9">
        <f>(F14-E14)/E14</f>
        <v>6.9703759024147369E-2</v>
      </c>
      <c r="I14" s="9">
        <f>F14/F$17</f>
        <v>0.17902674777101907</v>
      </c>
      <c r="O14" s="72"/>
    </row>
    <row r="15" spans="1:15" x14ac:dyDescent="0.25">
      <c r="A15" s="2" t="s">
        <v>44</v>
      </c>
      <c r="B15" s="2">
        <v>6253</v>
      </c>
      <c r="C15" s="2">
        <v>11140</v>
      </c>
      <c r="D15" s="2">
        <v>12058</v>
      </c>
      <c r="E15" s="2">
        <v>12161</v>
      </c>
      <c r="F15" s="2">
        <v>11779</v>
      </c>
      <c r="G15" s="9">
        <f>(F15-B15)/B15</f>
        <v>0.8837358068127299</v>
      </c>
      <c r="H15" s="9">
        <f>(F15-E15)/E15</f>
        <v>-3.1411890469533757E-2</v>
      </c>
      <c r="I15" s="9">
        <f>F15/F$17</f>
        <v>0.49075077076910256</v>
      </c>
      <c r="O15" s="72"/>
    </row>
    <row r="16" spans="1:15" x14ac:dyDescent="0.25">
      <c r="A16" s="2" t="s">
        <v>170</v>
      </c>
      <c r="B16" s="2">
        <v>5249</v>
      </c>
      <c r="C16" s="2">
        <v>5871</v>
      </c>
      <c r="D16" s="2">
        <v>5806</v>
      </c>
      <c r="E16" s="2">
        <v>7261</v>
      </c>
      <c r="F16" s="2">
        <v>7926</v>
      </c>
      <c r="G16" s="9">
        <f>(F16-B16)/B16</f>
        <v>0.51000190512478571</v>
      </c>
      <c r="H16" s="9">
        <f>(F16-E16)/E16</f>
        <v>9.1585181104531052E-2</v>
      </c>
      <c r="I16" s="9">
        <f>F16/F$17</f>
        <v>0.33022248145987837</v>
      </c>
      <c r="O16" s="72"/>
    </row>
    <row r="17" spans="1:15" x14ac:dyDescent="0.25">
      <c r="A17" s="5" t="s">
        <v>0</v>
      </c>
      <c r="B17" s="5">
        <v>14197</v>
      </c>
      <c r="C17" s="5">
        <v>19661</v>
      </c>
      <c r="D17" s="5">
        <v>21008</v>
      </c>
      <c r="E17" s="5">
        <v>23439</v>
      </c>
      <c r="F17" s="5">
        <v>24002</v>
      </c>
      <c r="G17" s="10">
        <f>(F17-B17)/B17</f>
        <v>0.69063886736634506</v>
      </c>
      <c r="H17" s="10">
        <f>(F17-E17)/E17</f>
        <v>2.4019796066385084E-2</v>
      </c>
      <c r="I17" s="10">
        <f>F17/F$17</f>
        <v>1</v>
      </c>
      <c r="O17" s="72"/>
    </row>
    <row r="20" spans="1:15" ht="15.75" x14ac:dyDescent="0.25">
      <c r="A20" s="63" t="s">
        <v>215</v>
      </c>
    </row>
    <row r="21" spans="1:15" ht="30" customHeight="1" x14ac:dyDescent="0.25">
      <c r="A21" s="6" t="s">
        <v>216</v>
      </c>
      <c r="B21" s="1">
        <v>2010</v>
      </c>
      <c r="C21" s="1">
        <v>2011</v>
      </c>
      <c r="D21" s="1">
        <v>2012</v>
      </c>
      <c r="E21" s="1">
        <v>2013</v>
      </c>
      <c r="F21" s="1">
        <v>2014</v>
      </c>
      <c r="G21" s="8" t="s">
        <v>226</v>
      </c>
      <c r="H21" s="8" t="s">
        <v>227</v>
      </c>
      <c r="I21" s="8" t="s">
        <v>228</v>
      </c>
    </row>
    <row r="22" spans="1:15" x14ac:dyDescent="0.25">
      <c r="A22" s="15" t="s">
        <v>280</v>
      </c>
      <c r="B22" s="23">
        <v>5</v>
      </c>
      <c r="C22" s="23">
        <v>61</v>
      </c>
      <c r="D22" s="23">
        <v>17</v>
      </c>
      <c r="E22" s="23">
        <v>18</v>
      </c>
      <c r="F22" s="23">
        <v>2</v>
      </c>
      <c r="G22" s="10">
        <f>(F22-B22)/B22</f>
        <v>-0.6</v>
      </c>
      <c r="H22" s="10">
        <f>(F22-E22)/E22</f>
        <v>-0.88888888888888884</v>
      </c>
      <c r="I22" s="9">
        <f>F22/F$31</f>
        <v>8.3326389467544378E-5</v>
      </c>
    </row>
    <row r="23" spans="1:15" x14ac:dyDescent="0.25">
      <c r="A23" s="16" t="s">
        <v>170</v>
      </c>
      <c r="B23" s="18">
        <v>5</v>
      </c>
      <c r="C23" s="18">
        <v>61</v>
      </c>
      <c r="D23" s="18">
        <v>17</v>
      </c>
      <c r="E23" s="18">
        <v>18</v>
      </c>
      <c r="F23" s="18">
        <v>2</v>
      </c>
      <c r="G23" s="9">
        <f t="shared" ref="G23:G31" si="0">(F23-B23)/B23</f>
        <v>-0.6</v>
      </c>
      <c r="H23" s="9">
        <f t="shared" ref="H23:H31" si="1">(F23-E23)/E23</f>
        <v>-0.88888888888888884</v>
      </c>
      <c r="I23" s="9">
        <f t="shared" ref="I23:I31" si="2">F23/F$31</f>
        <v>8.3326389467544378E-5</v>
      </c>
    </row>
    <row r="24" spans="1:15" x14ac:dyDescent="0.25">
      <c r="A24" s="15" t="s">
        <v>140</v>
      </c>
      <c r="B24" s="23">
        <v>38</v>
      </c>
      <c r="C24" s="23">
        <v>7074</v>
      </c>
      <c r="D24" s="23">
        <v>7637</v>
      </c>
      <c r="E24" s="23">
        <v>7568</v>
      </c>
      <c r="F24" s="23">
        <v>6391</v>
      </c>
      <c r="G24" s="10">
        <f t="shared" si="0"/>
        <v>167.18421052631578</v>
      </c>
      <c r="H24" s="10">
        <f t="shared" si="1"/>
        <v>-0.15552325581395349</v>
      </c>
      <c r="I24" s="10">
        <f t="shared" si="2"/>
        <v>0.26626947754353802</v>
      </c>
    </row>
    <row r="25" spans="1:15" x14ac:dyDescent="0.25">
      <c r="A25" s="16" t="s">
        <v>44</v>
      </c>
      <c r="B25" s="18"/>
      <c r="C25" s="18">
        <v>5987</v>
      </c>
      <c r="D25" s="18">
        <v>6569</v>
      </c>
      <c r="E25" s="18">
        <v>6928</v>
      </c>
      <c r="F25" s="18">
        <v>5577</v>
      </c>
      <c r="G25" s="9"/>
      <c r="H25" s="9">
        <f t="shared" si="1"/>
        <v>-0.19500577367205543</v>
      </c>
      <c r="I25" s="9">
        <f t="shared" si="2"/>
        <v>0.23235563703024747</v>
      </c>
    </row>
    <row r="26" spans="1:15" x14ac:dyDescent="0.25">
      <c r="A26" s="16" t="s">
        <v>170</v>
      </c>
      <c r="B26" s="18">
        <v>38</v>
      </c>
      <c r="C26" s="18">
        <v>1087</v>
      </c>
      <c r="D26" s="18">
        <v>1068</v>
      </c>
      <c r="E26" s="18">
        <v>640</v>
      </c>
      <c r="F26" s="18">
        <v>814</v>
      </c>
      <c r="G26" s="9">
        <f t="shared" si="0"/>
        <v>20.421052631578949</v>
      </c>
      <c r="H26" s="9">
        <f t="shared" si="1"/>
        <v>0.27187499999999998</v>
      </c>
      <c r="I26" s="9">
        <f t="shared" si="2"/>
        <v>3.3913840513290557E-2</v>
      </c>
    </row>
    <row r="27" spans="1:15" x14ac:dyDescent="0.25">
      <c r="A27" s="15" t="s">
        <v>141</v>
      </c>
      <c r="B27" s="23">
        <v>14154</v>
      </c>
      <c r="C27" s="23">
        <v>12526</v>
      </c>
      <c r="D27" s="23">
        <v>13354</v>
      </c>
      <c r="E27" s="23">
        <v>15853</v>
      </c>
      <c r="F27" s="23">
        <v>17609</v>
      </c>
      <c r="G27" s="10">
        <f t="shared" si="0"/>
        <v>0.24410060760209129</v>
      </c>
      <c r="H27" s="10">
        <f t="shared" si="1"/>
        <v>0.11076767804201097</v>
      </c>
      <c r="I27" s="10">
        <f t="shared" si="2"/>
        <v>0.73364719606699447</v>
      </c>
    </row>
    <row r="28" spans="1:15" x14ac:dyDescent="0.25">
      <c r="A28" s="16" t="s">
        <v>173</v>
      </c>
      <c r="B28" s="18">
        <v>2695</v>
      </c>
      <c r="C28" s="18">
        <v>2650</v>
      </c>
      <c r="D28" s="18">
        <v>3144</v>
      </c>
      <c r="E28" s="18">
        <v>4017</v>
      </c>
      <c r="F28" s="18">
        <v>4297</v>
      </c>
      <c r="G28" s="9">
        <f t="shared" si="0"/>
        <v>0.59443413729128014</v>
      </c>
      <c r="H28" s="9">
        <f t="shared" si="1"/>
        <v>6.9703759024147369E-2</v>
      </c>
      <c r="I28" s="9">
        <f t="shared" si="2"/>
        <v>0.17902674777101907</v>
      </c>
    </row>
    <row r="29" spans="1:15" x14ac:dyDescent="0.25">
      <c r="A29" s="16" t="s">
        <v>44</v>
      </c>
      <c r="B29" s="18">
        <v>6253</v>
      </c>
      <c r="C29" s="18">
        <v>5153</v>
      </c>
      <c r="D29" s="18">
        <v>5489</v>
      </c>
      <c r="E29" s="18">
        <v>5233</v>
      </c>
      <c r="F29" s="18">
        <v>6202</v>
      </c>
      <c r="G29" s="9">
        <f t="shared" si="0"/>
        <v>-8.156085079162002E-3</v>
      </c>
      <c r="H29" s="9">
        <f t="shared" si="1"/>
        <v>0.18517103000191096</v>
      </c>
      <c r="I29" s="9">
        <f t="shared" si="2"/>
        <v>0.25839513373885509</v>
      </c>
    </row>
    <row r="30" spans="1:15" x14ac:dyDescent="0.25">
      <c r="A30" s="16" t="s">
        <v>170</v>
      </c>
      <c r="B30" s="18">
        <v>5206</v>
      </c>
      <c r="C30" s="18">
        <v>4723</v>
      </c>
      <c r="D30" s="18">
        <v>4721</v>
      </c>
      <c r="E30" s="18">
        <v>6603</v>
      </c>
      <c r="F30" s="18">
        <v>7110</v>
      </c>
      <c r="G30" s="9">
        <f t="shared" si="0"/>
        <v>0.36573184786784479</v>
      </c>
      <c r="H30" s="9">
        <f t="shared" si="1"/>
        <v>7.6783280327124032E-2</v>
      </c>
      <c r="I30" s="9">
        <f t="shared" si="2"/>
        <v>0.29622531455712026</v>
      </c>
    </row>
    <row r="31" spans="1:15" x14ac:dyDescent="0.25">
      <c r="A31" s="5" t="s">
        <v>0</v>
      </c>
      <c r="B31" s="23">
        <v>14197</v>
      </c>
      <c r="C31" s="23">
        <v>19661</v>
      </c>
      <c r="D31" s="23">
        <v>21008</v>
      </c>
      <c r="E31" s="23">
        <v>23439</v>
      </c>
      <c r="F31" s="23">
        <v>24002</v>
      </c>
      <c r="G31" s="10">
        <f t="shared" si="0"/>
        <v>0.69063886736634506</v>
      </c>
      <c r="H31" s="10">
        <f t="shared" si="1"/>
        <v>2.4019796066385084E-2</v>
      </c>
      <c r="I31" s="10">
        <f t="shared" si="2"/>
        <v>1</v>
      </c>
    </row>
    <row r="32" spans="1:15" x14ac:dyDescent="0.25">
      <c r="B32" s="101"/>
      <c r="C32" s="101"/>
      <c r="D32" s="101"/>
      <c r="E32" s="101"/>
      <c r="F32" s="101"/>
    </row>
    <row r="33" spans="1:1" x14ac:dyDescent="0.25">
      <c r="A33" s="46" t="s">
        <v>100</v>
      </c>
    </row>
  </sheetData>
  <hyperlinks>
    <hyperlink ref="A33" location="Índice!C1" display="Volver al ïndice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Matrícula Total 2014</vt:lpstr>
      <vt:lpstr>Evolución Matrícula 2010 - 2014</vt:lpstr>
      <vt:lpstr>Matrícula Pregrado 2014</vt:lpstr>
      <vt:lpstr>Evolución Matrícula Pregrado</vt:lpstr>
      <vt:lpstr>Matrícula Posgrado 2014</vt:lpstr>
      <vt:lpstr>Evolución Matrícula Posgrado</vt:lpstr>
      <vt:lpstr>Matrícula Postitulo 2014</vt:lpstr>
      <vt:lpstr>Evolución Matrícula Postítulo</vt:lpstr>
      <vt:lpstr>Listado de instituciones 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Rolando Meneses</dc:creator>
  <cp:lastModifiedBy>Soledad Torres Diaz</cp:lastModifiedBy>
  <cp:lastPrinted>2013-08-26T19:15:47Z</cp:lastPrinted>
  <dcterms:created xsi:type="dcterms:W3CDTF">2012-05-11T20:13:46Z</dcterms:created>
  <dcterms:modified xsi:type="dcterms:W3CDTF">2014-09-23T15:13:23Z</dcterms:modified>
</cp:coreProperties>
</file>