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esktop\INFORMES\Matricula\Matrícula 2017\"/>
    </mc:Choice>
  </mc:AlternateContent>
  <bookViews>
    <workbookView xWindow="0" yWindow="0" windowWidth="24000" windowHeight="8535" tabRatio="875"/>
  </bookViews>
  <sheets>
    <sheet name="Índice" sheetId="19" r:id="rId1"/>
    <sheet name="Matrícula Total 2017" sheetId="34" r:id="rId2"/>
    <sheet name="Evolución Matrícula Total" sheetId="25" r:id="rId3"/>
    <sheet name="Matrícula Pregrado 2017" sheetId="27" r:id="rId4"/>
    <sheet name="Evolución Matrícula Pregrado" sheetId="26" r:id="rId5"/>
    <sheet name="Matrícula Posgrado 2017" sheetId="29" r:id="rId6"/>
    <sheet name="Evolución Matrícula Posgrado" sheetId="28" r:id="rId7"/>
    <sheet name="Matrícula Postitulo 2017" sheetId="32" r:id="rId8"/>
    <sheet name="Evolución Matrícula Postítulo" sheetId="31" r:id="rId9"/>
    <sheet name="Listado de instituciones 2017" sheetId="33" r:id="rId10"/>
  </sheets>
  <calcPr calcId="152511"/>
</workbook>
</file>

<file path=xl/calcChain.xml><?xml version="1.0" encoding="utf-8"?>
<calcChain xmlns="http://schemas.openxmlformats.org/spreadsheetml/2006/main">
  <c r="O29" i="31" l="1"/>
  <c r="O22" i="31"/>
  <c r="O6" i="31"/>
  <c r="N26" i="28"/>
  <c r="O6" i="28"/>
  <c r="O383" i="26"/>
  <c r="O374" i="26"/>
  <c r="O365" i="26"/>
  <c r="O356" i="26"/>
  <c r="O360" i="26"/>
  <c r="O359" i="26"/>
  <c r="O358" i="26"/>
  <c r="O357" i="26"/>
  <c r="O361" i="26"/>
  <c r="O344" i="26"/>
  <c r="O345" i="26"/>
  <c r="O346" i="26"/>
  <c r="O347" i="26"/>
  <c r="O348" i="26"/>
  <c r="O349" i="26"/>
  <c r="O343" i="26"/>
  <c r="O337" i="26"/>
  <c r="O331" i="26"/>
  <c r="O332" i="26"/>
  <c r="O333" i="26"/>
  <c r="O334" i="26"/>
  <c r="O335" i="26"/>
  <c r="O336" i="26"/>
  <c r="O330" i="26"/>
  <c r="N330" i="26"/>
  <c r="O324" i="26"/>
  <c r="O318" i="26"/>
  <c r="O319" i="26"/>
  <c r="O320" i="26"/>
  <c r="O321" i="26"/>
  <c r="O322" i="26"/>
  <c r="O323" i="26"/>
  <c r="O317" i="26"/>
  <c r="O305" i="26"/>
  <c r="O306" i="26"/>
  <c r="O307" i="26"/>
  <c r="O308" i="26"/>
  <c r="O309" i="26"/>
  <c r="O310" i="26"/>
  <c r="O304" i="26"/>
  <c r="O299" i="26"/>
  <c r="O298" i="26"/>
  <c r="O293" i="26"/>
  <c r="O292" i="26"/>
  <c r="O281" i="26"/>
  <c r="O280" i="26"/>
  <c r="O286" i="26"/>
  <c r="N280" i="26"/>
  <c r="M280" i="26"/>
  <c r="L280" i="26"/>
  <c r="B314" i="26"/>
  <c r="C314" i="26"/>
  <c r="D314" i="26"/>
  <c r="E314" i="26"/>
  <c r="F314" i="26"/>
  <c r="G314" i="26"/>
  <c r="H314" i="26"/>
  <c r="I314" i="26"/>
  <c r="J314" i="26"/>
  <c r="K314" i="26"/>
  <c r="O350" i="26" l="1"/>
  <c r="D157" i="27"/>
  <c r="O6" i="25"/>
  <c r="E191" i="27" l="1"/>
  <c r="E190" i="27"/>
  <c r="E189" i="27"/>
  <c r="E188" i="27"/>
  <c r="E187" i="27"/>
  <c r="E186" i="27"/>
  <c r="E185" i="27"/>
  <c r="E184" i="27"/>
  <c r="E183" i="27"/>
  <c r="E182" i="27"/>
  <c r="E181" i="27"/>
  <c r="D191" i="27"/>
  <c r="D190" i="27"/>
  <c r="D189" i="27"/>
  <c r="D188" i="27"/>
  <c r="D187" i="27"/>
  <c r="D186" i="27"/>
  <c r="D185" i="27"/>
  <c r="D184" i="27"/>
  <c r="D183" i="27"/>
  <c r="D182" i="27"/>
  <c r="D181" i="27"/>
  <c r="C176" i="27"/>
  <c r="E173" i="27" s="1"/>
  <c r="B176" i="27"/>
  <c r="D175" i="27"/>
  <c r="D174" i="27"/>
  <c r="D173" i="27"/>
  <c r="D172" i="27"/>
  <c r="D171" i="27"/>
  <c r="D170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D165" i="27"/>
  <c r="D164" i="27"/>
  <c r="D162" i="27"/>
  <c r="D161" i="27"/>
  <c r="D160" i="27"/>
  <c r="D159" i="27"/>
  <c r="D158" i="27"/>
  <c r="D156" i="27"/>
  <c r="D155" i="27"/>
  <c r="D154" i="27"/>
  <c r="E174" i="27" l="1"/>
  <c r="E170" i="27"/>
  <c r="E176" i="27"/>
  <c r="E172" i="27"/>
  <c r="E171" i="27"/>
  <c r="E175" i="27"/>
  <c r="D176" i="27"/>
  <c r="O384" i="26" l="1"/>
  <c r="O385" i="26"/>
  <c r="O386" i="26"/>
  <c r="O387" i="26"/>
  <c r="O388" i="26"/>
  <c r="L384" i="26"/>
  <c r="M384" i="26"/>
  <c r="N384" i="26"/>
  <c r="L385" i="26"/>
  <c r="M385" i="26"/>
  <c r="N385" i="26"/>
  <c r="L386" i="26"/>
  <c r="M386" i="26"/>
  <c r="N386" i="26"/>
  <c r="L387" i="26"/>
  <c r="M387" i="26"/>
  <c r="N387" i="26"/>
  <c r="O375" i="26"/>
  <c r="O376" i="26"/>
  <c r="O377" i="26"/>
  <c r="O378" i="26"/>
  <c r="O379" i="26"/>
  <c r="L375" i="26"/>
  <c r="M375" i="26"/>
  <c r="N375" i="26"/>
  <c r="L376" i="26"/>
  <c r="M376" i="26"/>
  <c r="N376" i="26"/>
  <c r="L377" i="26"/>
  <c r="M377" i="26"/>
  <c r="N377" i="26"/>
  <c r="L378" i="26"/>
  <c r="M378" i="26"/>
  <c r="N378" i="26"/>
  <c r="L365" i="26"/>
  <c r="M365" i="26"/>
  <c r="N365" i="26"/>
  <c r="L366" i="26"/>
  <c r="M366" i="26"/>
  <c r="N366" i="26"/>
  <c r="O366" i="26"/>
  <c r="L367" i="26"/>
  <c r="M367" i="26"/>
  <c r="N367" i="26"/>
  <c r="O367" i="26"/>
  <c r="L368" i="26"/>
  <c r="M368" i="26"/>
  <c r="N368" i="26"/>
  <c r="O368" i="26"/>
  <c r="L369" i="26"/>
  <c r="M369" i="26"/>
  <c r="N369" i="26"/>
  <c r="O369" i="26"/>
  <c r="L370" i="26"/>
  <c r="M370" i="26"/>
  <c r="N370" i="26"/>
  <c r="O370" i="26"/>
  <c r="L357" i="26"/>
  <c r="M357" i="26"/>
  <c r="N357" i="26"/>
  <c r="L358" i="26"/>
  <c r="M358" i="26"/>
  <c r="N358" i="26"/>
  <c r="L359" i="26"/>
  <c r="M359" i="26"/>
  <c r="N359" i="26"/>
  <c r="L360" i="26"/>
  <c r="M360" i="26"/>
  <c r="N360" i="26"/>
  <c r="L351" i="26" l="1"/>
  <c r="M351" i="26"/>
  <c r="N351" i="26"/>
  <c r="L352" i="26"/>
  <c r="M352" i="26"/>
  <c r="N352" i="26"/>
  <c r="L338" i="26"/>
  <c r="M338" i="26"/>
  <c r="N338" i="26"/>
  <c r="L339" i="26"/>
  <c r="M339" i="26"/>
  <c r="N339" i="26"/>
  <c r="L325" i="26"/>
  <c r="M325" i="26"/>
  <c r="N325" i="26"/>
  <c r="L326" i="26"/>
  <c r="M326" i="26"/>
  <c r="N326" i="26"/>
  <c r="L312" i="26"/>
  <c r="M312" i="26"/>
  <c r="N312" i="26"/>
  <c r="L313" i="26"/>
  <c r="M313" i="26"/>
  <c r="N313" i="26"/>
  <c r="L79" i="25"/>
  <c r="M79" i="25"/>
  <c r="N79" i="25"/>
  <c r="C14" i="27" l="1"/>
  <c r="D14" i="27"/>
  <c r="E14" i="27"/>
  <c r="B14" i="27"/>
  <c r="C8" i="27"/>
  <c r="D8" i="27"/>
  <c r="E8" i="27"/>
  <c r="B8" i="27"/>
  <c r="D14" i="34"/>
  <c r="D15" i="34"/>
  <c r="D16" i="34"/>
  <c r="D13" i="34"/>
  <c r="D30" i="34"/>
  <c r="D31" i="34"/>
  <c r="D32" i="34"/>
  <c r="D33" i="34"/>
  <c r="D34" i="34"/>
  <c r="D29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38" i="34"/>
  <c r="D58" i="34"/>
  <c r="D59" i="34"/>
  <c r="D60" i="34"/>
  <c r="D61" i="34"/>
  <c r="D62" i="34"/>
  <c r="D63" i="34"/>
  <c r="D64" i="34"/>
  <c r="D65" i="34"/>
  <c r="D66" i="34"/>
  <c r="D67" i="34"/>
  <c r="D68" i="34"/>
  <c r="D57" i="34"/>
  <c r="B56" i="26" l="1"/>
  <c r="N13" i="25"/>
  <c r="M13" i="25"/>
  <c r="L13" i="25"/>
  <c r="L6" i="25"/>
  <c r="L7" i="25"/>
  <c r="L8" i="25"/>
  <c r="L9" i="25"/>
  <c r="C70" i="32" l="1"/>
  <c r="D70" i="32"/>
  <c r="E70" i="32"/>
  <c r="B70" i="32"/>
  <c r="C26" i="32"/>
  <c r="D26" i="32"/>
  <c r="E26" i="32"/>
  <c r="B26" i="32"/>
  <c r="C15" i="32"/>
  <c r="D15" i="32"/>
  <c r="E15" i="32"/>
  <c r="B15" i="32"/>
  <c r="C82" i="29"/>
  <c r="D82" i="29"/>
  <c r="B82" i="29"/>
  <c r="C22" i="29"/>
  <c r="D22" i="29"/>
  <c r="B22" i="29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35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16" i="27"/>
  <c r="E25" i="27"/>
  <c r="D25" i="27"/>
  <c r="C25" i="27"/>
  <c r="B25" i="27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M124" i="26"/>
  <c r="N124" i="26"/>
  <c r="O124" i="26"/>
  <c r="L125" i="26"/>
  <c r="M125" i="26"/>
  <c r="N125" i="26"/>
  <c r="O125" i="26"/>
  <c r="L126" i="26"/>
  <c r="M126" i="26"/>
  <c r="N126" i="26"/>
  <c r="O126" i="26"/>
  <c r="L127" i="26"/>
  <c r="M127" i="26"/>
  <c r="N127" i="26"/>
  <c r="O127" i="26"/>
  <c r="L128" i="26"/>
  <c r="M128" i="26"/>
  <c r="N128" i="26"/>
  <c r="O128" i="26"/>
  <c r="M129" i="26"/>
  <c r="N129" i="26"/>
  <c r="O129" i="26"/>
  <c r="L130" i="26"/>
  <c r="M130" i="26"/>
  <c r="N130" i="26"/>
  <c r="O130" i="26"/>
  <c r="L131" i="26"/>
  <c r="M131" i="26"/>
  <c r="N131" i="26"/>
  <c r="O131" i="26"/>
  <c r="L132" i="26"/>
  <c r="M132" i="26"/>
  <c r="N132" i="26"/>
  <c r="O132" i="26"/>
  <c r="L133" i="26"/>
  <c r="M133" i="26"/>
  <c r="N133" i="26"/>
  <c r="O133" i="26"/>
  <c r="L134" i="26"/>
  <c r="M134" i="26"/>
  <c r="N134" i="26"/>
  <c r="O134" i="26"/>
  <c r="L135" i="26"/>
  <c r="M135" i="26"/>
  <c r="N135" i="26"/>
  <c r="O135" i="26"/>
  <c r="L136" i="26"/>
  <c r="M136" i="26"/>
  <c r="N136" i="26"/>
  <c r="O136" i="26"/>
  <c r="L137" i="26"/>
  <c r="M137" i="26"/>
  <c r="N137" i="26"/>
  <c r="O137" i="26"/>
  <c r="L138" i="26"/>
  <c r="M138" i="26"/>
  <c r="N138" i="26"/>
  <c r="O138" i="26"/>
  <c r="L142" i="26"/>
  <c r="M142" i="26"/>
  <c r="N142" i="26"/>
  <c r="O142" i="26"/>
  <c r="N336" i="26"/>
  <c r="L336" i="26"/>
  <c r="M336" i="26"/>
  <c r="N349" i="26"/>
  <c r="M349" i="26"/>
  <c r="L349" i="26"/>
  <c r="N348" i="26"/>
  <c r="M348" i="26"/>
  <c r="L348" i="26"/>
  <c r="N347" i="26"/>
  <c r="M347" i="26"/>
  <c r="L347" i="26"/>
  <c r="N346" i="26"/>
  <c r="M346" i="26"/>
  <c r="L346" i="26"/>
  <c r="N345" i="26"/>
  <c r="M345" i="26"/>
  <c r="L345" i="26"/>
  <c r="N344" i="26"/>
  <c r="M344" i="26"/>
  <c r="L344" i="26"/>
  <c r="N343" i="26"/>
  <c r="M343" i="26"/>
  <c r="L343" i="26"/>
  <c r="L7" i="26"/>
  <c r="M7" i="26"/>
  <c r="N7" i="26"/>
  <c r="O7" i="26"/>
  <c r="L8" i="26"/>
  <c r="M8" i="26"/>
  <c r="N8" i="26"/>
  <c r="O8" i="26"/>
  <c r="L9" i="26"/>
  <c r="M9" i="26"/>
  <c r="N9" i="26"/>
  <c r="O9" i="26"/>
  <c r="O6" i="26"/>
  <c r="N6" i="26"/>
  <c r="M6" i="26"/>
  <c r="L6" i="26"/>
  <c r="N6" i="25"/>
  <c r="M6" i="25"/>
  <c r="O98" i="25"/>
  <c r="N98" i="25"/>
  <c r="M98" i="25"/>
  <c r="L98" i="25"/>
  <c r="O97" i="25"/>
  <c r="N97" i="25"/>
  <c r="M97" i="25"/>
  <c r="L97" i="25"/>
  <c r="O96" i="25"/>
  <c r="N96" i="25"/>
  <c r="M96" i="25"/>
  <c r="L96" i="25"/>
  <c r="O95" i="25"/>
  <c r="N95" i="25"/>
  <c r="M95" i="25"/>
  <c r="L95" i="25"/>
  <c r="O94" i="25"/>
  <c r="N94" i="25"/>
  <c r="M94" i="25"/>
  <c r="L94" i="25"/>
  <c r="O93" i="25"/>
  <c r="N93" i="25"/>
  <c r="M93" i="25"/>
  <c r="L93" i="25"/>
  <c r="O92" i="25"/>
  <c r="N92" i="25"/>
  <c r="M92" i="25"/>
  <c r="L92" i="25"/>
  <c r="O91" i="25"/>
  <c r="N91" i="25"/>
  <c r="M91" i="25"/>
  <c r="L91" i="25"/>
  <c r="O90" i="25"/>
  <c r="N90" i="25"/>
  <c r="M90" i="25"/>
  <c r="L90" i="25"/>
  <c r="O89" i="25"/>
  <c r="N89" i="25"/>
  <c r="M89" i="25"/>
  <c r="L89" i="25"/>
  <c r="O88" i="25"/>
  <c r="N88" i="25"/>
  <c r="M88" i="25"/>
  <c r="L88" i="25"/>
  <c r="O87" i="25"/>
  <c r="N87" i="25"/>
  <c r="M87" i="25"/>
  <c r="L87" i="25"/>
  <c r="O86" i="25"/>
  <c r="N86" i="25"/>
  <c r="M86" i="25"/>
  <c r="L86" i="25"/>
  <c r="O85" i="25"/>
  <c r="N85" i="25"/>
  <c r="M85" i="25"/>
  <c r="L85" i="25"/>
  <c r="O84" i="25"/>
  <c r="N84" i="25"/>
  <c r="M84" i="25"/>
  <c r="L84" i="25"/>
  <c r="O83" i="25"/>
  <c r="N83" i="25"/>
  <c r="M83" i="25"/>
  <c r="L83" i="25"/>
  <c r="O77" i="25"/>
  <c r="N77" i="25"/>
  <c r="M77" i="25"/>
  <c r="L77" i="25"/>
  <c r="O76" i="25"/>
  <c r="N76" i="25"/>
  <c r="M76" i="25"/>
  <c r="L76" i="25"/>
  <c r="O75" i="25"/>
  <c r="N75" i="25"/>
  <c r="M75" i="25"/>
  <c r="L75" i="25"/>
  <c r="O74" i="25"/>
  <c r="N74" i="25"/>
  <c r="M74" i="25"/>
  <c r="L74" i="25"/>
  <c r="O73" i="25"/>
  <c r="N73" i="25"/>
  <c r="M73" i="25"/>
  <c r="L73" i="25"/>
  <c r="O72" i="25"/>
  <c r="N72" i="25"/>
  <c r="M72" i="25"/>
  <c r="L72" i="25"/>
  <c r="O71" i="25"/>
  <c r="N71" i="25"/>
  <c r="M71" i="25"/>
  <c r="L71" i="25"/>
  <c r="L67" i="25"/>
  <c r="O66" i="25"/>
  <c r="N66" i="25"/>
  <c r="M66" i="25"/>
  <c r="L66" i="25"/>
  <c r="O65" i="25"/>
  <c r="N65" i="25"/>
  <c r="M65" i="25"/>
  <c r="L65" i="25"/>
  <c r="N67" i="25"/>
  <c r="O61" i="25"/>
  <c r="N61" i="25"/>
  <c r="M61" i="25"/>
  <c r="L61" i="25"/>
  <c r="O60" i="25"/>
  <c r="N60" i="25"/>
  <c r="M60" i="25"/>
  <c r="L60" i="25"/>
  <c r="O59" i="25"/>
  <c r="N59" i="25"/>
  <c r="M59" i="25"/>
  <c r="L59" i="25"/>
  <c r="O58" i="25"/>
  <c r="N58" i="25"/>
  <c r="M58" i="25"/>
  <c r="L58" i="25"/>
  <c r="O57" i="25"/>
  <c r="N57" i="25"/>
  <c r="M57" i="25"/>
  <c r="L57" i="25"/>
  <c r="O56" i="25"/>
  <c r="N56" i="25"/>
  <c r="M56" i="25"/>
  <c r="L56" i="25"/>
  <c r="O55" i="25"/>
  <c r="N55" i="25"/>
  <c r="M55" i="25"/>
  <c r="L55" i="25"/>
  <c r="O54" i="25"/>
  <c r="N54" i="25"/>
  <c r="M54" i="25"/>
  <c r="L54" i="25"/>
  <c r="O53" i="25"/>
  <c r="N53" i="25"/>
  <c r="M53" i="25"/>
  <c r="L53" i="25"/>
  <c r="O52" i="25"/>
  <c r="N52" i="25"/>
  <c r="M52" i="25"/>
  <c r="L52" i="25"/>
  <c r="O51" i="25"/>
  <c r="N51" i="25"/>
  <c r="M51" i="25"/>
  <c r="L51" i="25"/>
  <c r="O50" i="25"/>
  <c r="N50" i="25"/>
  <c r="M50" i="25"/>
  <c r="L50" i="25"/>
  <c r="O49" i="25"/>
  <c r="N49" i="25"/>
  <c r="M49" i="25"/>
  <c r="L49" i="25"/>
  <c r="O48" i="25"/>
  <c r="N48" i="25"/>
  <c r="M48" i="25"/>
  <c r="L48" i="25"/>
  <c r="O47" i="25"/>
  <c r="N47" i="25"/>
  <c r="M47" i="25"/>
  <c r="L47" i="25"/>
  <c r="O46" i="25"/>
  <c r="N46" i="25"/>
  <c r="M46" i="25"/>
  <c r="L46" i="25"/>
  <c r="O45" i="25"/>
  <c r="N45" i="25"/>
  <c r="M45" i="25"/>
  <c r="L45" i="25"/>
  <c r="O44" i="25"/>
  <c r="N44" i="25"/>
  <c r="M44" i="25"/>
  <c r="L44" i="25"/>
  <c r="O43" i="25"/>
  <c r="N43" i="25"/>
  <c r="M43" i="25"/>
  <c r="L43" i="25"/>
  <c r="O39" i="25"/>
  <c r="N39" i="25"/>
  <c r="M39" i="25"/>
  <c r="L39" i="25"/>
  <c r="O38" i="25"/>
  <c r="N38" i="25"/>
  <c r="M38" i="25"/>
  <c r="L38" i="25"/>
  <c r="O37" i="25"/>
  <c r="N37" i="25"/>
  <c r="M37" i="25"/>
  <c r="L37" i="25"/>
  <c r="O36" i="25"/>
  <c r="N36" i="25"/>
  <c r="M36" i="25"/>
  <c r="L36" i="25"/>
  <c r="O35" i="25"/>
  <c r="N35" i="25"/>
  <c r="M35" i="25"/>
  <c r="L35" i="25"/>
  <c r="O34" i="25"/>
  <c r="N34" i="25"/>
  <c r="M34" i="25"/>
  <c r="L34" i="25"/>
  <c r="O30" i="25"/>
  <c r="N30" i="25"/>
  <c r="M30" i="25"/>
  <c r="L30" i="25"/>
  <c r="O29" i="25"/>
  <c r="N29" i="25"/>
  <c r="M29" i="25"/>
  <c r="L29" i="25"/>
  <c r="O28" i="25"/>
  <c r="N28" i="25"/>
  <c r="M28" i="25"/>
  <c r="L28" i="25"/>
  <c r="O27" i="25"/>
  <c r="N27" i="25"/>
  <c r="M27" i="25"/>
  <c r="L27" i="25"/>
  <c r="O26" i="25"/>
  <c r="N26" i="25"/>
  <c r="M26" i="25"/>
  <c r="L26" i="25"/>
  <c r="O25" i="25"/>
  <c r="N25" i="25"/>
  <c r="M25" i="25"/>
  <c r="L25" i="25"/>
  <c r="O24" i="25"/>
  <c r="N24" i="25"/>
  <c r="M24" i="25"/>
  <c r="L24" i="25"/>
  <c r="O23" i="25"/>
  <c r="N23" i="25"/>
  <c r="M23" i="25"/>
  <c r="L23" i="25"/>
  <c r="O22" i="25"/>
  <c r="N22" i="25"/>
  <c r="M22" i="25"/>
  <c r="L22" i="25"/>
  <c r="O21" i="25"/>
  <c r="N21" i="25"/>
  <c r="M21" i="25"/>
  <c r="L21" i="25"/>
  <c r="O20" i="25"/>
  <c r="N20" i="25"/>
  <c r="M20" i="25"/>
  <c r="L20" i="25"/>
  <c r="N16" i="25"/>
  <c r="M16" i="25"/>
  <c r="L16" i="25"/>
  <c r="O15" i="25"/>
  <c r="N15" i="25"/>
  <c r="M15" i="25"/>
  <c r="L15" i="25"/>
  <c r="O14" i="25"/>
  <c r="N14" i="25"/>
  <c r="M14" i="25"/>
  <c r="L14" i="25"/>
  <c r="O13" i="25"/>
  <c r="O7" i="25"/>
  <c r="O8" i="25"/>
  <c r="N7" i="25"/>
  <c r="N8" i="25"/>
  <c r="N9" i="25"/>
  <c r="M9" i="25"/>
  <c r="M8" i="25"/>
  <c r="M7" i="25"/>
  <c r="O67" i="25" l="1"/>
  <c r="M67" i="25"/>
  <c r="C28" i="29"/>
  <c r="B28" i="29"/>
  <c r="D28" i="29" s="1"/>
  <c r="C39" i="29"/>
  <c r="B39" i="29"/>
  <c r="D39" i="29" l="1"/>
  <c r="L13" i="31"/>
  <c r="M13" i="31"/>
  <c r="N13" i="31"/>
  <c r="O13" i="31"/>
  <c r="L14" i="31"/>
  <c r="M14" i="31"/>
  <c r="N14" i="31"/>
  <c r="O14" i="31"/>
  <c r="L6" i="31"/>
  <c r="M6" i="31"/>
  <c r="N6" i="31"/>
  <c r="L7" i="31"/>
  <c r="M7" i="31"/>
  <c r="N7" i="31"/>
  <c r="O7" i="31"/>
  <c r="L29" i="31"/>
  <c r="M29" i="31"/>
  <c r="N29" i="31"/>
  <c r="L30" i="31"/>
  <c r="M30" i="31"/>
  <c r="N30" i="31"/>
  <c r="O30" i="31"/>
  <c r="L31" i="31"/>
  <c r="M31" i="31"/>
  <c r="N31" i="31"/>
  <c r="O31" i="31"/>
  <c r="M32" i="31"/>
  <c r="N32" i="31"/>
  <c r="O32" i="31"/>
  <c r="L33" i="31"/>
  <c r="M33" i="31"/>
  <c r="N33" i="31"/>
  <c r="O33" i="31"/>
  <c r="L34" i="31"/>
  <c r="M34" i="31"/>
  <c r="N34" i="31"/>
  <c r="O34" i="31"/>
  <c r="B57" i="26"/>
  <c r="O14" i="26"/>
  <c r="O15" i="26"/>
  <c r="O16" i="26"/>
  <c r="O13" i="26"/>
  <c r="N16" i="26"/>
  <c r="M16" i="26"/>
  <c r="L16" i="26"/>
  <c r="N15" i="26"/>
  <c r="M15" i="26"/>
  <c r="L15" i="26"/>
  <c r="N14" i="26"/>
  <c r="M14" i="26"/>
  <c r="L14" i="26"/>
  <c r="N13" i="26"/>
  <c r="M13" i="26"/>
  <c r="L13" i="26"/>
  <c r="O35" i="31" l="1"/>
  <c r="O36" i="31"/>
  <c r="O37" i="31"/>
  <c r="O38" i="31"/>
  <c r="L35" i="31"/>
  <c r="M35" i="31"/>
  <c r="N35" i="31"/>
  <c r="L36" i="31"/>
  <c r="M36" i="31"/>
  <c r="N36" i="31"/>
  <c r="L37" i="31"/>
  <c r="M37" i="31"/>
  <c r="N37" i="31"/>
  <c r="L38" i="31"/>
  <c r="M38" i="31"/>
  <c r="N38" i="31"/>
  <c r="O8" i="31"/>
  <c r="O9" i="31"/>
  <c r="N9" i="31"/>
  <c r="M9" i="31"/>
  <c r="L9" i="31"/>
  <c r="L8" i="31"/>
  <c r="O15" i="31"/>
  <c r="O16" i="31"/>
  <c r="O17" i="31"/>
  <c r="O18" i="31"/>
  <c r="M15" i="31"/>
  <c r="N15" i="31"/>
  <c r="M16" i="31"/>
  <c r="N16" i="31"/>
  <c r="M17" i="31"/>
  <c r="N17" i="31"/>
  <c r="M18" i="31"/>
  <c r="N18" i="31"/>
  <c r="L15" i="31"/>
  <c r="L16" i="31"/>
  <c r="L17" i="31"/>
  <c r="L18" i="31"/>
  <c r="O14" i="28"/>
  <c r="O15" i="28"/>
  <c r="O16" i="28"/>
  <c r="O13" i="28"/>
  <c r="O27" i="28"/>
  <c r="O26" i="28"/>
  <c r="O46" i="28"/>
  <c r="O47" i="28"/>
  <c r="O48" i="28"/>
  <c r="O49" i="28"/>
  <c r="O50" i="28"/>
  <c r="O51" i="28"/>
  <c r="O52" i="28"/>
  <c r="O53" i="28"/>
  <c r="O54" i="28"/>
  <c r="O45" i="28"/>
  <c r="O33" i="28"/>
  <c r="O34" i="28"/>
  <c r="O35" i="28"/>
  <c r="O36" i="28"/>
  <c r="O37" i="28"/>
  <c r="O38" i="28"/>
  <c r="O39" i="28"/>
  <c r="O40" i="28"/>
  <c r="O41" i="28"/>
  <c r="L33" i="28"/>
  <c r="M33" i="28"/>
  <c r="N33" i="28"/>
  <c r="L34" i="28"/>
  <c r="M34" i="28"/>
  <c r="N34" i="28"/>
  <c r="L35" i="28"/>
  <c r="M35" i="28"/>
  <c r="N35" i="28"/>
  <c r="L36" i="28"/>
  <c r="M36" i="28"/>
  <c r="N36" i="28"/>
  <c r="L37" i="28"/>
  <c r="M37" i="28"/>
  <c r="N37" i="28"/>
  <c r="L38" i="28"/>
  <c r="M38" i="28"/>
  <c r="N38" i="28"/>
  <c r="L39" i="28"/>
  <c r="M39" i="28"/>
  <c r="N39" i="28"/>
  <c r="L40" i="28"/>
  <c r="M40" i="28"/>
  <c r="N40" i="28"/>
  <c r="L41" i="28"/>
  <c r="M41" i="28"/>
  <c r="N41" i="28"/>
  <c r="O300" i="26"/>
  <c r="O294" i="26"/>
  <c r="O287" i="26"/>
  <c r="O288" i="26"/>
  <c r="O168" i="26"/>
  <c r="O167" i="26"/>
  <c r="O166" i="26"/>
  <c r="O165" i="26"/>
  <c r="O164" i="26"/>
  <c r="O163" i="26"/>
  <c r="O162" i="26"/>
  <c r="O161" i="26"/>
  <c r="O160" i="26"/>
  <c r="O159" i="26"/>
  <c r="O158" i="26"/>
  <c r="O157" i="26"/>
  <c r="O123" i="26"/>
  <c r="O122" i="26"/>
  <c r="O121" i="26"/>
  <c r="O120" i="26"/>
  <c r="O116" i="26"/>
  <c r="O115" i="26"/>
  <c r="O114" i="26"/>
  <c r="O113" i="26"/>
  <c r="O112" i="26"/>
  <c r="O111" i="26"/>
  <c r="O28" i="28" l="1"/>
  <c r="N8" i="31"/>
  <c r="M8" i="31"/>
  <c r="O98" i="26" l="1"/>
  <c r="O97" i="26"/>
  <c r="O96" i="26"/>
  <c r="O95" i="26"/>
  <c r="O94" i="26"/>
  <c r="O93" i="26"/>
  <c r="O92" i="26"/>
  <c r="O91" i="26"/>
  <c r="O90" i="26"/>
  <c r="O89" i="26"/>
  <c r="O88" i="26"/>
  <c r="O87" i="26"/>
  <c r="O48" i="26"/>
  <c r="O49" i="26"/>
  <c r="O50" i="26"/>
  <c r="O51" i="26"/>
  <c r="O52" i="26"/>
  <c r="O47" i="26"/>
  <c r="O34" i="26"/>
  <c r="O33" i="26"/>
  <c r="O32" i="26"/>
  <c r="O31" i="26"/>
  <c r="O30" i="26"/>
  <c r="O29" i="26"/>
  <c r="C64" i="26"/>
  <c r="D64" i="26"/>
  <c r="E64" i="26"/>
  <c r="F64" i="26"/>
  <c r="G64" i="26"/>
  <c r="H64" i="26"/>
  <c r="I64" i="26"/>
  <c r="J64" i="26"/>
  <c r="K64" i="26"/>
  <c r="O64" i="26" s="1"/>
  <c r="C65" i="26"/>
  <c r="D65" i="26"/>
  <c r="E65" i="26"/>
  <c r="F65" i="26"/>
  <c r="G65" i="26"/>
  <c r="H65" i="26"/>
  <c r="I65" i="26"/>
  <c r="J65" i="26"/>
  <c r="K65" i="26"/>
  <c r="O65" i="26" s="1"/>
  <c r="B65" i="26"/>
  <c r="B64" i="26"/>
  <c r="G66" i="26" l="1"/>
  <c r="C66" i="26"/>
  <c r="I66" i="26"/>
  <c r="E66" i="26"/>
  <c r="H66" i="26"/>
  <c r="D66" i="26"/>
  <c r="B66" i="26"/>
  <c r="J66" i="26"/>
  <c r="F66" i="26"/>
  <c r="K66" i="26"/>
  <c r="O66" i="26" s="1"/>
  <c r="C57" i="26"/>
  <c r="D57" i="26"/>
  <c r="E57" i="26"/>
  <c r="F57" i="26"/>
  <c r="G57" i="26"/>
  <c r="H57" i="26"/>
  <c r="I57" i="26"/>
  <c r="J57" i="26"/>
  <c r="K57" i="26"/>
  <c r="C56" i="26"/>
  <c r="D56" i="26"/>
  <c r="E56" i="26"/>
  <c r="F56" i="26"/>
  <c r="G56" i="26"/>
  <c r="H56" i="26"/>
  <c r="H58" i="26" s="1"/>
  <c r="I56" i="26"/>
  <c r="J56" i="26"/>
  <c r="K56" i="26"/>
  <c r="B58" i="26"/>
  <c r="D58" i="26" l="1"/>
  <c r="I58" i="26"/>
  <c r="E58" i="26"/>
  <c r="K58" i="26"/>
  <c r="L58" i="26" s="1"/>
  <c r="G58" i="26"/>
  <c r="C58" i="26"/>
  <c r="J58" i="26"/>
  <c r="F58" i="26"/>
  <c r="O25" i="31"/>
  <c r="N25" i="31"/>
  <c r="M25" i="31"/>
  <c r="L25" i="31"/>
  <c r="O24" i="31"/>
  <c r="N24" i="31"/>
  <c r="M24" i="31"/>
  <c r="L24" i="31"/>
  <c r="O23" i="31"/>
  <c r="N23" i="31"/>
  <c r="M23" i="31"/>
  <c r="L23" i="31"/>
  <c r="N22" i="31"/>
  <c r="M22" i="31"/>
  <c r="L22" i="31"/>
  <c r="L46" i="28"/>
  <c r="M46" i="28"/>
  <c r="N46" i="28"/>
  <c r="L47" i="28"/>
  <c r="M47" i="28"/>
  <c r="N47" i="28"/>
  <c r="L48" i="28"/>
  <c r="M48" i="28"/>
  <c r="N48" i="28"/>
  <c r="L49" i="28"/>
  <c r="M49" i="28"/>
  <c r="N49" i="28"/>
  <c r="L50" i="28"/>
  <c r="M50" i="28"/>
  <c r="N50" i="28"/>
  <c r="L51" i="28"/>
  <c r="M51" i="28"/>
  <c r="N51" i="28"/>
  <c r="L52" i="28"/>
  <c r="M52" i="28"/>
  <c r="N52" i="28"/>
  <c r="L53" i="28"/>
  <c r="M53" i="28"/>
  <c r="N53" i="28"/>
  <c r="L54" i="28"/>
  <c r="M54" i="28"/>
  <c r="N54" i="28"/>
  <c r="N45" i="28"/>
  <c r="M45" i="28"/>
  <c r="L45" i="28"/>
  <c r="O32" i="28"/>
  <c r="N32" i="28"/>
  <c r="M32" i="28"/>
  <c r="L32" i="28"/>
  <c r="L27" i="28"/>
  <c r="M27" i="28"/>
  <c r="N27" i="28"/>
  <c r="L28" i="28"/>
  <c r="M28" i="28"/>
  <c r="N28" i="28"/>
  <c r="M26" i="28"/>
  <c r="L26" i="28"/>
  <c r="M20" i="28"/>
  <c r="L21" i="28"/>
  <c r="M21" i="28"/>
  <c r="N21" i="28"/>
  <c r="O21" i="28"/>
  <c r="L22" i="28"/>
  <c r="M22" i="28"/>
  <c r="N22" i="28"/>
  <c r="O22" i="28"/>
  <c r="O20" i="28"/>
  <c r="N20" i="28"/>
  <c r="L20" i="28"/>
  <c r="L14" i="28"/>
  <c r="M14" i="28"/>
  <c r="N14" i="28"/>
  <c r="L15" i="28"/>
  <c r="M15" i="28"/>
  <c r="N15" i="28"/>
  <c r="L16" i="28"/>
  <c r="M16" i="28"/>
  <c r="N16" i="28"/>
  <c r="N13" i="28"/>
  <c r="M13" i="28"/>
  <c r="L13" i="28"/>
  <c r="L7" i="28"/>
  <c r="M7" i="28"/>
  <c r="N7" i="28"/>
  <c r="O7" i="28"/>
  <c r="L8" i="28"/>
  <c r="M8" i="28"/>
  <c r="N8" i="28"/>
  <c r="O8" i="28"/>
  <c r="L9" i="28"/>
  <c r="M9" i="28"/>
  <c r="N9" i="28"/>
  <c r="O9" i="28"/>
  <c r="N6" i="28"/>
  <c r="M6" i="28"/>
  <c r="L6" i="28"/>
  <c r="N388" i="26"/>
  <c r="M388" i="26"/>
  <c r="L388" i="26"/>
  <c r="N383" i="26"/>
  <c r="M383" i="26"/>
  <c r="L383" i="26"/>
  <c r="N379" i="26"/>
  <c r="M379" i="26"/>
  <c r="L379" i="26"/>
  <c r="N374" i="26"/>
  <c r="M374" i="26"/>
  <c r="L374" i="26"/>
  <c r="N361" i="26"/>
  <c r="M361" i="26"/>
  <c r="L361" i="26"/>
  <c r="N356" i="26"/>
  <c r="M356" i="26"/>
  <c r="L356" i="26"/>
  <c r="N350" i="26"/>
  <c r="M350" i="26"/>
  <c r="L350" i="26"/>
  <c r="N337" i="26"/>
  <c r="M337" i="26"/>
  <c r="L337" i="26"/>
  <c r="N335" i="26"/>
  <c r="M335" i="26"/>
  <c r="L335" i="26"/>
  <c r="N334" i="26"/>
  <c r="M334" i="26"/>
  <c r="L334" i="26"/>
  <c r="N333" i="26"/>
  <c r="M333" i="26"/>
  <c r="L333" i="26"/>
  <c r="N332" i="26"/>
  <c r="M332" i="26"/>
  <c r="L332" i="26"/>
  <c r="N331" i="26"/>
  <c r="M331" i="26"/>
  <c r="L331" i="26"/>
  <c r="M330" i="26"/>
  <c r="L330" i="26"/>
  <c r="N324" i="26"/>
  <c r="M324" i="26"/>
  <c r="L324" i="26"/>
  <c r="M323" i="26"/>
  <c r="L323" i="26"/>
  <c r="N322" i="26"/>
  <c r="M322" i="26"/>
  <c r="L322" i="26"/>
  <c r="N321" i="26"/>
  <c r="M321" i="26"/>
  <c r="L321" i="26"/>
  <c r="N320" i="26"/>
  <c r="M320" i="26"/>
  <c r="L320" i="26"/>
  <c r="N319" i="26"/>
  <c r="M319" i="26"/>
  <c r="L319" i="26"/>
  <c r="N318" i="26"/>
  <c r="M318" i="26"/>
  <c r="L318" i="26"/>
  <c r="N317" i="26"/>
  <c r="M317" i="26"/>
  <c r="L317" i="26"/>
  <c r="O311" i="26"/>
  <c r="N311" i="26"/>
  <c r="M311" i="26"/>
  <c r="L311" i="26"/>
  <c r="N310" i="26"/>
  <c r="M310" i="26"/>
  <c r="L310" i="26"/>
  <c r="N309" i="26"/>
  <c r="M309" i="26"/>
  <c r="L309" i="26"/>
  <c r="N308" i="26"/>
  <c r="M308" i="26"/>
  <c r="L308" i="26"/>
  <c r="N307" i="26"/>
  <c r="M307" i="26"/>
  <c r="L307" i="26"/>
  <c r="N306" i="26"/>
  <c r="M306" i="26"/>
  <c r="L306" i="26"/>
  <c r="N305" i="26"/>
  <c r="M305" i="26"/>
  <c r="L305" i="26"/>
  <c r="N304" i="26"/>
  <c r="M304" i="26"/>
  <c r="L304" i="26"/>
  <c r="N300" i="26"/>
  <c r="M300" i="26"/>
  <c r="L300" i="26"/>
  <c r="N299" i="26"/>
  <c r="M299" i="26"/>
  <c r="L299" i="26"/>
  <c r="N298" i="26"/>
  <c r="M298" i="26"/>
  <c r="L298" i="26"/>
  <c r="N294" i="26"/>
  <c r="M294" i="26"/>
  <c r="L294" i="26"/>
  <c r="N293" i="26"/>
  <c r="M293" i="26"/>
  <c r="L293" i="26"/>
  <c r="N292" i="26"/>
  <c r="M292" i="26"/>
  <c r="L292" i="26"/>
  <c r="L287" i="26"/>
  <c r="M287" i="26"/>
  <c r="N287" i="26"/>
  <c r="L288" i="26"/>
  <c r="M288" i="26"/>
  <c r="N288" i="26"/>
  <c r="N286" i="26"/>
  <c r="M286" i="26"/>
  <c r="L286" i="26"/>
  <c r="O282" i="26"/>
  <c r="N282" i="26"/>
  <c r="M282" i="26"/>
  <c r="L282" i="26"/>
  <c r="N281" i="26"/>
  <c r="M281" i="26"/>
  <c r="L281" i="26"/>
  <c r="N276" i="26"/>
  <c r="M276" i="26"/>
  <c r="L276" i="26"/>
  <c r="N275" i="26"/>
  <c r="M275" i="26"/>
  <c r="L275" i="26"/>
  <c r="N274" i="26"/>
  <c r="M274" i="26"/>
  <c r="L274" i="26"/>
  <c r="N273" i="26"/>
  <c r="M273" i="26"/>
  <c r="L273" i="26"/>
  <c r="N272" i="26"/>
  <c r="M272" i="26"/>
  <c r="L272" i="26"/>
  <c r="N271" i="26"/>
  <c r="M271" i="26"/>
  <c r="L271" i="26"/>
  <c r="N270" i="26"/>
  <c r="M270" i="26"/>
  <c r="L270" i="26"/>
  <c r="N269" i="26"/>
  <c r="M269" i="26"/>
  <c r="L269" i="26"/>
  <c r="N268" i="26"/>
  <c r="M268" i="26"/>
  <c r="L268" i="26"/>
  <c r="N267" i="26"/>
  <c r="M267" i="26"/>
  <c r="L267" i="26"/>
  <c r="N263" i="26"/>
  <c r="M263" i="26"/>
  <c r="L263" i="26"/>
  <c r="N262" i="26"/>
  <c r="M262" i="26"/>
  <c r="L262" i="26"/>
  <c r="N261" i="26"/>
  <c r="M261" i="26"/>
  <c r="L261" i="26"/>
  <c r="N260" i="26"/>
  <c r="M260" i="26"/>
  <c r="L260" i="26"/>
  <c r="N259" i="26"/>
  <c r="M259" i="26"/>
  <c r="L259" i="26"/>
  <c r="N258" i="26"/>
  <c r="M258" i="26"/>
  <c r="L258" i="26"/>
  <c r="N257" i="26"/>
  <c r="M257" i="26"/>
  <c r="L257" i="26"/>
  <c r="N256" i="26"/>
  <c r="M256" i="26"/>
  <c r="L256" i="26"/>
  <c r="N255" i="26"/>
  <c r="M255" i="26"/>
  <c r="L255" i="26"/>
  <c r="N254" i="26"/>
  <c r="M254" i="26"/>
  <c r="L254" i="26"/>
  <c r="N250" i="26"/>
  <c r="M250" i="26"/>
  <c r="L250" i="26"/>
  <c r="N249" i="26"/>
  <c r="M249" i="26"/>
  <c r="L249" i="26"/>
  <c r="N248" i="26"/>
  <c r="M248" i="26"/>
  <c r="L248" i="26"/>
  <c r="N247" i="26"/>
  <c r="M247" i="26"/>
  <c r="L247" i="26"/>
  <c r="N246" i="26"/>
  <c r="M246" i="26"/>
  <c r="L246" i="26"/>
  <c r="N245" i="26"/>
  <c r="M245" i="26"/>
  <c r="L245" i="26"/>
  <c r="N244" i="26"/>
  <c r="M244" i="26"/>
  <c r="L244" i="26"/>
  <c r="N243" i="26"/>
  <c r="M243" i="26"/>
  <c r="L243" i="26"/>
  <c r="N242" i="26"/>
  <c r="M242" i="26"/>
  <c r="L242" i="26"/>
  <c r="N241" i="26"/>
  <c r="M241" i="26"/>
  <c r="L241" i="26"/>
  <c r="N237" i="26"/>
  <c r="M237" i="26"/>
  <c r="L237" i="26"/>
  <c r="N236" i="26"/>
  <c r="M236" i="26"/>
  <c r="L236" i="26"/>
  <c r="N235" i="26"/>
  <c r="M235" i="26"/>
  <c r="L235" i="26"/>
  <c r="N234" i="26"/>
  <c r="M234" i="26"/>
  <c r="L234" i="26"/>
  <c r="N233" i="26"/>
  <c r="M233" i="26"/>
  <c r="L233" i="26"/>
  <c r="N232" i="26"/>
  <c r="M232" i="26"/>
  <c r="L232" i="26"/>
  <c r="N231" i="26"/>
  <c r="M231" i="26"/>
  <c r="L231" i="26"/>
  <c r="N230" i="26"/>
  <c r="M230" i="26"/>
  <c r="L230" i="26"/>
  <c r="N229" i="26"/>
  <c r="M229" i="26"/>
  <c r="L229" i="26"/>
  <c r="N228" i="26"/>
  <c r="M228" i="26"/>
  <c r="L228" i="26"/>
  <c r="N227" i="26"/>
  <c r="M227" i="26"/>
  <c r="L227" i="26"/>
  <c r="N226" i="26"/>
  <c r="M226" i="26"/>
  <c r="L226" i="26"/>
  <c r="N225" i="26"/>
  <c r="M225" i="26"/>
  <c r="L225" i="26"/>
  <c r="N224" i="26"/>
  <c r="M224" i="26"/>
  <c r="L224" i="26"/>
  <c r="N223" i="26"/>
  <c r="M223" i="26"/>
  <c r="L223" i="26"/>
  <c r="N222" i="26"/>
  <c r="M222" i="26"/>
  <c r="L222" i="26"/>
  <c r="N221" i="26"/>
  <c r="M221" i="26"/>
  <c r="L221" i="26"/>
  <c r="N220" i="26"/>
  <c r="M220" i="26"/>
  <c r="L220" i="26"/>
  <c r="N219" i="26"/>
  <c r="M219" i="26"/>
  <c r="L219" i="26"/>
  <c r="N218" i="26"/>
  <c r="M218" i="26"/>
  <c r="L218" i="26"/>
  <c r="N214" i="26"/>
  <c r="M214" i="26"/>
  <c r="L214" i="26"/>
  <c r="N213" i="26"/>
  <c r="M213" i="26"/>
  <c r="L213" i="26"/>
  <c r="N212" i="26"/>
  <c r="M212" i="26"/>
  <c r="L212" i="26"/>
  <c r="N211" i="26"/>
  <c r="M211" i="26"/>
  <c r="L211" i="26"/>
  <c r="N210" i="26"/>
  <c r="M210" i="26"/>
  <c r="L210" i="26"/>
  <c r="N209" i="26"/>
  <c r="M209" i="26"/>
  <c r="L209" i="26"/>
  <c r="N208" i="26"/>
  <c r="M208" i="26"/>
  <c r="L208" i="26"/>
  <c r="N207" i="26"/>
  <c r="M207" i="26"/>
  <c r="L207" i="26"/>
  <c r="N206" i="26"/>
  <c r="M206" i="26"/>
  <c r="L206" i="26"/>
  <c r="N205" i="26"/>
  <c r="M205" i="26"/>
  <c r="L205" i="26"/>
  <c r="N204" i="26"/>
  <c r="M204" i="26"/>
  <c r="L204" i="26"/>
  <c r="N203" i="26"/>
  <c r="M203" i="26"/>
  <c r="L203" i="26"/>
  <c r="N202" i="26"/>
  <c r="M202" i="26"/>
  <c r="L202" i="26"/>
  <c r="N201" i="26"/>
  <c r="M201" i="26"/>
  <c r="L201" i="26"/>
  <c r="N200" i="26"/>
  <c r="M200" i="26"/>
  <c r="L200" i="26"/>
  <c r="N199" i="26"/>
  <c r="M199" i="26"/>
  <c r="L199" i="26"/>
  <c r="N198" i="26"/>
  <c r="M198" i="26"/>
  <c r="L198" i="26"/>
  <c r="N197" i="26"/>
  <c r="M197" i="26"/>
  <c r="L197" i="26"/>
  <c r="N196" i="26"/>
  <c r="M196" i="26"/>
  <c r="L196" i="26"/>
  <c r="N195" i="26"/>
  <c r="M195" i="26"/>
  <c r="L195" i="26"/>
  <c r="N191" i="26"/>
  <c r="M191" i="26"/>
  <c r="N190" i="26"/>
  <c r="M190" i="26"/>
  <c r="N189" i="26"/>
  <c r="M189" i="26"/>
  <c r="N188" i="26"/>
  <c r="M188" i="26"/>
  <c r="N187" i="26"/>
  <c r="M187" i="26"/>
  <c r="N186" i="26"/>
  <c r="M186" i="26"/>
  <c r="N185" i="26"/>
  <c r="M185" i="26"/>
  <c r="N184" i="26"/>
  <c r="M184" i="26"/>
  <c r="N183" i="26"/>
  <c r="M183" i="26"/>
  <c r="N182" i="26"/>
  <c r="M182" i="26"/>
  <c r="N181" i="26"/>
  <c r="M181" i="26"/>
  <c r="N180" i="26"/>
  <c r="M180" i="26"/>
  <c r="N179" i="26"/>
  <c r="M179" i="26"/>
  <c r="N178" i="26"/>
  <c r="M178" i="26"/>
  <c r="N177" i="26"/>
  <c r="M177" i="26"/>
  <c r="N176" i="26"/>
  <c r="M176" i="26"/>
  <c r="N175" i="26"/>
  <c r="M175" i="26"/>
  <c r="N174" i="26"/>
  <c r="M174" i="26"/>
  <c r="N173" i="26"/>
  <c r="M173" i="26"/>
  <c r="N172" i="26"/>
  <c r="M172" i="26"/>
  <c r="N168" i="26"/>
  <c r="M168" i="26"/>
  <c r="L168" i="26"/>
  <c r="N167" i="26"/>
  <c r="M167" i="26"/>
  <c r="L167" i="26"/>
  <c r="N166" i="26"/>
  <c r="M166" i="26"/>
  <c r="L166" i="26"/>
  <c r="N165" i="26"/>
  <c r="M165" i="26"/>
  <c r="L165" i="26"/>
  <c r="N164" i="26"/>
  <c r="M164" i="26"/>
  <c r="L164" i="26"/>
  <c r="N163" i="26"/>
  <c r="M163" i="26"/>
  <c r="L163" i="26"/>
  <c r="N162" i="26"/>
  <c r="M162" i="26"/>
  <c r="L162" i="26"/>
  <c r="N161" i="26"/>
  <c r="M161" i="26"/>
  <c r="L161" i="26"/>
  <c r="N160" i="26"/>
  <c r="M160" i="26"/>
  <c r="L160" i="26"/>
  <c r="N159" i="26"/>
  <c r="M159" i="26"/>
  <c r="L159" i="26"/>
  <c r="N158" i="26"/>
  <c r="M158" i="26"/>
  <c r="L158" i="26"/>
  <c r="N157" i="26"/>
  <c r="M157" i="26"/>
  <c r="L157" i="26"/>
  <c r="O153" i="26"/>
  <c r="N153" i="26"/>
  <c r="M153" i="26"/>
  <c r="L153" i="26"/>
  <c r="O152" i="26"/>
  <c r="N152" i="26"/>
  <c r="M152" i="26"/>
  <c r="L152" i="26"/>
  <c r="O151" i="26"/>
  <c r="N151" i="26"/>
  <c r="M151" i="26"/>
  <c r="L151" i="26"/>
  <c r="O150" i="26"/>
  <c r="N150" i="26"/>
  <c r="M150" i="26"/>
  <c r="L150" i="26"/>
  <c r="O149" i="26"/>
  <c r="N149" i="26"/>
  <c r="M149" i="26"/>
  <c r="L149" i="26"/>
  <c r="O148" i="26"/>
  <c r="N148" i="26"/>
  <c r="M148" i="26"/>
  <c r="L148" i="26"/>
  <c r="O147" i="26"/>
  <c r="N147" i="26"/>
  <c r="M147" i="26"/>
  <c r="L147" i="26"/>
  <c r="O146" i="26"/>
  <c r="N146" i="26"/>
  <c r="M146" i="26"/>
  <c r="L146" i="26"/>
  <c r="O145" i="26"/>
  <c r="N145" i="26"/>
  <c r="M145" i="26"/>
  <c r="L145" i="26"/>
  <c r="O144" i="26"/>
  <c r="N144" i="26"/>
  <c r="M144" i="26"/>
  <c r="L144" i="26"/>
  <c r="O143" i="26"/>
  <c r="N143" i="26"/>
  <c r="M143" i="26"/>
  <c r="L143" i="26"/>
  <c r="N123" i="26"/>
  <c r="M123" i="26"/>
  <c r="L123" i="26"/>
  <c r="N122" i="26"/>
  <c r="M122" i="26"/>
  <c r="L122" i="26"/>
  <c r="N121" i="26"/>
  <c r="M121" i="26"/>
  <c r="L121" i="26"/>
  <c r="N120" i="26"/>
  <c r="M120" i="26"/>
  <c r="L120" i="26"/>
  <c r="N116" i="26"/>
  <c r="M116" i="26"/>
  <c r="L116" i="26"/>
  <c r="N115" i="26"/>
  <c r="M115" i="26"/>
  <c r="L115" i="26"/>
  <c r="N114" i="26"/>
  <c r="M114" i="26"/>
  <c r="L114" i="26"/>
  <c r="N113" i="26"/>
  <c r="M113" i="26"/>
  <c r="L113" i="26"/>
  <c r="N112" i="26"/>
  <c r="M112" i="26"/>
  <c r="L112" i="26"/>
  <c r="N111" i="26"/>
  <c r="M111" i="26"/>
  <c r="L111" i="26"/>
  <c r="O107" i="26"/>
  <c r="N107" i="26"/>
  <c r="M107" i="26"/>
  <c r="L107" i="26"/>
  <c r="O106" i="26"/>
  <c r="N106" i="26"/>
  <c r="M106" i="26"/>
  <c r="L106" i="26"/>
  <c r="O105" i="26"/>
  <c r="N105" i="26"/>
  <c r="M105" i="26"/>
  <c r="L105" i="26"/>
  <c r="O104" i="26"/>
  <c r="N104" i="26"/>
  <c r="M104" i="26"/>
  <c r="L104" i="26"/>
  <c r="O103" i="26"/>
  <c r="N103" i="26"/>
  <c r="M103" i="26"/>
  <c r="L103" i="26"/>
  <c r="O102" i="26"/>
  <c r="N102" i="26"/>
  <c r="M102" i="26"/>
  <c r="L102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N98" i="26"/>
  <c r="M98" i="26"/>
  <c r="L98" i="26"/>
  <c r="N97" i="26"/>
  <c r="M97" i="26"/>
  <c r="L97" i="26"/>
  <c r="N96" i="26"/>
  <c r="M96" i="26"/>
  <c r="L96" i="26"/>
  <c r="N95" i="26"/>
  <c r="M95" i="26"/>
  <c r="L95" i="26"/>
  <c r="N94" i="26"/>
  <c r="M94" i="26"/>
  <c r="L94" i="26"/>
  <c r="N93" i="26"/>
  <c r="M93" i="26"/>
  <c r="L93" i="26"/>
  <c r="N92" i="26"/>
  <c r="M92" i="26"/>
  <c r="L92" i="26"/>
  <c r="N91" i="26"/>
  <c r="M91" i="26"/>
  <c r="L91" i="26"/>
  <c r="N90" i="26"/>
  <c r="M90" i="26"/>
  <c r="L90" i="26"/>
  <c r="N89" i="26"/>
  <c r="M89" i="26"/>
  <c r="L89" i="26"/>
  <c r="N88" i="26"/>
  <c r="M88" i="26"/>
  <c r="L88" i="26"/>
  <c r="N87" i="26"/>
  <c r="M87" i="26"/>
  <c r="L87" i="26"/>
  <c r="N83" i="26"/>
  <c r="M83" i="26"/>
  <c r="L83" i="26"/>
  <c r="N82" i="26"/>
  <c r="M82" i="26"/>
  <c r="L82" i="26"/>
  <c r="N81" i="26"/>
  <c r="M81" i="26"/>
  <c r="L81" i="26"/>
  <c r="N80" i="26"/>
  <c r="M80" i="26"/>
  <c r="L80" i="26"/>
  <c r="N79" i="26"/>
  <c r="M79" i="26"/>
  <c r="L79" i="26"/>
  <c r="N78" i="26"/>
  <c r="M78" i="26"/>
  <c r="L78" i="26"/>
  <c r="N77" i="26"/>
  <c r="M77" i="26"/>
  <c r="L77" i="26"/>
  <c r="N76" i="26"/>
  <c r="M76" i="26"/>
  <c r="L76" i="26"/>
  <c r="N75" i="26"/>
  <c r="M75" i="26"/>
  <c r="L75" i="26"/>
  <c r="N74" i="26"/>
  <c r="M74" i="26"/>
  <c r="L74" i="26"/>
  <c r="N73" i="26"/>
  <c r="M73" i="26"/>
  <c r="L73" i="26"/>
  <c r="N72" i="26"/>
  <c r="M72" i="26"/>
  <c r="L72" i="26"/>
  <c r="N66" i="26"/>
  <c r="M66" i="26"/>
  <c r="L66" i="26"/>
  <c r="N65" i="26"/>
  <c r="M65" i="26"/>
  <c r="L65" i="26"/>
  <c r="N64" i="26"/>
  <c r="M64" i="26"/>
  <c r="L64" i="26"/>
  <c r="O58" i="26"/>
  <c r="O57" i="26"/>
  <c r="N57" i="26"/>
  <c r="M57" i="26"/>
  <c r="L57" i="26"/>
  <c r="O56" i="26"/>
  <c r="N56" i="26"/>
  <c r="M56" i="26"/>
  <c r="L56" i="26"/>
  <c r="N52" i="26"/>
  <c r="M52" i="26"/>
  <c r="L52" i="26"/>
  <c r="N51" i="26"/>
  <c r="M51" i="26"/>
  <c r="L51" i="26"/>
  <c r="N50" i="26"/>
  <c r="M50" i="26"/>
  <c r="L50" i="26"/>
  <c r="N49" i="26"/>
  <c r="M49" i="26"/>
  <c r="L49" i="26"/>
  <c r="N48" i="26"/>
  <c r="M48" i="26"/>
  <c r="L48" i="26"/>
  <c r="N47" i="26"/>
  <c r="M47" i="26"/>
  <c r="L47" i="26"/>
  <c r="O43" i="26"/>
  <c r="N43" i="26"/>
  <c r="M43" i="26"/>
  <c r="L43" i="26"/>
  <c r="O42" i="26"/>
  <c r="N42" i="26"/>
  <c r="M42" i="26"/>
  <c r="L42" i="26"/>
  <c r="O41" i="26"/>
  <c r="N41" i="26"/>
  <c r="M41" i="26"/>
  <c r="L41" i="26"/>
  <c r="O40" i="26"/>
  <c r="N40" i="26"/>
  <c r="M40" i="26"/>
  <c r="L40" i="26"/>
  <c r="O39" i="26"/>
  <c r="N39" i="26"/>
  <c r="M39" i="26"/>
  <c r="L39" i="26"/>
  <c r="O38" i="26"/>
  <c r="N38" i="26"/>
  <c r="M38" i="26"/>
  <c r="L38" i="26"/>
  <c r="N34" i="26"/>
  <c r="M34" i="26"/>
  <c r="L34" i="26"/>
  <c r="N33" i="26"/>
  <c r="M33" i="26"/>
  <c r="L33" i="26"/>
  <c r="N32" i="26"/>
  <c r="M32" i="26"/>
  <c r="L32" i="26"/>
  <c r="N31" i="26"/>
  <c r="M31" i="26"/>
  <c r="L31" i="26"/>
  <c r="N30" i="26"/>
  <c r="M30" i="26"/>
  <c r="L30" i="26"/>
  <c r="N29" i="26"/>
  <c r="M29" i="26"/>
  <c r="L29" i="26"/>
  <c r="O25" i="26"/>
  <c r="N25" i="26"/>
  <c r="M25" i="26"/>
  <c r="L25" i="26"/>
  <c r="O24" i="26"/>
  <c r="N24" i="26"/>
  <c r="M24" i="26"/>
  <c r="L24" i="26"/>
  <c r="O23" i="26"/>
  <c r="N23" i="26"/>
  <c r="M23" i="26"/>
  <c r="L23" i="26"/>
  <c r="O22" i="26"/>
  <c r="N22" i="26"/>
  <c r="M22" i="26"/>
  <c r="L22" i="26"/>
  <c r="O21" i="26"/>
  <c r="N21" i="26"/>
  <c r="M21" i="26"/>
  <c r="L21" i="26"/>
  <c r="O20" i="26"/>
  <c r="N20" i="26"/>
  <c r="M20" i="26"/>
  <c r="L20" i="26"/>
  <c r="M58" i="26" l="1"/>
  <c r="N58" i="26"/>
</calcChain>
</file>

<file path=xl/sharedStrings.xml><?xml version="1.0" encoding="utf-8"?>
<sst xmlns="http://schemas.openxmlformats.org/spreadsheetml/2006/main" count="1514" uniqueCount="470">
  <si>
    <t>Total general</t>
  </si>
  <si>
    <t>40 y más años</t>
  </si>
  <si>
    <t>Centros de Formación Técnica</t>
  </si>
  <si>
    <t>Institutos Profesionales</t>
  </si>
  <si>
    <t>Universidades</t>
  </si>
  <si>
    <t>Ingeniería Comercial</t>
  </si>
  <si>
    <t>Enfermería</t>
  </si>
  <si>
    <t>Derecho</t>
  </si>
  <si>
    <t>Psicología</t>
  </si>
  <si>
    <t>Kinesiología</t>
  </si>
  <si>
    <t>Contador Auditor</t>
  </si>
  <si>
    <t>Odontología</t>
  </si>
  <si>
    <t>Trabajo Social</t>
  </si>
  <si>
    <t>Medicina</t>
  </si>
  <si>
    <t>Nutrición y Dietética</t>
  </si>
  <si>
    <t>Arquitectura</t>
  </si>
  <si>
    <t>Ingeniería en Computación e Informática</t>
  </si>
  <si>
    <t>Fonoaudiología</t>
  </si>
  <si>
    <t>Pedagogía en Educación Diferencial</t>
  </si>
  <si>
    <t>Ingeniería en Construcción</t>
  </si>
  <si>
    <t>Técnico en Enfermería</t>
  </si>
  <si>
    <t>Técnico en Prevención de Riesgos</t>
  </si>
  <si>
    <t>Psicopedagogía</t>
  </si>
  <si>
    <t>Ingeniería en Prevención de Riesgos</t>
  </si>
  <si>
    <t>Técnico en Administración de Empresas</t>
  </si>
  <si>
    <t>Diseño Gráfico</t>
  </si>
  <si>
    <t>Construcción Civil</t>
  </si>
  <si>
    <t>Técnico en Construcción y Obras Civiles</t>
  </si>
  <si>
    <t>Técnico Asistente del Educador de Párvulos</t>
  </si>
  <si>
    <t>Técnico en Deporte, Recreación y Preparación Física</t>
  </si>
  <si>
    <t>Técnico en Electricidad y Electricidad Industrial</t>
  </si>
  <si>
    <t>Técnico en Contabilidad General</t>
  </si>
  <si>
    <t>Técnico en Mecánica Automotriz</t>
  </si>
  <si>
    <t>Técnico en Turismo y Hotelería</t>
  </si>
  <si>
    <t>Técnico en Mantenimiento Industrial</t>
  </si>
  <si>
    <t>Ingeniería en Mecánica Automotriz</t>
  </si>
  <si>
    <t>Técnico en Gastronomía y Cocina</t>
  </si>
  <si>
    <t>Técnico Asistente del Educador Diferencial</t>
  </si>
  <si>
    <t>Técnico en Servicio Social</t>
  </si>
  <si>
    <t>Técnico Dental y Asistente de Odontología</t>
  </si>
  <si>
    <t>Postítulo</t>
  </si>
  <si>
    <t>Posgrado</t>
  </si>
  <si>
    <t>15 a 19 años</t>
  </si>
  <si>
    <t>20 a 24 años</t>
  </si>
  <si>
    <t>25 a 29 años</t>
  </si>
  <si>
    <t>30 a 34 años</t>
  </si>
  <si>
    <t>35 a 39 años</t>
  </si>
  <si>
    <t>Técnico Agropecuario</t>
  </si>
  <si>
    <t>Técnico en Instrumentación, Automatización y Control Industrial</t>
  </si>
  <si>
    <t>Técnico en Administración de Recursos Humanos y Personal</t>
  </si>
  <si>
    <t>Administración de Empresas e Ing. Asociadas</t>
  </si>
  <si>
    <t>Ingeniería Civil Industrial</t>
  </si>
  <si>
    <t>Pedagogía en Educación Física</t>
  </si>
  <si>
    <t>Región</t>
  </si>
  <si>
    <t>Administración y Comercio</t>
  </si>
  <si>
    <t>Agropecuaria</t>
  </si>
  <si>
    <t>Arte y Arquitectura</t>
  </si>
  <si>
    <t>Ciencias Básicas</t>
  </si>
  <si>
    <t>Ciencias Sociales</t>
  </si>
  <si>
    <t>Educación</t>
  </si>
  <si>
    <t>Humanidades</t>
  </si>
  <si>
    <t>Salud</t>
  </si>
  <si>
    <t>Tecnología</t>
  </si>
  <si>
    <t>Área</t>
  </si>
  <si>
    <t>Matrícula Total</t>
  </si>
  <si>
    <t>Jornada</t>
  </si>
  <si>
    <t>Establecimiento Municipal</t>
  </si>
  <si>
    <t>Establecimiento Particular Subvencionado</t>
  </si>
  <si>
    <t>Establecimiento Particular Pagado</t>
  </si>
  <si>
    <t>Tabla</t>
  </si>
  <si>
    <t>Matrícula Total de Postítulo</t>
  </si>
  <si>
    <t xml:space="preserve">Hoja </t>
  </si>
  <si>
    <t>Contenido</t>
  </si>
  <si>
    <t>CFT DUOC UC</t>
  </si>
  <si>
    <t>CFT EDUCAP</t>
  </si>
  <si>
    <t>CFT ICEL</t>
  </si>
  <si>
    <t>CFT INACAP</t>
  </si>
  <si>
    <t>CFT UCEVALPO</t>
  </si>
  <si>
    <t>CFT UDA</t>
  </si>
  <si>
    <t>IP AIEP</t>
  </si>
  <si>
    <t>IP CIISA</t>
  </si>
  <si>
    <t>IP DUOC UC</t>
  </si>
  <si>
    <t>IP ESUCOMEX</t>
  </si>
  <si>
    <t>IP INACAP</t>
  </si>
  <si>
    <t xml:space="preserve">Matrícula Total </t>
  </si>
  <si>
    <t>Sin información</t>
  </si>
  <si>
    <t>Evolución de Matrícula Total por región</t>
  </si>
  <si>
    <t>Pregrado</t>
  </si>
  <si>
    <t>Evolución de Matrícula Total de Pregrado por tipo de institución</t>
  </si>
  <si>
    <t>Evolución de Matrícula Total de Pregrado por tipo de carrera</t>
  </si>
  <si>
    <t>Evolución de Matrícula Total de Pregrado por tipo de institución y carrera</t>
  </si>
  <si>
    <t>Evolución de Matrícula Total de Pregrado por jornada</t>
  </si>
  <si>
    <t>Evolución de Matrícula Total de Pregrado por área</t>
  </si>
  <si>
    <t>Evolución de Matrícula Total de Pregrado en carreras con mayor matrícula - CFT</t>
  </si>
  <si>
    <t>Evolución de Matrícula Total de Pregrado en carreras con mayor matrícula - IP</t>
  </si>
  <si>
    <t>Evolución de Matrícula Total de Pregrado en carreras con mayor matrícula - Universidades</t>
  </si>
  <si>
    <t>Evolución de Matrícula Total de Pregrado por rango de edad</t>
  </si>
  <si>
    <t>Evolución de Matrícula Total de Pregrado por tipo de establecimiento de origen</t>
  </si>
  <si>
    <t>Evolución de Matrícula Total de Pregrado por rango de edad - Universidades</t>
  </si>
  <si>
    <t>Evolución de Matrícula Total de Pregrado por tipo de establecimiento de origen - Universidades</t>
  </si>
  <si>
    <t>Tipo de institución</t>
  </si>
  <si>
    <t>Técnico de Nivel Superior</t>
  </si>
  <si>
    <t>Bachillerato, Ciclo Inicial o Plan Común</t>
  </si>
  <si>
    <t>Licenciatura no conducente a título</t>
  </si>
  <si>
    <t>Profesional con licenciatura previa</t>
  </si>
  <si>
    <t>Profesional sin licenciatura previa</t>
  </si>
  <si>
    <t>Tipo de carrera</t>
  </si>
  <si>
    <t>Carreras Profesionales Universitarias**</t>
  </si>
  <si>
    <t xml:space="preserve">Profesional sin licenciatura previa </t>
  </si>
  <si>
    <t>Diurno</t>
  </si>
  <si>
    <t>Vespertino</t>
  </si>
  <si>
    <t>Semipresencial</t>
  </si>
  <si>
    <t>A Distancia</t>
  </si>
  <si>
    <t>Otro</t>
  </si>
  <si>
    <t>Sin área definida</t>
  </si>
  <si>
    <t>Rango de edad</t>
  </si>
  <si>
    <t xml:space="preserve">Tipo de establecimiento </t>
  </si>
  <si>
    <t>Tipo de programa</t>
  </si>
  <si>
    <t>Doctorado</t>
  </si>
  <si>
    <t>Magíster</t>
  </si>
  <si>
    <t xml:space="preserve">Tipo de universidad </t>
  </si>
  <si>
    <t>Tipo de universidad</t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</si>
  <si>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Posgrado</t>
    </r>
  </si>
  <si>
    <t>Diplomado (superior a un semestre)</t>
  </si>
  <si>
    <t>Tipo de institución y carrera</t>
  </si>
  <si>
    <t>Postitulo</t>
  </si>
  <si>
    <t>Especialidad médica u odontológica</t>
  </si>
  <si>
    <t xml:space="preserve">Evolución de Matrícula Total por tipo de institución </t>
  </si>
  <si>
    <t>Evolución de Matrícula Total de Pregrado por rango de edad - CFT</t>
  </si>
  <si>
    <t>Evolución de Matrícula Total de Pregrado por rango de edad - IP</t>
  </si>
  <si>
    <t>Evolución de Matrícula Total de Pregrado por tipo de establecimiento de origen - CFT</t>
  </si>
  <si>
    <t>Evolución de Matrícula Total de Pregrado por tipo de establecimiento de origen - IP</t>
  </si>
  <si>
    <t>Tipo de institución y programa</t>
  </si>
  <si>
    <t>Nombre de la institución</t>
  </si>
  <si>
    <t>**Incluye solo carreras profesionales con licenciatua, licenciaturas y planes comunes de universidades.</t>
  </si>
  <si>
    <t>*Incluye programas de pregrado, posgrado y postítulo</t>
  </si>
  <si>
    <t>Promedio de edad</t>
  </si>
  <si>
    <t xml:space="preserve">Universidades </t>
  </si>
  <si>
    <r>
      <t>Promedio de edad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</si>
  <si>
    <t>Promedio de edad Matrícula Total</t>
  </si>
  <si>
    <t>Índice de tablas</t>
  </si>
  <si>
    <t>NOTA: En caso de utilizar datos de esta base para notas periodísticas o estudios, se debe citar como fuente de los datos al Servicio de Informaciíon de Educación Superior (SIES), de Mineduc</t>
  </si>
  <si>
    <t>Nivel de formación</t>
  </si>
  <si>
    <t>Evolución de Matrícula Total por rango de edad</t>
  </si>
  <si>
    <r>
      <t>Matrícula de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 de Pregrado</t>
    </r>
  </si>
  <si>
    <r>
      <t>Evolución de Matrícula 1</t>
    </r>
    <r>
      <rPr>
        <b/>
        <vertAlign val="superscript"/>
        <sz val="12"/>
        <rFont val="Calibri"/>
        <family val="2"/>
        <scheme val="minor"/>
      </rPr>
      <t>er</t>
    </r>
    <r>
      <rPr>
        <b/>
        <sz val="12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</si>
  <si>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tipo de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</si>
  <si>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</si>
  <si>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por jornada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</si>
  <si>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</si>
  <si>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área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</si>
  <si>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</si>
  <si>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>año de Pregrado en carreras con mayor matrícula - IP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</si>
  <si>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en carreras con mayor matrícula - Universidades</t>
    </r>
  </si>
  <si>
    <t>Técnico en Topografía</t>
  </si>
  <si>
    <t>Tecnología Médica</t>
  </si>
  <si>
    <t>INSTITUCIONES</t>
  </si>
  <si>
    <t>Evolución de Matrícula Total de Posgrado por tipo de programa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</si>
  <si>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</t>
    </r>
  </si>
  <si>
    <t>Evolución de Matrícula Total de Postítulo por tipo de institución y programa</t>
  </si>
  <si>
    <t>Evolución de Matrícula Total de Postítulo por tipo de programa</t>
  </si>
  <si>
    <t>Evolución de Matrícula Total de Postítulo por tipo de institución</t>
  </si>
  <si>
    <t>Tipo de institución y jornada</t>
  </si>
  <si>
    <t xml:space="preserve">Matrícula Total de Postítulo por área y tipo de programa </t>
  </si>
  <si>
    <t>Matrícula Total de Postítulo por rango de edad y tipo de programa</t>
  </si>
  <si>
    <t xml:space="preserve">Matrícula Total de Postítulo por jornada y tipo de programa </t>
  </si>
  <si>
    <t xml:space="preserve">Matrícula Total de Postítulo por región y tipo de programa </t>
  </si>
  <si>
    <t>Evolución de Matrícula Total por nivel de formación</t>
  </si>
  <si>
    <t>Evolución de Matrícula Total por tipo de institución y nivel de formación</t>
  </si>
  <si>
    <t>n/a</t>
  </si>
  <si>
    <t>Técnico en Computación e Informática</t>
  </si>
  <si>
    <t>Técnico en Logística</t>
  </si>
  <si>
    <t>Matrícula Mujeres</t>
  </si>
  <si>
    <t>Matrícula Hombres</t>
  </si>
  <si>
    <t>Matrícula Total Mujeres</t>
  </si>
  <si>
    <t>Matrícula Total Hombres</t>
  </si>
  <si>
    <t>Ingeniería en Recursos Humanos</t>
  </si>
  <si>
    <t>Evolución de Matrícula Total de Pregrado por sexo</t>
  </si>
  <si>
    <t>Evolución de Matrícula Total de Pregrado por sexo - CFT</t>
  </si>
  <si>
    <t>Evolución de Matrícula Total de Pregrado por sexo - IP</t>
  </si>
  <si>
    <t>Evolución de Matrícula Total de Pregrado por sexo - Universidades</t>
  </si>
  <si>
    <t xml:space="preserve">Matrícula Total de Postítulo por sexo y tipo de programa </t>
  </si>
  <si>
    <t>Mujeres</t>
  </si>
  <si>
    <t>Hombres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</si>
  <si>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Mujer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</si>
  <si>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Hombre</t>
    </r>
  </si>
  <si>
    <t>CFT ALFA</t>
  </si>
  <si>
    <t>CFT ALPES</t>
  </si>
  <si>
    <t>CFT ANDRES BELLO</t>
  </si>
  <si>
    <t>CFT CAMARA DE COMERCIO DE SANTIAGO</t>
  </si>
  <si>
    <t>CFT CEDUC - UCN</t>
  </si>
  <si>
    <t>CFT CEITEC</t>
  </si>
  <si>
    <t>CFT CENCO</t>
  </si>
  <si>
    <t>CFT CENTRO TECNOLOGICO SUPERIOR INFOMED</t>
  </si>
  <si>
    <t>CFT DE ENAC</t>
  </si>
  <si>
    <t>CFT DE ENSEÑANZA DE ALTA COSTURA PAULINA DIARD</t>
  </si>
  <si>
    <t>CFT DE LA INDUSTRIA GRAFICA - INGRAF</t>
  </si>
  <si>
    <t>CFT DE TARAPACA</t>
  </si>
  <si>
    <t>CFT DEL MEDIO AMBIENTE</t>
  </si>
  <si>
    <t>CFT ESANE DEL NORTE</t>
  </si>
  <si>
    <t>CFT ESCUELA CULINARIA FRANCESA - ECOLE</t>
  </si>
  <si>
    <t>CFT ESCUELA DE ARTES APLICADAS OFICIOS DEL FUEGO</t>
  </si>
  <si>
    <t>CFT ESTUDIO PROFESOR VALERO</t>
  </si>
  <si>
    <t>CFT FINNING</t>
  </si>
  <si>
    <t>CFT INSTITUTO CENTRAL DE CAPACITACION EDUCACIONAL ICCE</t>
  </si>
  <si>
    <t>CFT INSTITUTO SUPERIOR ALEMAN DE COMERCIO INSALCO</t>
  </si>
  <si>
    <t>CFT INSTITUTO SUPERIOR DE ESTUDIOS JURIDICOS CANON</t>
  </si>
  <si>
    <t>CFT INSTITUTO TECNOLOGICO DE CHILE - I.T.C.</t>
  </si>
  <si>
    <t>CFT IPROSEC</t>
  </si>
  <si>
    <t>CFT JUAN BOHON</t>
  </si>
  <si>
    <t>CFT LAPLACE</t>
  </si>
  <si>
    <t>CFT LOS LAGOS</t>
  </si>
  <si>
    <t>CFT LOS LEONES</t>
  </si>
  <si>
    <t>CFT LOTA-ARAUCO</t>
  </si>
  <si>
    <t>CFT LUIS ALBERTO VERA</t>
  </si>
  <si>
    <t>CFT MAGNOS</t>
  </si>
  <si>
    <t>CFT MANPOWER</t>
  </si>
  <si>
    <t>CFT MASSACHUSETTS</t>
  </si>
  <si>
    <t>CFT PROANDES</t>
  </si>
  <si>
    <t>CFT PRODATA</t>
  </si>
  <si>
    <t>CFT PROFASOC</t>
  </si>
  <si>
    <t>CFT SAN AGUSTIN DE TALCA</t>
  </si>
  <si>
    <t>CFT SANTO TOMAS</t>
  </si>
  <si>
    <t>CFT SIMON BOLIVAR</t>
  </si>
  <si>
    <t>CFT TEODORO WICKEL KLUWEN</t>
  </si>
  <si>
    <t>CFT U.VALPO.</t>
  </si>
  <si>
    <t>IP ADVENTISTA</t>
  </si>
  <si>
    <t>IP AGRARIO ADOLFO MATTHEI</t>
  </si>
  <si>
    <t>IP ALEMAN WILHELM VON HUMBOLDT</t>
  </si>
  <si>
    <t>IP CARLOS CASANUEVA</t>
  </si>
  <si>
    <t>IP CHILENO NORTEAMERICANO</t>
  </si>
  <si>
    <t>IP CHILENO-BRITANICO DE CULTURA</t>
  </si>
  <si>
    <t>IP DE ARTE Y COMUNICACION ARCOS</t>
  </si>
  <si>
    <t>IP DE ARTES ESCENICAS KAREN CONNOLLY</t>
  </si>
  <si>
    <t>IP DE CHILE</t>
  </si>
  <si>
    <t>IP DE CIENCIAS DE LA COMPUTACION ACUARIO DATA</t>
  </si>
  <si>
    <t>IP DE CIENCIAS Y EDUCACION HELEN KELLER</t>
  </si>
  <si>
    <t>IP DE LOS ANGELES</t>
  </si>
  <si>
    <t>IP DEL COMERCIO</t>
  </si>
  <si>
    <t>IP DEL VALLE CENTRAL</t>
  </si>
  <si>
    <t>IP DIEGO PORTALES</t>
  </si>
  <si>
    <t>IP DR. VIRGINIO GOMEZ G.</t>
  </si>
  <si>
    <t>IP EATRI INSTITUTO PROFESIONAL</t>
  </si>
  <si>
    <t>IP ESCUELA DE CINE DE CHILE</t>
  </si>
  <si>
    <t>IP ESCUELA DE CONTADORES AUDITORES DE SANTIAGO</t>
  </si>
  <si>
    <t>IP ESCUELA MODERNA DE MUSICA</t>
  </si>
  <si>
    <t>IP HOGAR CATEQUISTICO</t>
  </si>
  <si>
    <t>IP INSTITUTO DE ESTUDIOS BANCARIOS GUILLERMO SUBERCASEAUX</t>
  </si>
  <si>
    <t>IP INSTITUTO INTERNACIONAL DE ARTES CULINARIAS Y SERVICIOS</t>
  </si>
  <si>
    <t>IP INSTITUTO NACIONAL DEL FUTBOL</t>
  </si>
  <si>
    <t>IP INSTITUTO SUPERIOR DE ARTES Y CIENCIAS DE LA COMUNICACION</t>
  </si>
  <si>
    <t>IP IPG</t>
  </si>
  <si>
    <t>IP LA ARAUCANA</t>
  </si>
  <si>
    <t>IP LATINOAMERICANO DE COMERCIO EXTERIOR</t>
  </si>
  <si>
    <t>IP LIBERTADOR DE LOS ANDES</t>
  </si>
  <si>
    <t>IP LOS LAGOS</t>
  </si>
  <si>
    <t>IP LOS LEONES</t>
  </si>
  <si>
    <t>IP MAR FUTURO</t>
  </si>
  <si>
    <t>IP PROJAZZ</t>
  </si>
  <si>
    <t>IP PROVIDENCIA</t>
  </si>
  <si>
    <t>IP SANTO TOMAS</t>
  </si>
  <si>
    <t>IP VERTICAL</t>
  </si>
  <si>
    <t>PONTIFICIA UNIVERSIDAD CATOLICA DE CHILE</t>
  </si>
  <si>
    <t>PONTIFICIA UNIVERSIDAD CATOLICA DE VALPARAISO</t>
  </si>
  <si>
    <t>UNIVERSIDAD ACADEMIA DE HUMANISMO CRISTIANO</t>
  </si>
  <si>
    <t>UNIVERSIDAD ADOLFO IBAÑEZ</t>
  </si>
  <si>
    <t>UNIVERSIDAD ADVENTISTA DE CHILE</t>
  </si>
  <si>
    <t>UNIVERSIDAD ALBERTO HURTADO</t>
  </si>
  <si>
    <t>UNIVERSIDAD ANDRES BELLO</t>
  </si>
  <si>
    <t>UNIVERSIDAD ARTURO PRAT</t>
  </si>
  <si>
    <t>UNIVERSIDAD AUSTRAL DE CHILE</t>
  </si>
  <si>
    <t>UNIVERSIDAD AUTONOMA DE CHILE</t>
  </si>
  <si>
    <t>UNIVERSIDAD BOLIVARIANA</t>
  </si>
  <si>
    <t>UNIVERSIDAD CATOLICA DE LA SANTISIMA CONCEPCION</t>
  </si>
  <si>
    <t>UNIVERSIDAD CATOLICA DE TEMUCO</t>
  </si>
  <si>
    <t>UNIVERSIDAD CATOLICA DEL MAULE</t>
  </si>
  <si>
    <t>UNIVERSIDAD CATOLICA DEL NORTE</t>
  </si>
  <si>
    <t>UNIVERSIDAD CATOLICA SILVA HENRIQUEZ</t>
  </si>
  <si>
    <t>UNIVERSIDAD CENTRAL DE CHILE</t>
  </si>
  <si>
    <t>UNIVERSIDAD CHILENO BRITANICA DE CULTURA</t>
  </si>
  <si>
    <t>UNIVERSIDAD DE ACONCAGUA</t>
  </si>
  <si>
    <t>UNIVERSIDAD DE ANTOFAGASTA</t>
  </si>
  <si>
    <t>UNIVERSIDAD DE ARTE Y CIENCIAS SOCIALES ARCIS</t>
  </si>
  <si>
    <t>UNIVERSIDAD DE ARTES, CIENCIAS Y COMUNICACION - UNIACC</t>
  </si>
  <si>
    <t>UNIVERSIDAD DE ATACAMA</t>
  </si>
  <si>
    <t>UNIVERSIDAD DE CHILE</t>
  </si>
  <si>
    <t>UNIVERSIDAD DE CONCEPCION</t>
  </si>
  <si>
    <t>UNIVERSIDAD DE LA FRONTERA</t>
  </si>
  <si>
    <t>UNIVERSIDAD DE LA SERENA</t>
  </si>
  <si>
    <t>UNIVERSIDAD DE LAS AMERICAS</t>
  </si>
  <si>
    <t>UNIVERSIDAD DE LOS ANDES</t>
  </si>
  <si>
    <t>UNIVERSIDAD DE LOS LAGOS</t>
  </si>
  <si>
    <t>UNIVERSIDAD DE MAGALLANES</t>
  </si>
  <si>
    <t>UNIVERSIDAD DE PLAYA ANCHA DE CIENCIAS DE LA EDUCACION</t>
  </si>
  <si>
    <t>UNIVERSIDAD DE SANTIAGO DE CHILE</t>
  </si>
  <si>
    <t>UNIVERSIDAD DE TALCA</t>
  </si>
  <si>
    <t>UNIVERSIDAD DE TARAPACA</t>
  </si>
  <si>
    <t>UNIVERSIDAD DE VALPARAISO</t>
  </si>
  <si>
    <t>UNIVERSIDAD DE VIÑA DEL MAR</t>
  </si>
  <si>
    <t>UNIVERSIDAD DEL BIO-BIO</t>
  </si>
  <si>
    <t>UNIVERSIDAD DEL DESARROLLO</t>
  </si>
  <si>
    <t>UNIVERSIDAD DEL MAR</t>
  </si>
  <si>
    <t>UNIVERSIDAD DEL PACIFICO</t>
  </si>
  <si>
    <t>UNIVERSIDAD DIEGO PORTALES</t>
  </si>
  <si>
    <t>UNIVERSIDAD FINIS TERRAE</t>
  </si>
  <si>
    <t>UNIVERSIDAD GABRIELA MISTRAL</t>
  </si>
  <si>
    <t>UNIVERSIDAD IBEROAMERICANA DE CIENCIAS Y TECNOLOGIA, UNICYT</t>
  </si>
  <si>
    <t>UNIVERSIDAD LA REPUBLICA</t>
  </si>
  <si>
    <t>UNIVERSIDAD LOS LEONES</t>
  </si>
  <si>
    <t>UNIVERSIDAD MAYOR</t>
  </si>
  <si>
    <t>UNIVERSIDAD METROPOLITANA DE CIENCIAS DE LA EDUCACION</t>
  </si>
  <si>
    <t>UNIVERSIDAD MIGUEL DE CERVANTES</t>
  </si>
  <si>
    <t>UNIVERSIDAD PEDRO DE VALDIVIA</t>
  </si>
  <si>
    <t>UNIVERSIDAD SAN SEBASTIAN</t>
  </si>
  <si>
    <t>UNIVERSIDAD SANTO TOMAS</t>
  </si>
  <si>
    <t>UNIVERSIDAD SEK</t>
  </si>
  <si>
    <t>UNIVERSIDAD TECNICA FEDERICO SANTA MARIA</t>
  </si>
  <si>
    <t>UNIVERSIDAD TECNOLOGICA DE CHILE INACAP</t>
  </si>
  <si>
    <t>UNIVERSIDAD TECNOLOGICA METROPOLITANA</t>
  </si>
  <si>
    <t>UNIVERSIDAD UCINF</t>
  </si>
  <si>
    <t>Evolución de Matrícula Total por sexo</t>
  </si>
  <si>
    <t>Evolución de Matrícula Total de Pregrado por tipo de carrera agrupada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</si>
  <si>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carrera agrupada</t>
    </r>
  </si>
  <si>
    <t>Sexo</t>
  </si>
  <si>
    <t>Evolución de Matrícula Total por tipo de institución</t>
  </si>
  <si>
    <t>INFORME MATRÍCULA 2017</t>
  </si>
  <si>
    <t>MATRÍCULA TOTAL 2017</t>
  </si>
  <si>
    <t>Matricula Total 2017 por tipo de institución y nivel de formación</t>
  </si>
  <si>
    <t>Matricula Total 2017 por tipo de institución y sexo</t>
  </si>
  <si>
    <t>Matricula Total 2017 por tipo de institución 2 y nivel de formación</t>
  </si>
  <si>
    <t>Matricula Total 2017 por tipo de institución 2 y sexo</t>
  </si>
  <si>
    <t>Matricula Total 2017 por región y sexo</t>
  </si>
  <si>
    <t>Matricula Total 2017 por área y sexo</t>
  </si>
  <si>
    <t>MATRÍCULA DE PREGRADO 2017</t>
  </si>
  <si>
    <t xml:space="preserve">Matrícula Total 2017 de Pregrado por sexo y tipo de institución </t>
  </si>
  <si>
    <t xml:space="preserve">Matrícula 1er año 2017 de Pregrado por sexo y tipo de institución </t>
  </si>
  <si>
    <t xml:space="preserve">Matrícula Total 2017 de Pregrado por rango de edad y tipo de institución </t>
  </si>
  <si>
    <t xml:space="preserve">Matrícula Total 2017 de Pregrado por tipo de carrera e institución </t>
  </si>
  <si>
    <t xml:space="preserve">Matrícula Total 2017 de Pregrado por área y tipo de institución </t>
  </si>
  <si>
    <t>Matrícula Total 2017 de Pregrado por área y sexo</t>
  </si>
  <si>
    <t xml:space="preserve">Matrícula Total 2017 de Pregrado por jornada y tipo de institución </t>
  </si>
  <si>
    <t>Matrícula Total 2017 de Pregrado por región y tipo de institución</t>
  </si>
  <si>
    <t>Matrícula 1er año 2017 de Pregrado por región y tipo de institución</t>
  </si>
  <si>
    <t>Matrícula Total 2017 de Pregrado por región y sexo</t>
  </si>
  <si>
    <t>Matrícula 1er año 2017 de Pregrado por región y sexo</t>
  </si>
  <si>
    <t>MATRÍCULA DE POSGRADO 2017</t>
  </si>
  <si>
    <t xml:space="preserve">Matrícula Total 2017 de Posgrado por sexo y tipo de programa </t>
  </si>
  <si>
    <t>Matrícula Total 2017 de Posgrado por rango de edad y tipo de programa</t>
  </si>
  <si>
    <t xml:space="preserve">Matrícula Total 2017 de Posgrado por área y tipo de programa </t>
  </si>
  <si>
    <t xml:space="preserve">Matrícula Total 2017 de Posgrado por jornada y tipo de programa </t>
  </si>
  <si>
    <t xml:space="preserve">Matrícula Total 2017 de Posgrado por región y tipo de programa </t>
  </si>
  <si>
    <t>MATRÍCULA DE POSTÍTULO 2017</t>
  </si>
  <si>
    <t xml:space="preserve">Matrícula Total 2017 de Postítulo por tipo de institución y tipo de programa </t>
  </si>
  <si>
    <t>Listado instituciones con datos Matrícula 2017</t>
  </si>
  <si>
    <t>EVOLUCIÓN MATRÍCULA TOTAL 2008 - 2017</t>
  </si>
  <si>
    <t>EVOLUCIÓN MATRÍCULA DE PREGRADO 2008 - 2017</t>
  </si>
  <si>
    <t>EVOLUCIÓN MATRÍCULA DE POSGRADO 2008 - 2017</t>
  </si>
  <si>
    <t>EVOLUCIÓN MATRÍCULA DE POSTÍTULO 2008 - 2017</t>
  </si>
  <si>
    <t>% incremento 2008 - 2017</t>
  </si>
  <si>
    <t>% incremento 2013 - 2017</t>
  </si>
  <si>
    <t>% incremento 2016 - 2017</t>
  </si>
  <si>
    <t>% distribución Matrícula 2017</t>
  </si>
  <si>
    <t>Pedagogía en Educación de Párvulos</t>
  </si>
  <si>
    <t>Terapia Ocupacional</t>
  </si>
  <si>
    <t>Matrícula Total 2017 de Posgrado</t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</si>
  <si>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Hombres</t>
    </r>
  </si>
  <si>
    <t>Instituciones participantes en proceso Matrícula 2017</t>
  </si>
  <si>
    <t>Matrícula Total de Pregrado 2017</t>
  </si>
  <si>
    <t>Matrícula Total de Posgrado 2017</t>
  </si>
  <si>
    <t>Matrícula Total de Postítulo 2017</t>
  </si>
  <si>
    <t>Matrícula Total 2017</t>
  </si>
  <si>
    <t>UNIVERSIDAD DE AYSEN</t>
  </si>
  <si>
    <t>UNIVERSIDAD DE O'HIGGINS</t>
  </si>
  <si>
    <t>UNIVERSIDAD BERNARDO O'HIGGINS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</si>
  <si>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</si>
  <si>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</si>
  <si>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</si>
  <si>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</si>
  <si>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</si>
  <si>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</si>
  <si>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</si>
  <si>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Maule</t>
  </si>
  <si>
    <t>Araucanía</t>
  </si>
  <si>
    <t>Los Ríos</t>
  </si>
  <si>
    <t>Los Lagos</t>
  </si>
  <si>
    <t>Aysén</t>
  </si>
  <si>
    <t>Magallanes</t>
  </si>
  <si>
    <t>Biobío</t>
  </si>
  <si>
    <t>% de variación 2008 - 2017</t>
  </si>
  <si>
    <t>% de variación 2013 - 2017</t>
  </si>
  <si>
    <t>% de variación 2016 - 2017</t>
  </si>
  <si>
    <t>Volver al Índice</t>
  </si>
  <si>
    <t>Corporación de Administración Delegada</t>
  </si>
  <si>
    <t>Matrícula de Pregrado  2016</t>
  </si>
  <si>
    <t>Matrícula de Pregrado  2017</t>
  </si>
  <si>
    <t>Acreditada 2017</t>
  </si>
  <si>
    <t>No Acreditada 2017</t>
  </si>
  <si>
    <t>Adscritos a SUA 2017</t>
  </si>
  <si>
    <t>No adscritos a SUA 2017</t>
  </si>
  <si>
    <t>Adscritas a Gratuidad</t>
  </si>
  <si>
    <t>La Araucanía</t>
  </si>
  <si>
    <t xml:space="preserve">U. Cruch Estatales </t>
  </si>
  <si>
    <t xml:space="preserve">Institutos Profesionales </t>
  </si>
  <si>
    <t>Lib. Gral B. O'Higgins</t>
  </si>
  <si>
    <t>Lib. Gral. B. O'Higgins</t>
  </si>
  <si>
    <t>*Considera la comparación por tipo de insitución distinguiendo por situación de acreditación institucional a 2 de mayo de 2017.</t>
  </si>
  <si>
    <t>Condición de acreditación</t>
  </si>
  <si>
    <t>Matrícula Total 2017 de Pregrado por condición de acreditación (mayo de 2017)</t>
  </si>
  <si>
    <t>Condición de adscripción al SUA</t>
  </si>
  <si>
    <t>No adscritas a Gratuidad</t>
  </si>
  <si>
    <t>*Considera la comparación de universidades distinguiendo por situación de adscripción al Sistema Único de Admisión (SUA) - admisión 2017.</t>
  </si>
  <si>
    <t>*Considera la comparación por tipo de institución distinguiendo por situación de adscripción a Gratuidad - admisión 2017.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</si>
  <si>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2017 de Pregrado por región y sexo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</si>
  <si>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 año Mujeres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</si>
  <si>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2017 de Pregrado por sexo y tipo de institución 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</si>
  <si>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2017 de Pregrado por región y tipo de institución</t>
    </r>
  </si>
  <si>
    <t xml:space="preserve">Matrícula Total 2017 de Pregrado por adscripción al Sistema Único de Admisión (SUA) </t>
  </si>
  <si>
    <t>Matrícula Total 2017 de Pregrado por adscripción a Gratuidad para año 2017</t>
  </si>
  <si>
    <t>Condición de adscripción a Gratuidad</t>
  </si>
  <si>
    <t>Ingeniería Civil, plan común y licenciatura en Cs de la Ingeniería</t>
  </si>
  <si>
    <t>*Incluye carreras técnicas y profesionales sin licenciatura.</t>
  </si>
  <si>
    <t>Carreras Técnico - Profesionales*</t>
  </si>
  <si>
    <t xml:space="preserve">U. Cruch Privadas </t>
  </si>
  <si>
    <t>U. Privadas</t>
  </si>
  <si>
    <t xml:space="preserve">Matrícula Total 2017 de Posgrado por tipo de universidad y programa 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</si>
  <si>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2017 de Posgrado por tipo de universidad y programa 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</si>
  <si>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2017 de Posgrado por sexo y tipo de programa </t>
    </r>
  </si>
  <si>
    <t xml:space="preserve">Evolución de Matrícula Total de Posgrado por tipo de universidad 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</si>
  <si>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universidad </t>
    </r>
  </si>
  <si>
    <t xml:space="preserve">Evolución de Matrícula Total de Posgrado por tipo de universidad y programa 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</si>
  <si>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universidad y programa </t>
    </r>
  </si>
  <si>
    <t xml:space="preserve">Matrícula Total 2017 de Postítulo por tipo de institución y programa </t>
  </si>
  <si>
    <t xml:space="preserve">Tipo de institución </t>
  </si>
  <si>
    <t xml:space="preserve">Evolución de Matrícula Total de Postítulo por tipo de institución </t>
  </si>
  <si>
    <r>
      <t xml:space="preserve">Diplomado 
</t>
    </r>
    <r>
      <rPr>
        <sz val="11"/>
        <color theme="1"/>
        <rFont val="Calibri"/>
        <family val="2"/>
        <scheme val="minor"/>
      </rPr>
      <t>(superior a un semestre)</t>
    </r>
  </si>
  <si>
    <t>U. Cruch Estatales</t>
  </si>
  <si>
    <t>U. Cruch Privadas</t>
  </si>
  <si>
    <t xml:space="preserve">Evolución de Matrícula Total de Pregrado por tipo de institución </t>
  </si>
  <si>
    <r>
      <t>Evolución de Matrícula 1</t>
    </r>
    <r>
      <rPr>
        <b/>
        <vertAlign val="superscript"/>
        <sz val="12"/>
        <rFont val="Calibri"/>
        <family val="2"/>
        <scheme val="minor"/>
      </rPr>
      <t xml:space="preserve">er </t>
    </r>
    <r>
      <rPr>
        <b/>
        <sz val="12"/>
        <rFont val="Calibri"/>
        <family val="2"/>
        <scheme val="minor"/>
      </rPr>
      <t xml:space="preserve">año de Pregrado por tipo de institución 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</si>
  <si>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</si>
  <si>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</si>
  <si>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carrera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</si>
  <si>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carrera agrupada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</si>
  <si>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</si>
  <si>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jornada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</si>
  <si>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</si>
  <si>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por área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</si>
  <si>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</si>
  <si>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IP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</si>
  <si>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Pregrado en carreras con mayor matrícula - Universidades</t>
    </r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</si>
  <si>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2017 de Posgrado por tipo de universidad y programa </t>
    </r>
  </si>
  <si>
    <r>
      <t>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2017 de Posgrado por sexo y tipo de programa 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</si>
  <si>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programa</t>
    </r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</si>
  <si>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universidad </t>
    </r>
  </si>
  <si>
    <t>Evolución de Matrícula Total de Posgrado por tipo de universidad y programa</t>
  </si>
  <si>
    <r>
      <t>Evolución de Matrícula 1</t>
    </r>
    <r>
      <rPr>
        <u/>
        <vertAlign val="superscript"/>
        <sz val="11"/>
        <color theme="10"/>
        <rFont val="Calibri"/>
        <family val="2"/>
        <scheme val="minor"/>
      </rPr>
      <t>er</t>
    </r>
    <r>
      <rPr>
        <u/>
        <sz val="11"/>
        <color theme="10"/>
        <rFont val="Calibri"/>
        <family val="2"/>
        <scheme val="minor"/>
      </rPr>
      <t xml:space="preserve"> año de posgrado por tipo de universidad y programa </t>
    </r>
  </si>
  <si>
    <t>Evolución de Matrícula Total de Postítulo por tipo de institución desagregado</t>
  </si>
  <si>
    <t>Fuente: Servicio de Información de Educación Superior (SIES), de Mineduc.</t>
  </si>
  <si>
    <t>Matrícula Total Pregrado</t>
  </si>
  <si>
    <t>**Incluye carreras profesionales con licenciatura, licenciaturas y planes comunes de universidades.</t>
  </si>
  <si>
    <t>Matrícula Total de Posgrado Mujer</t>
  </si>
  <si>
    <t>Matrícula Total de Posgrado Hombre</t>
  </si>
  <si>
    <t>Matrícula Total de Postítulo Mujer</t>
  </si>
  <si>
    <t>Matrícula Total de Postítulo Hombre</t>
  </si>
  <si>
    <t>Matrícula Total de Pregrado Mujer</t>
  </si>
  <si>
    <t>Matrícula Total de Pregrado Hombre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</si>
  <si>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Mujer</t>
    </r>
  </si>
  <si>
    <t>Matrícula de 1er año Hombre</t>
  </si>
  <si>
    <r>
      <t>Matrícula Total  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</si>
  <si>
    <r>
      <t>Matrícula Total   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</si>
</sst>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_-* #,##0\ _€_-;\-* #,##0\ _€_-;_-* &quot;-&quot;??\ _€_-;_-@_-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vertAlign val="superscript"/>
      <sz val="11"/>
      <color theme="10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71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left" vertical="center"/>
    </xf>
    <xf numFmtId="0" fontId="5" fillId="0" borderId="0" xfId="0" applyFont="1"/>
    <xf numFmtId="165" fontId="6" fillId="2" borderId="1" xfId="1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13" fillId="2" borderId="1" xfId="1" applyNumberFormat="1" applyFont="1" applyFill="1" applyBorder="1" applyAlignment="1">
      <alignment horizontal="left" vertical="center"/>
    </xf>
    <xf numFmtId="166" fontId="0" fillId="0" borderId="0" xfId="14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6" fontId="8" fillId="0" borderId="0" xfId="14" applyNumberFormat="1" applyFont="1" applyAlignment="1">
      <alignment horizontal="center" vertical="center"/>
    </xf>
    <xf numFmtId="0" fontId="8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12" fillId="2" borderId="1" xfId="1" applyNumberFormat="1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166" fontId="8" fillId="0" borderId="0" xfId="14" applyNumberFormat="1" applyFont="1" applyAlignment="1">
      <alignment vertical="center"/>
    </xf>
    <xf numFmtId="0" fontId="15" fillId="0" borderId="0" xfId="0" applyFont="1" applyAlignment="1">
      <alignment vertical="center"/>
    </xf>
    <xf numFmtId="166" fontId="19" fillId="0" borderId="0" xfId="14" applyNumberFormat="1" applyFont="1" applyAlignment="1">
      <alignment vertical="center"/>
    </xf>
    <xf numFmtId="165" fontId="8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66" fontId="14" fillId="0" borderId="0" xfId="15" applyNumberFormat="1" applyAlignment="1">
      <alignment vertical="center"/>
    </xf>
    <xf numFmtId="165" fontId="8" fillId="0" borderId="0" xfId="1" applyNumberFormat="1" applyFont="1"/>
    <xf numFmtId="165" fontId="8" fillId="0" borderId="1" xfId="1" quotePrefix="1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8" fillId="0" borderId="1" xfId="1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66" fontId="8" fillId="0" borderId="1" xfId="14" applyNumberFormat="1" applyFont="1" applyBorder="1" applyAlignment="1">
      <alignment horizontal="center" vertical="center"/>
    </xf>
    <xf numFmtId="166" fontId="6" fillId="0" borderId="1" xfId="14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0" fillId="0" borderId="0" xfId="14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65" fontId="6" fillId="2" borderId="1" xfId="0" applyNumberFormat="1" applyFont="1" applyFill="1" applyBorder="1" applyAlignment="1">
      <alignment horizontal="left" vertical="center"/>
    </xf>
    <xf numFmtId="165" fontId="8" fillId="0" borderId="1" xfId="1" applyNumberFormat="1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165" fontId="6" fillId="0" borderId="1" xfId="1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165" fontId="0" fillId="0" borderId="0" xfId="0" applyNumberFormat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4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14" fillId="0" borderId="0" xfId="15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8" fillId="2" borderId="0" xfId="0" applyFont="1" applyFill="1" applyAlignment="1">
      <alignment vertical="center"/>
    </xf>
    <xf numFmtId="166" fontId="0" fillId="0" borderId="0" xfId="14" applyNumberFormat="1" applyFont="1" applyAlignment="1">
      <alignment horizontal="left" vertical="center"/>
    </xf>
    <xf numFmtId="166" fontId="5" fillId="0" borderId="0" xfId="14" applyNumberFormat="1" applyFont="1" applyAlignment="1">
      <alignment horizontal="left" vertical="center"/>
    </xf>
    <xf numFmtId="166" fontId="5" fillId="0" borderId="0" xfId="14" applyNumberFormat="1" applyFont="1" applyAlignment="1">
      <alignment vertical="center"/>
    </xf>
    <xf numFmtId="165" fontId="8" fillId="0" borderId="1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vertical="center"/>
    </xf>
    <xf numFmtId="166" fontId="6" fillId="0" borderId="0" xfId="14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166" fontId="6" fillId="0" borderId="0" xfId="14" applyNumberFormat="1" applyFont="1" applyBorder="1" applyAlignment="1">
      <alignment horizontal="center" vertical="center"/>
    </xf>
    <xf numFmtId="167" fontId="6" fillId="4" borderId="1" xfId="1" applyNumberFormat="1" applyFont="1" applyFill="1" applyBorder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165" fontId="6" fillId="4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4" fillId="2" borderId="0" xfId="15" quotePrefix="1" applyFill="1" applyAlignment="1">
      <alignment vertical="center"/>
    </xf>
    <xf numFmtId="0" fontId="14" fillId="2" borderId="0" xfId="15" applyFill="1" applyAlignment="1">
      <alignment vertical="center"/>
    </xf>
    <xf numFmtId="0" fontId="0" fillId="2" borderId="0" xfId="0" quotePrefix="1" applyFill="1" applyAlignment="1">
      <alignment vertical="center"/>
    </xf>
    <xf numFmtId="0" fontId="18" fillId="2" borderId="0" xfId="0" applyFont="1" applyFill="1" applyAlignment="1">
      <alignment vertical="center"/>
    </xf>
    <xf numFmtId="0" fontId="0" fillId="0" borderId="0" xfId="0" applyAlignment="1"/>
    <xf numFmtId="0" fontId="19" fillId="0" borderId="0" xfId="0" applyFont="1" applyAlignment="1"/>
    <xf numFmtId="165" fontId="8" fillId="0" borderId="1" xfId="1" applyNumberFormat="1" applyFont="1" applyBorder="1" applyAlignment="1"/>
    <xf numFmtId="165" fontId="6" fillId="0" borderId="1" xfId="1" applyNumberFormat="1" applyFont="1" applyBorder="1" applyAlignment="1"/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/>
    <xf numFmtId="0" fontId="14" fillId="0" borderId="0" xfId="15" applyAlignment="1"/>
    <xf numFmtId="0" fontId="0" fillId="2" borderId="0" xfId="0" applyFill="1" applyAlignment="1"/>
    <xf numFmtId="0" fontId="24" fillId="0" borderId="0" xfId="0" applyFont="1" applyFill="1" applyAlignment="1">
      <alignment horizontal="left" vertical="center"/>
    </xf>
    <xf numFmtId="0" fontId="0" fillId="0" borderId="0" xfId="0" applyFill="1" applyAlignment="1"/>
    <xf numFmtId="0" fontId="8" fillId="0" borderId="0" xfId="0" applyFont="1" applyFill="1" applyAlignment="1">
      <alignment vertical="center"/>
    </xf>
    <xf numFmtId="165" fontId="13" fillId="0" borderId="1" xfId="1" applyNumberFormat="1" applyFont="1" applyBorder="1" applyAlignment="1">
      <alignment vertical="center"/>
    </xf>
    <xf numFmtId="165" fontId="12" fillId="3" borderId="1" xfId="1" applyNumberFormat="1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165" fontId="27" fillId="0" borderId="0" xfId="1" applyNumberFormat="1" applyFont="1" applyAlignment="1">
      <alignment horizontal="left" vertical="center"/>
    </xf>
    <xf numFmtId="165" fontId="12" fillId="3" borderId="1" xfId="1" applyNumberFormat="1" applyFont="1" applyFill="1" applyBorder="1" applyAlignment="1">
      <alignment horizontal="left" vertical="center" wrapText="1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left" vertical="center"/>
    </xf>
    <xf numFmtId="165" fontId="13" fillId="0" borderId="1" xfId="1" applyNumberFormat="1" applyFont="1" applyFill="1" applyBorder="1" applyAlignment="1">
      <alignment horizontal="left" vertical="center"/>
    </xf>
    <xf numFmtId="165" fontId="13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horizontal="left" vertical="center" wrapText="1"/>
    </xf>
    <xf numFmtId="165" fontId="12" fillId="3" borderId="1" xfId="1" applyNumberFormat="1" applyFont="1" applyFill="1" applyBorder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4" fillId="2" borderId="0" xfId="15" applyFill="1"/>
    <xf numFmtId="165" fontId="3" fillId="0" borderId="1" xfId="1" applyNumberFormat="1" applyFont="1" applyBorder="1" applyAlignment="1">
      <alignment vertical="center"/>
    </xf>
    <xf numFmtId="166" fontId="3" fillId="0" borderId="1" xfId="14" applyNumberFormat="1" applyFont="1" applyBorder="1" applyAlignment="1">
      <alignment horizontal="center" vertical="center"/>
    </xf>
    <xf numFmtId="167" fontId="6" fillId="4" borderId="1" xfId="1" applyNumberFormat="1" applyFont="1" applyFill="1" applyBorder="1" applyAlignment="1">
      <alignment vertical="center"/>
    </xf>
    <xf numFmtId="166" fontId="6" fillId="4" borderId="1" xfId="14" applyNumberFormat="1" applyFont="1" applyFill="1" applyBorder="1" applyAlignment="1">
      <alignment horizontal="center" vertical="center"/>
    </xf>
    <xf numFmtId="166" fontId="8" fillId="4" borderId="1" xfId="14" applyNumberFormat="1" applyFont="1" applyFill="1" applyBorder="1" applyAlignment="1">
      <alignment horizontal="center" vertical="center"/>
    </xf>
    <xf numFmtId="0" fontId="28" fillId="0" borderId="0" xfId="0" applyFont="1" applyFill="1" applyAlignment="1"/>
    <xf numFmtId="43" fontId="3" fillId="0" borderId="1" xfId="2" applyFont="1" applyFill="1" applyBorder="1" applyAlignment="1">
      <alignment vertical="center"/>
    </xf>
    <xf numFmtId="43" fontId="8" fillId="0" borderId="1" xfId="2" applyFont="1" applyBorder="1" applyAlignment="1"/>
    <xf numFmtId="43" fontId="6" fillId="0" borderId="1" xfId="2" applyFont="1" applyBorder="1" applyAlignment="1"/>
    <xf numFmtId="43" fontId="6" fillId="3" borderId="1" xfId="2" applyFont="1" applyFill="1" applyBorder="1" applyAlignment="1">
      <alignment horizontal="left" vertical="center"/>
    </xf>
    <xf numFmtId="43" fontId="3" fillId="0" borderId="1" xfId="2" applyFont="1" applyBorder="1" applyAlignment="1"/>
    <xf numFmtId="0" fontId="28" fillId="0" borderId="0" xfId="0" applyFont="1" applyAlignment="1">
      <alignment vertical="center"/>
    </xf>
    <xf numFmtId="43" fontId="8" fillId="0" borderId="1" xfId="2" applyFont="1" applyBorder="1" applyAlignment="1">
      <alignment vertical="center"/>
    </xf>
    <xf numFmtId="43" fontId="6" fillId="0" borderId="1" xfId="2" applyFont="1" applyBorder="1" applyAlignment="1">
      <alignment vertical="center"/>
    </xf>
    <xf numFmtId="43" fontId="6" fillId="3" borderId="1" xfId="2" applyFont="1" applyFill="1" applyBorder="1" applyAlignment="1">
      <alignment horizontal="left" vertical="center" wrapText="1"/>
    </xf>
    <xf numFmtId="43" fontId="8" fillId="0" borderId="1" xfId="2" applyFont="1" applyBorder="1" applyAlignment="1">
      <alignment horizontal="left" vertical="center"/>
    </xf>
    <xf numFmtId="43" fontId="8" fillId="0" borderId="1" xfId="2" applyFont="1" applyBorder="1" applyAlignment="1">
      <alignment horizontal="left" vertical="center" indent="1"/>
    </xf>
    <xf numFmtId="43" fontId="3" fillId="0" borderId="1" xfId="2" applyFont="1" applyBorder="1" applyAlignment="1">
      <alignment horizontal="left" vertical="center"/>
    </xf>
    <xf numFmtId="43" fontId="6" fillId="0" borderId="1" xfId="2" applyFont="1" applyFill="1" applyBorder="1" applyAlignment="1">
      <alignment vertical="center"/>
    </xf>
    <xf numFmtId="43" fontId="6" fillId="4" borderId="1" xfId="2" applyFont="1" applyFill="1" applyBorder="1" applyAlignment="1">
      <alignment vertical="center"/>
    </xf>
    <xf numFmtId="43" fontId="3" fillId="0" borderId="1" xfId="2" applyFont="1" applyBorder="1" applyAlignment="1">
      <alignment vertical="center"/>
    </xf>
    <xf numFmtId="0" fontId="28" fillId="0" borderId="0" xfId="0" applyFont="1" applyFill="1" applyAlignment="1">
      <alignment vertical="center"/>
    </xf>
    <xf numFmtId="43" fontId="3" fillId="0" borderId="1" xfId="2" applyFont="1" applyBorder="1" applyAlignment="1">
      <alignment horizontal="left" vertical="center" indent="1"/>
    </xf>
    <xf numFmtId="43" fontId="6" fillId="4" borderId="1" xfId="2" applyFont="1" applyFill="1" applyBorder="1" applyAlignment="1">
      <alignment vertical="center" wrapText="1"/>
    </xf>
    <xf numFmtId="0" fontId="28" fillId="0" borderId="0" xfId="0" applyFont="1" applyAlignment="1">
      <alignment horizontal="left" vertical="center"/>
    </xf>
    <xf numFmtId="43" fontId="12" fillId="3" borderId="1" xfId="2" applyFont="1" applyFill="1" applyBorder="1" applyAlignment="1">
      <alignment horizontal="left" vertical="center" wrapText="1"/>
    </xf>
    <xf numFmtId="43" fontId="6" fillId="0" borderId="1" xfId="2" applyFont="1" applyBorder="1" applyAlignment="1">
      <alignment horizontal="left" vertical="center"/>
    </xf>
    <xf numFmtId="43" fontId="13" fillId="2" borderId="1" xfId="2" applyFont="1" applyFill="1" applyBorder="1" applyAlignment="1">
      <alignment horizontal="left" vertical="center"/>
    </xf>
    <xf numFmtId="43" fontId="12" fillId="2" borderId="1" xfId="2" applyFont="1" applyFill="1" applyBorder="1" applyAlignment="1">
      <alignment horizontal="left" vertical="center"/>
    </xf>
    <xf numFmtId="43" fontId="8" fillId="2" borderId="1" xfId="2" applyFont="1" applyFill="1" applyBorder="1" applyAlignment="1">
      <alignment horizontal="left" vertical="center"/>
    </xf>
    <xf numFmtId="43" fontId="6" fillId="2" borderId="1" xfId="2" applyFont="1" applyFill="1" applyBorder="1" applyAlignment="1">
      <alignment horizontal="left" vertical="center"/>
    </xf>
    <xf numFmtId="43" fontId="8" fillId="0" borderId="1" xfId="2" applyFont="1" applyFill="1" applyBorder="1" applyAlignment="1">
      <alignment horizontal="left" vertical="center"/>
    </xf>
    <xf numFmtId="43" fontId="6" fillId="4" borderId="1" xfId="2" applyFont="1" applyFill="1" applyBorder="1" applyAlignment="1">
      <alignment horizontal="left" vertical="center"/>
    </xf>
    <xf numFmtId="43" fontId="8" fillId="2" borderId="1" xfId="2" applyFont="1" applyFill="1" applyBorder="1" applyAlignment="1">
      <alignment horizontal="left" vertical="center" indent="1"/>
    </xf>
    <xf numFmtId="43" fontId="3" fillId="2" borderId="1" xfId="2" applyFont="1" applyFill="1" applyBorder="1" applyAlignment="1">
      <alignment horizontal="left" vertical="center" indent="1"/>
    </xf>
    <xf numFmtId="43" fontId="3" fillId="2" borderId="1" xfId="2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43" fontId="8" fillId="2" borderId="2" xfId="2" applyFont="1" applyFill="1" applyBorder="1" applyAlignment="1">
      <alignment horizontal="left" vertical="center"/>
    </xf>
    <xf numFmtId="43" fontId="3" fillId="2" borderId="2" xfId="2" applyFont="1" applyFill="1" applyBorder="1" applyAlignment="1">
      <alignment horizontal="left" vertical="center"/>
    </xf>
    <xf numFmtId="43" fontId="6" fillId="2" borderId="2" xfId="2" applyFont="1" applyFill="1" applyBorder="1" applyAlignment="1">
      <alignment horizontal="left" vertical="center"/>
    </xf>
    <xf numFmtId="43" fontId="6" fillId="0" borderId="1" xfId="2" applyFont="1" applyFill="1" applyBorder="1" applyAlignment="1">
      <alignment horizontal="left" vertical="center"/>
    </xf>
    <xf numFmtId="167" fontId="23" fillId="4" borderId="1" xfId="1" applyNumberFormat="1" applyFont="1" applyFill="1" applyBorder="1" applyAlignment="1">
      <alignment horizontal="center" vertical="center"/>
    </xf>
    <xf numFmtId="168" fontId="6" fillId="4" borderId="1" xfId="1" applyNumberFormat="1" applyFont="1" applyFill="1" applyBorder="1" applyAlignment="1">
      <alignment horizontal="center" vertical="center" wrapText="1"/>
    </xf>
    <xf numFmtId="167" fontId="23" fillId="4" borderId="1" xfId="1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65" fontId="30" fillId="0" borderId="0" xfId="1" applyNumberFormat="1" applyFont="1" applyAlignment="1">
      <alignment vertical="center"/>
    </xf>
    <xf numFmtId="0" fontId="18" fillId="0" borderId="0" xfId="0" applyFont="1" applyAlignment="1"/>
    <xf numFmtId="43" fontId="2" fillId="0" borderId="1" xfId="2" applyFont="1" applyBorder="1" applyAlignment="1">
      <alignment vertical="center"/>
    </xf>
    <xf numFmtId="0" fontId="21" fillId="2" borderId="0" xfId="0" applyFont="1" applyFill="1" applyAlignment="1">
      <alignment horizontal="left" vertical="center"/>
    </xf>
  </cellXfs>
  <cellStyles count="17">
    <cellStyle name="Hipervínculo" xfId="15" builtinId="8"/>
    <cellStyle name="Millares" xfId="1" builtinId="3"/>
    <cellStyle name="Millares 2" xfId="2"/>
    <cellStyle name="Millares 3" xfId="7"/>
    <cellStyle name="Millares 4" xfId="16"/>
    <cellStyle name="Normal" xfId="0" builtinId="0"/>
    <cellStyle name="Normal 2" xfId="4"/>
    <cellStyle name="Normal 2 2" xfId="8"/>
    <cellStyle name="Normal 3" xfId="6"/>
    <cellStyle name="Normal 3 2" xfId="9"/>
    <cellStyle name="Normal 3 3" xfId="10"/>
    <cellStyle name="Normal 3 4" xfId="11"/>
    <cellStyle name="Normal 4" xfId="12"/>
    <cellStyle name="Normal 5 2" xfId="13"/>
    <cellStyle name="Porcentaje" xfId="14" builtinId="5"/>
    <cellStyle name="Porcentaje 2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5465763</xdr:colOff>
      <xdr:row>0</xdr:row>
      <xdr:rowOff>19051</xdr:rowOff>
    </xdr:from>
    <xdr:to>
      <xdr:col>4</xdr:col>
      <xdr:colOff>703261</xdr:colOff>
      <xdr:row>2</xdr:row>
      <xdr:rowOff>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763" y="19051"/>
          <a:ext cx="1904998" cy="5905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542497</xdr:colOff>
      <xdr:row>0</xdr:row>
      <xdr:rowOff>8659</xdr:rowOff>
    </xdr:from>
    <xdr:to>
      <xdr:col>5</xdr:col>
      <xdr:colOff>83549</xdr:colOff>
      <xdr:row>2</xdr:row>
      <xdr:rowOff>38615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8133" y="8659"/>
          <a:ext cx="1619234" cy="4888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428625</xdr:colOff>
      <xdr:row>0</xdr:row>
      <xdr:rowOff>9525</xdr:rowOff>
    </xdr:from>
    <xdr:to>
      <xdr:col>15</xdr:col>
      <xdr:colOff>561</xdr:colOff>
      <xdr:row>2</xdr:row>
      <xdr:rowOff>42656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0</xdr:row>
      <xdr:rowOff>9525</xdr:rowOff>
    </xdr:from>
    <xdr:to>
      <xdr:col>5</xdr:col>
      <xdr:colOff>35051</xdr:colOff>
      <xdr:row>2</xdr:row>
      <xdr:rowOff>8020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899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0</xdr:row>
      <xdr:rowOff>47625</xdr:rowOff>
    </xdr:from>
    <xdr:to>
      <xdr:col>15</xdr:col>
      <xdr:colOff>45877</xdr:colOff>
      <xdr:row>2</xdr:row>
      <xdr:rowOff>29956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7625"/>
          <a:ext cx="1617502" cy="4871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588240</xdr:colOff>
      <xdr:row>0</xdr:row>
      <xdr:rowOff>9525</xdr:rowOff>
    </xdr:from>
    <xdr:to>
      <xdr:col>4</xdr:col>
      <xdr:colOff>51215</xdr:colOff>
      <xdr:row>2</xdr:row>
      <xdr:rowOff>30845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0922" y="9525"/>
          <a:ext cx="1541157" cy="48025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155863</xdr:colOff>
      <xdr:row>0</xdr:row>
      <xdr:rowOff>0</xdr:rowOff>
    </xdr:from>
    <xdr:to>
      <xdr:col>15</xdr:col>
      <xdr:colOff>24229</xdr:colOff>
      <xdr:row>2</xdr:row>
      <xdr:rowOff>2247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1136" y="0"/>
          <a:ext cx="1617502" cy="4871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1267690</xdr:colOff>
      <xdr:row>0</xdr:row>
      <xdr:rowOff>9525</xdr:rowOff>
    </xdr:from>
    <xdr:to>
      <xdr:col>5</xdr:col>
      <xdr:colOff>42845</xdr:colOff>
      <xdr:row>2</xdr:row>
      <xdr:rowOff>30845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2190" y="9525"/>
          <a:ext cx="1546064" cy="48025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0</xdr:row>
      <xdr:rowOff>19050</xdr:rowOff>
    </xdr:from>
    <xdr:to>
      <xdr:col>15</xdr:col>
      <xdr:colOff>561</xdr:colOff>
      <xdr:row>1</xdr:row>
      <xdr:rowOff>230870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19050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showGridLines="0" tabSelected="1" zoomScale="110" zoomScaleNormal="110" workbookViewId="0">
      <pane ySplit="2" topLeftCell="A3" activePane="bottomLeft" state="frozen"/>
      <selection pane="bottomLeft" activeCell="C1" sqref="C1:C2"/>
    </sheetView>
  </sheetViews>
  <sheetFormatPr baseColWidth="10" defaultRowHeight="15" x14ac:dyDescent="0.25"/>
  <cols>
    <col min="1" max="2" width="11.42578125" style="26"/>
    <col min="3" max="3" width="88.5703125" style="25" customWidth="1"/>
    <col min="4" max="16384" width="11.42578125" style="6"/>
  </cols>
  <sheetData>
    <row r="1" spans="1:3" x14ac:dyDescent="0.25">
      <c r="C1" s="170" t="s">
        <v>325</v>
      </c>
    </row>
    <row r="2" spans="1:3" ht="33" customHeight="1" x14ac:dyDescent="0.25">
      <c r="C2" s="170"/>
    </row>
    <row r="4" spans="1:3" x14ac:dyDescent="0.25">
      <c r="A4" s="90" t="s">
        <v>71</v>
      </c>
      <c r="B4" s="90" t="s">
        <v>69</v>
      </c>
      <c r="C4" s="91" t="s">
        <v>72</v>
      </c>
    </row>
    <row r="5" spans="1:3" x14ac:dyDescent="0.25">
      <c r="A5" s="26">
        <v>1</v>
      </c>
      <c r="B5" s="26">
        <v>1</v>
      </c>
      <c r="C5" s="25" t="s">
        <v>140</v>
      </c>
    </row>
    <row r="7" spans="1:3" ht="15.75" x14ac:dyDescent="0.25">
      <c r="A7" s="90" t="s">
        <v>71</v>
      </c>
      <c r="B7" s="90" t="s">
        <v>69</v>
      </c>
      <c r="C7" s="92" t="s">
        <v>326</v>
      </c>
    </row>
    <row r="8" spans="1:3" x14ac:dyDescent="0.25">
      <c r="A8" s="26">
        <v>2</v>
      </c>
      <c r="B8" s="26">
        <v>1</v>
      </c>
      <c r="C8" s="93" t="s">
        <v>327</v>
      </c>
    </row>
    <row r="9" spans="1:3" x14ac:dyDescent="0.25">
      <c r="A9" s="26">
        <v>2</v>
      </c>
      <c r="B9" s="26">
        <v>2</v>
      </c>
      <c r="C9" s="94" t="s">
        <v>328</v>
      </c>
    </row>
    <row r="10" spans="1:3" x14ac:dyDescent="0.25">
      <c r="A10" s="26">
        <v>2</v>
      </c>
      <c r="B10" s="26">
        <v>3</v>
      </c>
      <c r="C10" s="94" t="s">
        <v>329</v>
      </c>
    </row>
    <row r="11" spans="1:3" x14ac:dyDescent="0.25">
      <c r="A11" s="26">
        <v>2</v>
      </c>
      <c r="B11" s="26">
        <v>4</v>
      </c>
      <c r="C11" s="94" t="s">
        <v>330</v>
      </c>
    </row>
    <row r="12" spans="1:3" x14ac:dyDescent="0.25">
      <c r="A12" s="26">
        <v>2</v>
      </c>
      <c r="B12" s="26">
        <v>5</v>
      </c>
      <c r="C12" s="94" t="s">
        <v>331</v>
      </c>
    </row>
    <row r="13" spans="1:3" x14ac:dyDescent="0.25">
      <c r="A13" s="26">
        <v>2</v>
      </c>
      <c r="B13" s="26">
        <v>6</v>
      </c>
      <c r="C13" s="94" t="s">
        <v>332</v>
      </c>
    </row>
    <row r="15" spans="1:3" ht="15.75" x14ac:dyDescent="0.25">
      <c r="A15" s="90" t="s">
        <v>71</v>
      </c>
      <c r="B15" s="90" t="s">
        <v>69</v>
      </c>
      <c r="C15" s="92" t="s">
        <v>354</v>
      </c>
    </row>
    <row r="16" spans="1:3" x14ac:dyDescent="0.25">
      <c r="A16" s="26">
        <v>3</v>
      </c>
      <c r="B16" s="26">
        <v>1</v>
      </c>
      <c r="C16" s="94" t="s">
        <v>167</v>
      </c>
    </row>
    <row r="17" spans="1:3" x14ac:dyDescent="0.25">
      <c r="A17" s="26">
        <v>3</v>
      </c>
      <c r="B17" s="26">
        <v>2</v>
      </c>
      <c r="C17" s="94" t="s">
        <v>127</v>
      </c>
    </row>
    <row r="18" spans="1:3" x14ac:dyDescent="0.25">
      <c r="A18" s="26">
        <v>3</v>
      </c>
      <c r="B18" s="26">
        <v>3</v>
      </c>
      <c r="C18" s="94" t="s">
        <v>168</v>
      </c>
    </row>
    <row r="19" spans="1:3" x14ac:dyDescent="0.25">
      <c r="A19" s="26">
        <v>3</v>
      </c>
      <c r="B19" s="26">
        <v>4</v>
      </c>
      <c r="C19" s="94" t="s">
        <v>127</v>
      </c>
    </row>
    <row r="20" spans="1:3" x14ac:dyDescent="0.25">
      <c r="A20" s="26">
        <v>3</v>
      </c>
      <c r="B20" s="26">
        <v>5</v>
      </c>
      <c r="C20" s="94" t="s">
        <v>168</v>
      </c>
    </row>
    <row r="21" spans="1:3" x14ac:dyDescent="0.25">
      <c r="A21" s="26">
        <v>3</v>
      </c>
      <c r="B21" s="26">
        <v>7</v>
      </c>
      <c r="C21" s="94" t="s">
        <v>320</v>
      </c>
    </row>
    <row r="22" spans="1:3" x14ac:dyDescent="0.25">
      <c r="A22" s="26">
        <v>3</v>
      </c>
      <c r="B22" s="26">
        <v>8</v>
      </c>
      <c r="C22" s="94" t="s">
        <v>143</v>
      </c>
    </row>
    <row r="23" spans="1:3" x14ac:dyDescent="0.25">
      <c r="A23" s="26">
        <v>3</v>
      </c>
      <c r="B23" s="26">
        <v>9</v>
      </c>
      <c r="C23" s="94" t="s">
        <v>86</v>
      </c>
    </row>
    <row r="25" spans="1:3" ht="15.75" x14ac:dyDescent="0.25">
      <c r="A25" s="90" t="s">
        <v>71</v>
      </c>
      <c r="B25" s="90" t="s">
        <v>69</v>
      </c>
      <c r="C25" s="92" t="s">
        <v>333</v>
      </c>
    </row>
    <row r="26" spans="1:3" x14ac:dyDescent="0.25">
      <c r="A26" s="26">
        <v>4</v>
      </c>
      <c r="B26" s="26">
        <v>1</v>
      </c>
      <c r="C26" s="94" t="s">
        <v>334</v>
      </c>
    </row>
    <row r="27" spans="1:3" x14ac:dyDescent="0.25">
      <c r="A27" s="26">
        <v>4</v>
      </c>
      <c r="B27" s="26">
        <v>2</v>
      </c>
      <c r="C27" s="94" t="s">
        <v>335</v>
      </c>
    </row>
    <row r="28" spans="1:3" x14ac:dyDescent="0.25">
      <c r="A28" s="26">
        <v>4</v>
      </c>
      <c r="B28" s="26">
        <v>3</v>
      </c>
      <c r="C28" s="94" t="s">
        <v>336</v>
      </c>
    </row>
    <row r="29" spans="1:3" x14ac:dyDescent="0.25">
      <c r="A29" s="26">
        <v>4</v>
      </c>
      <c r="B29" s="26">
        <v>4</v>
      </c>
      <c r="C29" s="94" t="s">
        <v>337</v>
      </c>
    </row>
    <row r="30" spans="1:3" x14ac:dyDescent="0.25">
      <c r="A30" s="26">
        <v>4</v>
      </c>
      <c r="B30" s="26">
        <v>5</v>
      </c>
      <c r="C30" s="94" t="s">
        <v>338</v>
      </c>
    </row>
    <row r="31" spans="1:3" x14ac:dyDescent="0.25">
      <c r="A31" s="26">
        <v>4</v>
      </c>
      <c r="B31" s="26">
        <v>6</v>
      </c>
      <c r="C31" s="94" t="s">
        <v>339</v>
      </c>
    </row>
    <row r="32" spans="1:3" x14ac:dyDescent="0.25">
      <c r="A32" s="26">
        <v>4</v>
      </c>
      <c r="B32" s="26">
        <v>7</v>
      </c>
      <c r="C32" s="94" t="s">
        <v>340</v>
      </c>
    </row>
    <row r="33" spans="1:3" x14ac:dyDescent="0.25">
      <c r="A33" s="26">
        <v>4</v>
      </c>
      <c r="B33" s="26">
        <v>8</v>
      </c>
      <c r="C33" s="94" t="s">
        <v>341</v>
      </c>
    </row>
    <row r="34" spans="1:3" x14ac:dyDescent="0.25">
      <c r="A34" s="26">
        <v>4</v>
      </c>
      <c r="B34" s="26">
        <v>9</v>
      </c>
      <c r="C34" s="94" t="s">
        <v>342</v>
      </c>
    </row>
    <row r="35" spans="1:3" x14ac:dyDescent="0.25">
      <c r="A35" s="26">
        <v>4</v>
      </c>
      <c r="B35" s="26">
        <v>10</v>
      </c>
      <c r="C35" s="94" t="s">
        <v>343</v>
      </c>
    </row>
    <row r="36" spans="1:3" x14ac:dyDescent="0.25">
      <c r="A36" s="26">
        <v>4</v>
      </c>
      <c r="B36" s="26">
        <v>11</v>
      </c>
      <c r="C36" s="94" t="s">
        <v>344</v>
      </c>
    </row>
    <row r="37" spans="1:3" x14ac:dyDescent="0.25">
      <c r="A37" s="26">
        <v>4</v>
      </c>
      <c r="B37" s="26">
        <v>12</v>
      </c>
      <c r="C37" s="69" t="s">
        <v>407</v>
      </c>
    </row>
    <row r="38" spans="1:3" x14ac:dyDescent="0.25">
      <c r="A38" s="26">
        <v>4</v>
      </c>
      <c r="B38" s="26">
        <v>13</v>
      </c>
      <c r="C38" s="69" t="s">
        <v>416</v>
      </c>
    </row>
    <row r="39" spans="1:3" x14ac:dyDescent="0.25">
      <c r="A39" s="26">
        <v>4</v>
      </c>
      <c r="B39" s="26">
        <v>14</v>
      </c>
      <c r="C39" s="69" t="s">
        <v>417</v>
      </c>
    </row>
    <row r="40" spans="1:3" x14ac:dyDescent="0.25">
      <c r="C40" s="94"/>
    </row>
    <row r="42" spans="1:3" ht="15.75" x14ac:dyDescent="0.25">
      <c r="A42" s="90" t="s">
        <v>71</v>
      </c>
      <c r="B42" s="90" t="s">
        <v>69</v>
      </c>
      <c r="C42" s="92" t="s">
        <v>355</v>
      </c>
    </row>
    <row r="43" spans="1:3" x14ac:dyDescent="0.25">
      <c r="A43" s="26">
        <v>5</v>
      </c>
      <c r="B43" s="26">
        <v>1</v>
      </c>
      <c r="C43" s="94" t="s">
        <v>88</v>
      </c>
    </row>
    <row r="44" spans="1:3" ht="17.25" x14ac:dyDescent="0.25">
      <c r="A44" s="26">
        <v>5</v>
      </c>
      <c r="B44" s="26">
        <v>2</v>
      </c>
      <c r="C44" s="94" t="s">
        <v>439</v>
      </c>
    </row>
    <row r="45" spans="1:3" x14ac:dyDescent="0.25">
      <c r="A45" s="26">
        <v>5</v>
      </c>
      <c r="B45" s="26">
        <v>3</v>
      </c>
      <c r="C45" s="94" t="s">
        <v>437</v>
      </c>
    </row>
    <row r="46" spans="1:3" ht="17.25" x14ac:dyDescent="0.25">
      <c r="A46" s="26">
        <v>5</v>
      </c>
      <c r="B46" s="26">
        <v>4</v>
      </c>
      <c r="C46" s="94" t="s">
        <v>440</v>
      </c>
    </row>
    <row r="47" spans="1:3" x14ac:dyDescent="0.25">
      <c r="A47" s="26">
        <v>5</v>
      </c>
      <c r="B47" s="26">
        <v>5</v>
      </c>
      <c r="C47" s="94" t="s">
        <v>89</v>
      </c>
    </row>
    <row r="48" spans="1:3" ht="17.25" x14ac:dyDescent="0.25">
      <c r="A48" s="26">
        <v>5</v>
      </c>
      <c r="B48" s="26">
        <v>6</v>
      </c>
      <c r="C48" s="94" t="s">
        <v>441</v>
      </c>
    </row>
    <row r="49" spans="1:3" x14ac:dyDescent="0.25">
      <c r="A49" s="26">
        <v>5</v>
      </c>
      <c r="B49" s="26">
        <v>7</v>
      </c>
      <c r="C49" s="94" t="s">
        <v>321</v>
      </c>
    </row>
    <row r="50" spans="1:3" ht="17.25" x14ac:dyDescent="0.25">
      <c r="A50" s="26">
        <v>5</v>
      </c>
      <c r="B50" s="26">
        <v>8</v>
      </c>
      <c r="C50" s="94" t="s">
        <v>442</v>
      </c>
    </row>
    <row r="51" spans="1:3" x14ac:dyDescent="0.25">
      <c r="A51" s="26">
        <v>5</v>
      </c>
      <c r="B51" s="26">
        <v>9</v>
      </c>
      <c r="C51" s="94" t="s">
        <v>90</v>
      </c>
    </row>
    <row r="52" spans="1:3" ht="17.25" x14ac:dyDescent="0.25">
      <c r="A52" s="26">
        <v>5</v>
      </c>
      <c r="B52" s="26">
        <v>10</v>
      </c>
      <c r="C52" s="94" t="s">
        <v>443</v>
      </c>
    </row>
    <row r="53" spans="1:3" x14ac:dyDescent="0.25">
      <c r="A53" s="26">
        <v>5</v>
      </c>
      <c r="B53" s="26">
        <v>11</v>
      </c>
      <c r="C53" s="94" t="s">
        <v>91</v>
      </c>
    </row>
    <row r="54" spans="1:3" ht="17.25" x14ac:dyDescent="0.25">
      <c r="A54" s="26">
        <v>5</v>
      </c>
      <c r="B54" s="26">
        <v>12</v>
      </c>
      <c r="C54" s="94" t="s">
        <v>444</v>
      </c>
    </row>
    <row r="55" spans="1:3" ht="17.25" x14ac:dyDescent="0.25">
      <c r="A55" s="26">
        <v>5</v>
      </c>
      <c r="B55" s="26">
        <v>13</v>
      </c>
      <c r="C55" s="94" t="s">
        <v>445</v>
      </c>
    </row>
    <row r="56" spans="1:3" x14ac:dyDescent="0.25">
      <c r="A56" s="26">
        <v>5</v>
      </c>
      <c r="B56" s="26">
        <v>14</v>
      </c>
      <c r="C56" s="94" t="s">
        <v>92</v>
      </c>
    </row>
    <row r="57" spans="1:3" ht="17.25" x14ac:dyDescent="0.25">
      <c r="A57" s="26">
        <v>5</v>
      </c>
      <c r="B57" s="26">
        <v>15</v>
      </c>
      <c r="C57" s="94" t="s">
        <v>446</v>
      </c>
    </row>
    <row r="58" spans="1:3" x14ac:dyDescent="0.25">
      <c r="A58" s="26">
        <v>5</v>
      </c>
      <c r="B58" s="26">
        <v>16</v>
      </c>
      <c r="C58" s="94" t="s">
        <v>93</v>
      </c>
    </row>
    <row r="59" spans="1:3" x14ac:dyDescent="0.25">
      <c r="A59" s="26">
        <v>5</v>
      </c>
      <c r="B59" s="26">
        <v>17</v>
      </c>
      <c r="C59" s="94" t="s">
        <v>94</v>
      </c>
    </row>
    <row r="60" spans="1:3" x14ac:dyDescent="0.25">
      <c r="A60" s="26">
        <v>5</v>
      </c>
      <c r="B60" s="26">
        <v>18</v>
      </c>
      <c r="C60" s="94" t="s">
        <v>95</v>
      </c>
    </row>
    <row r="61" spans="1:3" ht="17.25" x14ac:dyDescent="0.25">
      <c r="A61" s="26">
        <v>5</v>
      </c>
      <c r="B61" s="26">
        <v>19</v>
      </c>
      <c r="C61" s="94" t="s">
        <v>447</v>
      </c>
    </row>
    <row r="62" spans="1:3" ht="17.25" x14ac:dyDescent="0.25">
      <c r="A62" s="26">
        <v>5</v>
      </c>
      <c r="B62" s="26">
        <v>20</v>
      </c>
      <c r="C62" s="94" t="s">
        <v>448</v>
      </c>
    </row>
    <row r="63" spans="1:3" ht="17.25" x14ac:dyDescent="0.25">
      <c r="A63" s="26">
        <v>5</v>
      </c>
      <c r="B63" s="26">
        <v>21</v>
      </c>
      <c r="C63" s="94" t="s">
        <v>449</v>
      </c>
    </row>
    <row r="64" spans="1:3" x14ac:dyDescent="0.25">
      <c r="A64" s="26">
        <v>5</v>
      </c>
      <c r="B64" s="26">
        <v>22</v>
      </c>
      <c r="C64" s="94" t="s">
        <v>177</v>
      </c>
    </row>
    <row r="65" spans="1:3" x14ac:dyDescent="0.25">
      <c r="A65" s="26">
        <v>5</v>
      </c>
      <c r="B65" s="26">
        <v>23</v>
      </c>
      <c r="C65" s="94" t="s">
        <v>178</v>
      </c>
    </row>
    <row r="66" spans="1:3" x14ac:dyDescent="0.25">
      <c r="A66" s="26">
        <v>5</v>
      </c>
      <c r="B66" s="26">
        <v>24</v>
      </c>
      <c r="C66" s="94" t="s">
        <v>179</v>
      </c>
    </row>
    <row r="67" spans="1:3" x14ac:dyDescent="0.25">
      <c r="A67" s="26">
        <v>5</v>
      </c>
      <c r="B67" s="26">
        <v>25</v>
      </c>
      <c r="C67" s="94" t="s">
        <v>180</v>
      </c>
    </row>
    <row r="68" spans="1:3" x14ac:dyDescent="0.25">
      <c r="A68" s="26">
        <v>5</v>
      </c>
      <c r="B68" s="26">
        <v>26</v>
      </c>
      <c r="C68" s="94" t="s">
        <v>96</v>
      </c>
    </row>
    <row r="69" spans="1:3" x14ac:dyDescent="0.25">
      <c r="A69" s="26">
        <v>5</v>
      </c>
      <c r="B69" s="26">
        <v>27</v>
      </c>
      <c r="C69" s="94" t="s">
        <v>128</v>
      </c>
    </row>
    <row r="70" spans="1:3" x14ac:dyDescent="0.25">
      <c r="A70" s="26">
        <v>5</v>
      </c>
      <c r="B70" s="26">
        <v>28</v>
      </c>
      <c r="C70" s="94" t="s">
        <v>129</v>
      </c>
    </row>
    <row r="71" spans="1:3" x14ac:dyDescent="0.25">
      <c r="A71" s="26">
        <v>5</v>
      </c>
      <c r="B71" s="26">
        <v>29</v>
      </c>
      <c r="C71" s="94" t="s">
        <v>98</v>
      </c>
    </row>
    <row r="72" spans="1:3" x14ac:dyDescent="0.25">
      <c r="A72" s="26">
        <v>5</v>
      </c>
      <c r="B72" s="26">
        <v>30</v>
      </c>
      <c r="C72" s="94" t="s">
        <v>97</v>
      </c>
    </row>
    <row r="73" spans="1:3" x14ac:dyDescent="0.25">
      <c r="A73" s="26">
        <v>5</v>
      </c>
      <c r="B73" s="26">
        <v>31</v>
      </c>
      <c r="C73" s="94" t="s">
        <v>130</v>
      </c>
    </row>
    <row r="74" spans="1:3" x14ac:dyDescent="0.25">
      <c r="A74" s="26">
        <v>5</v>
      </c>
      <c r="B74" s="26">
        <v>32</v>
      </c>
      <c r="C74" s="94" t="s">
        <v>131</v>
      </c>
    </row>
    <row r="75" spans="1:3" x14ac:dyDescent="0.25">
      <c r="A75" s="26">
        <v>5</v>
      </c>
      <c r="B75" s="26">
        <v>33</v>
      </c>
      <c r="C75" s="94" t="s">
        <v>99</v>
      </c>
    </row>
    <row r="77" spans="1:3" ht="15.75" x14ac:dyDescent="0.25">
      <c r="A77" s="90" t="s">
        <v>71</v>
      </c>
      <c r="B77" s="90" t="s">
        <v>69</v>
      </c>
      <c r="C77" s="92" t="s">
        <v>345</v>
      </c>
    </row>
    <row r="78" spans="1:3" x14ac:dyDescent="0.25">
      <c r="A78" s="26">
        <v>6</v>
      </c>
      <c r="B78" s="26">
        <v>1</v>
      </c>
      <c r="C78" s="94" t="s">
        <v>424</v>
      </c>
    </row>
    <row r="79" spans="1:3" ht="17.25" x14ac:dyDescent="0.25">
      <c r="A79" s="26">
        <v>6</v>
      </c>
      <c r="B79" s="26">
        <v>2</v>
      </c>
      <c r="C79" s="94" t="s">
        <v>450</v>
      </c>
    </row>
    <row r="80" spans="1:3" x14ac:dyDescent="0.25">
      <c r="A80" s="26">
        <v>6</v>
      </c>
      <c r="B80" s="26">
        <v>3</v>
      </c>
      <c r="C80" s="94" t="s">
        <v>346</v>
      </c>
    </row>
    <row r="81" spans="1:3" ht="17.25" x14ac:dyDescent="0.25">
      <c r="A81" s="26">
        <v>6</v>
      </c>
      <c r="B81" s="26">
        <v>4</v>
      </c>
      <c r="C81" s="94" t="s">
        <v>451</v>
      </c>
    </row>
    <row r="82" spans="1:3" x14ac:dyDescent="0.25">
      <c r="A82" s="26">
        <v>6</v>
      </c>
      <c r="B82" s="26">
        <v>5</v>
      </c>
      <c r="C82" s="94" t="s">
        <v>347</v>
      </c>
    </row>
    <row r="83" spans="1:3" x14ac:dyDescent="0.25">
      <c r="A83" s="26">
        <v>6</v>
      </c>
      <c r="B83" s="26">
        <v>6</v>
      </c>
      <c r="C83" s="94" t="s">
        <v>348</v>
      </c>
    </row>
    <row r="84" spans="1:3" x14ac:dyDescent="0.25">
      <c r="A84" s="26">
        <v>6</v>
      </c>
      <c r="B84" s="26">
        <v>7</v>
      </c>
      <c r="C84" s="94" t="s">
        <v>349</v>
      </c>
    </row>
    <row r="85" spans="1:3" x14ac:dyDescent="0.25">
      <c r="A85" s="26">
        <v>6</v>
      </c>
      <c r="B85" s="26">
        <v>8</v>
      </c>
      <c r="C85" s="94" t="s">
        <v>350</v>
      </c>
    </row>
    <row r="87" spans="1:3" ht="15.75" x14ac:dyDescent="0.25">
      <c r="A87" s="90" t="s">
        <v>71</v>
      </c>
      <c r="B87" s="90" t="s">
        <v>69</v>
      </c>
      <c r="C87" s="92" t="s">
        <v>356</v>
      </c>
    </row>
    <row r="88" spans="1:3" x14ac:dyDescent="0.25">
      <c r="A88" s="26">
        <v>7</v>
      </c>
      <c r="B88" s="26">
        <v>1</v>
      </c>
      <c r="C88" s="94" t="s">
        <v>427</v>
      </c>
    </row>
    <row r="89" spans="1:3" ht="17.25" x14ac:dyDescent="0.25">
      <c r="A89" s="26">
        <v>7</v>
      </c>
      <c r="B89" s="26">
        <v>2</v>
      </c>
      <c r="C89" s="94" t="s">
        <v>453</v>
      </c>
    </row>
    <row r="90" spans="1:3" x14ac:dyDescent="0.25">
      <c r="A90" s="26">
        <v>7</v>
      </c>
      <c r="B90" s="26">
        <v>3</v>
      </c>
      <c r="C90" s="94" t="s">
        <v>157</v>
      </c>
    </row>
    <row r="91" spans="1:3" ht="17.25" x14ac:dyDescent="0.25">
      <c r="A91" s="26">
        <v>7</v>
      </c>
      <c r="B91" s="26">
        <v>4</v>
      </c>
      <c r="C91" s="94" t="s">
        <v>452</v>
      </c>
    </row>
    <row r="92" spans="1:3" x14ac:dyDescent="0.25">
      <c r="A92" s="26">
        <v>7</v>
      </c>
      <c r="B92" s="26">
        <v>5</v>
      </c>
      <c r="C92" s="94" t="s">
        <v>454</v>
      </c>
    </row>
    <row r="93" spans="1:3" ht="17.25" x14ac:dyDescent="0.25">
      <c r="A93" s="26">
        <v>7</v>
      </c>
      <c r="B93" s="26">
        <v>6</v>
      </c>
      <c r="C93" s="94" t="s">
        <v>455</v>
      </c>
    </row>
    <row r="95" spans="1:3" ht="15.75" x14ac:dyDescent="0.25">
      <c r="A95" s="90" t="s">
        <v>71</v>
      </c>
      <c r="B95" s="90" t="s">
        <v>69</v>
      </c>
      <c r="C95" s="92" t="s">
        <v>351</v>
      </c>
    </row>
    <row r="96" spans="1:3" x14ac:dyDescent="0.25">
      <c r="A96" s="26">
        <v>8</v>
      </c>
      <c r="B96" s="26">
        <v>1</v>
      </c>
      <c r="C96" s="121" t="s">
        <v>352</v>
      </c>
    </row>
    <row r="97" spans="1:3" x14ac:dyDescent="0.25">
      <c r="A97" s="26">
        <v>8</v>
      </c>
      <c r="B97" s="26">
        <v>2</v>
      </c>
      <c r="C97" s="121" t="s">
        <v>181</v>
      </c>
    </row>
    <row r="98" spans="1:3" x14ac:dyDescent="0.25">
      <c r="A98" s="26">
        <v>8</v>
      </c>
      <c r="B98" s="26">
        <v>3</v>
      </c>
      <c r="C98" s="121" t="s">
        <v>164</v>
      </c>
    </row>
    <row r="99" spans="1:3" x14ac:dyDescent="0.25">
      <c r="A99" s="26">
        <v>8</v>
      </c>
      <c r="B99" s="26">
        <v>4</v>
      </c>
      <c r="C99" s="121" t="s">
        <v>163</v>
      </c>
    </row>
    <row r="100" spans="1:3" x14ac:dyDescent="0.25">
      <c r="A100" s="26">
        <v>8</v>
      </c>
      <c r="B100" s="26">
        <v>5</v>
      </c>
      <c r="C100" s="121" t="s">
        <v>165</v>
      </c>
    </row>
    <row r="101" spans="1:3" x14ac:dyDescent="0.25">
      <c r="A101" s="26">
        <v>8</v>
      </c>
      <c r="B101" s="26">
        <v>6</v>
      </c>
      <c r="C101" s="121" t="s">
        <v>166</v>
      </c>
    </row>
    <row r="103" spans="1:3" ht="15.75" x14ac:dyDescent="0.25">
      <c r="A103" s="90" t="s">
        <v>71</v>
      </c>
      <c r="B103" s="90" t="s">
        <v>69</v>
      </c>
      <c r="C103" s="92" t="s">
        <v>357</v>
      </c>
    </row>
    <row r="104" spans="1:3" x14ac:dyDescent="0.25">
      <c r="A104" s="26">
        <v>9</v>
      </c>
      <c r="B104" s="26">
        <v>1</v>
      </c>
      <c r="C104" s="69" t="s">
        <v>161</v>
      </c>
    </row>
    <row r="105" spans="1:3" x14ac:dyDescent="0.25">
      <c r="A105" s="26">
        <v>9</v>
      </c>
      <c r="B105" s="26">
        <v>2</v>
      </c>
      <c r="C105" s="69" t="s">
        <v>456</v>
      </c>
    </row>
    <row r="106" spans="1:3" x14ac:dyDescent="0.25">
      <c r="A106" s="26">
        <v>9</v>
      </c>
      <c r="B106" s="26">
        <v>3</v>
      </c>
      <c r="C106" s="69" t="s">
        <v>160</v>
      </c>
    </row>
    <row r="107" spans="1:3" x14ac:dyDescent="0.25">
      <c r="A107" s="26">
        <v>9</v>
      </c>
      <c r="B107" s="26">
        <v>4</v>
      </c>
      <c r="C107" s="69" t="s">
        <v>159</v>
      </c>
    </row>
    <row r="108" spans="1:3" x14ac:dyDescent="0.25">
      <c r="C108" s="95"/>
    </row>
    <row r="109" spans="1:3" x14ac:dyDescent="0.25">
      <c r="A109" s="90" t="s">
        <v>71</v>
      </c>
      <c r="B109" s="90" t="s">
        <v>69</v>
      </c>
      <c r="C109" s="91" t="s">
        <v>156</v>
      </c>
    </row>
    <row r="110" spans="1:3" x14ac:dyDescent="0.25">
      <c r="A110" s="26">
        <v>10</v>
      </c>
      <c r="B110" s="26">
        <v>1</v>
      </c>
      <c r="C110" s="69" t="s">
        <v>353</v>
      </c>
    </row>
    <row r="111" spans="1:3" x14ac:dyDescent="0.25">
      <c r="A111" s="25"/>
      <c r="B111" s="25"/>
    </row>
    <row r="112" spans="1:3" x14ac:dyDescent="0.25">
      <c r="A112" s="25"/>
      <c r="B112" s="25"/>
    </row>
    <row r="113" spans="1:3" x14ac:dyDescent="0.25">
      <c r="A113" s="96" t="s">
        <v>141</v>
      </c>
      <c r="B113" s="25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  <row r="367" spans="1:3" x14ac:dyDescent="0.25">
      <c r="A367" s="6"/>
      <c r="B367" s="6"/>
      <c r="C367" s="6"/>
    </row>
    <row r="368" spans="1:3" x14ac:dyDescent="0.25">
      <c r="A368" s="6"/>
      <c r="B368" s="6"/>
      <c r="C368" s="6"/>
    </row>
    <row r="369" spans="1:3" x14ac:dyDescent="0.25">
      <c r="A369" s="6"/>
      <c r="B369" s="6"/>
      <c r="C369" s="6"/>
    </row>
    <row r="370" spans="1:3" x14ac:dyDescent="0.25">
      <c r="A370" s="6"/>
      <c r="B370" s="6"/>
      <c r="C370" s="6"/>
    </row>
    <row r="371" spans="1:3" x14ac:dyDescent="0.25">
      <c r="A371" s="6"/>
      <c r="B371" s="6"/>
      <c r="C371" s="6"/>
    </row>
    <row r="372" spans="1:3" x14ac:dyDescent="0.25">
      <c r="A372" s="6"/>
      <c r="B372" s="6"/>
      <c r="C372" s="6"/>
    </row>
    <row r="373" spans="1:3" x14ac:dyDescent="0.25">
      <c r="A373" s="6"/>
      <c r="B373" s="6"/>
      <c r="C373" s="6"/>
    </row>
    <row r="374" spans="1:3" x14ac:dyDescent="0.25">
      <c r="A374" s="6"/>
      <c r="B374" s="6"/>
      <c r="C374" s="6"/>
    </row>
    <row r="375" spans="1:3" x14ac:dyDescent="0.25">
      <c r="A375" s="6"/>
      <c r="B375" s="6"/>
      <c r="C375" s="6"/>
    </row>
    <row r="376" spans="1:3" x14ac:dyDescent="0.25">
      <c r="A376" s="6"/>
      <c r="B376" s="6"/>
      <c r="C376" s="6"/>
    </row>
    <row r="377" spans="1:3" x14ac:dyDescent="0.25">
      <c r="A377" s="6"/>
      <c r="B377" s="6"/>
      <c r="C377" s="6"/>
    </row>
    <row r="378" spans="1:3" x14ac:dyDescent="0.25">
      <c r="A378" s="6"/>
      <c r="B378" s="6"/>
      <c r="C378" s="6"/>
    </row>
    <row r="379" spans="1:3" x14ac:dyDescent="0.25">
      <c r="A379" s="6"/>
      <c r="B379" s="6"/>
      <c r="C379" s="6"/>
    </row>
    <row r="380" spans="1:3" x14ac:dyDescent="0.25">
      <c r="A380" s="6"/>
      <c r="B380" s="6"/>
      <c r="C380" s="6"/>
    </row>
    <row r="381" spans="1:3" x14ac:dyDescent="0.25">
      <c r="A381" s="6"/>
      <c r="B381" s="6"/>
      <c r="C381" s="6"/>
    </row>
    <row r="382" spans="1:3" x14ac:dyDescent="0.25">
      <c r="A382" s="6"/>
      <c r="B382" s="6"/>
      <c r="C382" s="6"/>
    </row>
    <row r="383" spans="1:3" x14ac:dyDescent="0.25">
      <c r="A383" s="6"/>
      <c r="B383" s="6"/>
      <c r="C383" s="6"/>
    </row>
    <row r="384" spans="1:3" x14ac:dyDescent="0.25">
      <c r="A384" s="6"/>
      <c r="B384" s="6"/>
      <c r="C384" s="6"/>
    </row>
    <row r="385" spans="1:3" x14ac:dyDescent="0.25">
      <c r="A385" s="6"/>
      <c r="B385" s="6"/>
      <c r="C385" s="6"/>
    </row>
    <row r="386" spans="1:3" x14ac:dyDescent="0.25">
      <c r="A386" s="6"/>
      <c r="B386" s="6"/>
      <c r="C386" s="6"/>
    </row>
    <row r="387" spans="1:3" x14ac:dyDescent="0.25">
      <c r="A387" s="6"/>
      <c r="B387" s="6"/>
      <c r="C387" s="6"/>
    </row>
    <row r="388" spans="1:3" x14ac:dyDescent="0.25">
      <c r="A388" s="6"/>
      <c r="B388" s="6"/>
      <c r="C388" s="6"/>
    </row>
    <row r="389" spans="1:3" x14ac:dyDescent="0.25">
      <c r="A389" s="6"/>
      <c r="B389" s="6"/>
      <c r="C389" s="6"/>
    </row>
    <row r="390" spans="1:3" x14ac:dyDescent="0.25">
      <c r="A390" s="6"/>
      <c r="B390" s="6"/>
      <c r="C390" s="6"/>
    </row>
    <row r="391" spans="1:3" x14ac:dyDescent="0.25">
      <c r="A391" s="6"/>
      <c r="B391" s="6"/>
      <c r="C391" s="6"/>
    </row>
    <row r="392" spans="1:3" x14ac:dyDescent="0.25">
      <c r="A392" s="6"/>
      <c r="B392" s="6"/>
      <c r="C392" s="6"/>
    </row>
    <row r="393" spans="1:3" x14ac:dyDescent="0.25">
      <c r="A393" s="6"/>
      <c r="B393" s="6"/>
      <c r="C393" s="6"/>
    </row>
    <row r="394" spans="1:3" x14ac:dyDescent="0.25">
      <c r="A394" s="6"/>
      <c r="B394" s="6"/>
      <c r="C394" s="6"/>
    </row>
    <row r="395" spans="1:3" x14ac:dyDescent="0.25">
      <c r="A395" s="6"/>
      <c r="B395" s="6"/>
      <c r="C395" s="6"/>
    </row>
    <row r="396" spans="1:3" x14ac:dyDescent="0.25">
      <c r="A396" s="6"/>
      <c r="B396" s="6"/>
      <c r="C396" s="6"/>
    </row>
    <row r="397" spans="1:3" x14ac:dyDescent="0.25">
      <c r="A397" s="6"/>
      <c r="B397" s="6"/>
      <c r="C397" s="6"/>
    </row>
    <row r="398" spans="1:3" x14ac:dyDescent="0.25">
      <c r="A398" s="6"/>
      <c r="B398" s="6"/>
      <c r="C398" s="6"/>
    </row>
    <row r="399" spans="1:3" x14ac:dyDescent="0.25">
      <c r="A399" s="6"/>
      <c r="B399" s="6"/>
      <c r="C399" s="6"/>
    </row>
    <row r="400" spans="1:3" x14ac:dyDescent="0.25">
      <c r="A400" s="6"/>
      <c r="B400" s="6"/>
      <c r="C400" s="6"/>
    </row>
    <row r="401" spans="1:3" x14ac:dyDescent="0.25">
      <c r="A401" s="6"/>
      <c r="B401" s="6"/>
      <c r="C401" s="6"/>
    </row>
    <row r="402" spans="1:3" x14ac:dyDescent="0.25">
      <c r="A402" s="6"/>
      <c r="B402" s="6"/>
      <c r="C402" s="6"/>
    </row>
    <row r="403" spans="1:3" x14ac:dyDescent="0.25">
      <c r="A403" s="6"/>
      <c r="B403" s="6"/>
      <c r="C403" s="6"/>
    </row>
    <row r="404" spans="1:3" x14ac:dyDescent="0.25">
      <c r="A404" s="6"/>
      <c r="B404" s="6"/>
      <c r="C404" s="6"/>
    </row>
    <row r="405" spans="1:3" x14ac:dyDescent="0.25">
      <c r="A405" s="6"/>
      <c r="B405" s="6"/>
      <c r="C405" s="6"/>
    </row>
    <row r="406" spans="1:3" x14ac:dyDescent="0.25">
      <c r="A406" s="6"/>
      <c r="B406" s="6"/>
      <c r="C406" s="6"/>
    </row>
    <row r="407" spans="1:3" x14ac:dyDescent="0.25">
      <c r="A407" s="6"/>
      <c r="B407" s="6"/>
      <c r="C407" s="6"/>
    </row>
    <row r="408" spans="1:3" x14ac:dyDescent="0.25">
      <c r="A408" s="6"/>
      <c r="B408" s="6"/>
      <c r="C408" s="6"/>
    </row>
    <row r="409" spans="1:3" x14ac:dyDescent="0.25">
      <c r="A409" s="6"/>
      <c r="B409" s="6"/>
      <c r="C409" s="6"/>
    </row>
    <row r="410" spans="1:3" x14ac:dyDescent="0.25">
      <c r="A410" s="6"/>
      <c r="B410" s="6"/>
      <c r="C410" s="6"/>
    </row>
    <row r="411" spans="1:3" x14ac:dyDescent="0.25">
      <c r="A411" s="6"/>
      <c r="B411" s="6"/>
      <c r="C411" s="6"/>
    </row>
    <row r="412" spans="1:3" x14ac:dyDescent="0.25">
      <c r="A412" s="6"/>
      <c r="B412" s="6"/>
      <c r="C412" s="6"/>
    </row>
    <row r="413" spans="1:3" x14ac:dyDescent="0.25">
      <c r="A413" s="6"/>
      <c r="B413" s="6"/>
      <c r="C413" s="6"/>
    </row>
    <row r="414" spans="1:3" x14ac:dyDescent="0.25">
      <c r="A414" s="6"/>
      <c r="B414" s="6"/>
      <c r="C414" s="6"/>
    </row>
    <row r="415" spans="1:3" x14ac:dyDescent="0.25">
      <c r="A415" s="6"/>
      <c r="B415" s="6"/>
      <c r="C415" s="6"/>
    </row>
    <row r="416" spans="1:3" x14ac:dyDescent="0.25">
      <c r="A416" s="6"/>
      <c r="B416" s="6"/>
      <c r="C416" s="6"/>
    </row>
    <row r="417" spans="1:3" x14ac:dyDescent="0.25">
      <c r="A417" s="6"/>
      <c r="B417" s="6"/>
      <c r="C417" s="6"/>
    </row>
    <row r="418" spans="1:3" x14ac:dyDescent="0.25">
      <c r="A418" s="6"/>
      <c r="B418" s="6"/>
      <c r="C418" s="6"/>
    </row>
    <row r="419" spans="1:3" x14ac:dyDescent="0.25">
      <c r="A419" s="6"/>
      <c r="B419" s="6"/>
      <c r="C419" s="6"/>
    </row>
    <row r="420" spans="1:3" x14ac:dyDescent="0.25">
      <c r="A420" s="6"/>
      <c r="B420" s="6"/>
      <c r="C420" s="6"/>
    </row>
    <row r="421" spans="1:3" x14ac:dyDescent="0.25">
      <c r="A421" s="6"/>
      <c r="B421" s="6"/>
      <c r="C421" s="6"/>
    </row>
    <row r="422" spans="1:3" x14ac:dyDescent="0.25">
      <c r="A422" s="6"/>
      <c r="B422" s="6"/>
      <c r="C422" s="6"/>
    </row>
    <row r="423" spans="1:3" x14ac:dyDescent="0.25">
      <c r="A423" s="6"/>
      <c r="B423" s="6"/>
      <c r="C423" s="6"/>
    </row>
    <row r="424" spans="1:3" x14ac:dyDescent="0.25">
      <c r="A424" s="6"/>
      <c r="B424" s="6"/>
      <c r="C424" s="6"/>
    </row>
    <row r="425" spans="1:3" x14ac:dyDescent="0.25">
      <c r="A425" s="6"/>
      <c r="B425" s="6"/>
      <c r="C425" s="6"/>
    </row>
    <row r="426" spans="1:3" x14ac:dyDescent="0.25">
      <c r="A426" s="6"/>
      <c r="B426" s="6"/>
      <c r="C426" s="6"/>
    </row>
    <row r="427" spans="1:3" x14ac:dyDescent="0.25">
      <c r="A427" s="6"/>
      <c r="B427" s="6"/>
      <c r="C427" s="6"/>
    </row>
    <row r="428" spans="1:3" x14ac:dyDescent="0.25">
      <c r="A428" s="6"/>
      <c r="B428" s="6"/>
      <c r="C428" s="6"/>
    </row>
    <row r="429" spans="1:3" x14ac:dyDescent="0.25">
      <c r="A429" s="6"/>
      <c r="B429" s="6"/>
      <c r="C429" s="6"/>
    </row>
    <row r="430" spans="1:3" x14ac:dyDescent="0.25">
      <c r="A430" s="6"/>
      <c r="B430" s="6"/>
      <c r="C430" s="6"/>
    </row>
    <row r="431" spans="1:3" x14ac:dyDescent="0.25">
      <c r="A431" s="6"/>
      <c r="B431" s="6"/>
      <c r="C431" s="6"/>
    </row>
    <row r="432" spans="1:3" x14ac:dyDescent="0.25">
      <c r="A432" s="6"/>
      <c r="B432" s="6"/>
      <c r="C432" s="6"/>
    </row>
    <row r="433" spans="1:3" x14ac:dyDescent="0.25">
      <c r="A433" s="6"/>
      <c r="B433" s="6"/>
      <c r="C433" s="6"/>
    </row>
    <row r="434" spans="1:3" x14ac:dyDescent="0.25">
      <c r="A434" s="6"/>
      <c r="B434" s="6"/>
      <c r="C434" s="6"/>
    </row>
    <row r="435" spans="1:3" x14ac:dyDescent="0.25">
      <c r="A435" s="6"/>
      <c r="B435" s="6"/>
      <c r="C435" s="6"/>
    </row>
    <row r="436" spans="1:3" x14ac:dyDescent="0.25">
      <c r="A436" s="6"/>
      <c r="B436" s="6"/>
      <c r="C436" s="6"/>
    </row>
    <row r="437" spans="1:3" x14ac:dyDescent="0.25">
      <c r="A437" s="6"/>
      <c r="B437" s="6"/>
      <c r="C437" s="6"/>
    </row>
    <row r="438" spans="1:3" x14ac:dyDescent="0.25">
      <c r="A438" s="6"/>
      <c r="B438" s="6"/>
      <c r="C438" s="6"/>
    </row>
    <row r="439" spans="1:3" x14ac:dyDescent="0.25">
      <c r="A439" s="6"/>
      <c r="B439" s="6"/>
      <c r="C439" s="6"/>
    </row>
    <row r="440" spans="1:3" x14ac:dyDescent="0.25">
      <c r="A440" s="6"/>
      <c r="B440" s="6"/>
      <c r="C440" s="6"/>
    </row>
    <row r="441" spans="1:3" x14ac:dyDescent="0.25">
      <c r="A441" s="6"/>
      <c r="B441" s="6"/>
      <c r="C441" s="6"/>
    </row>
    <row r="442" spans="1:3" x14ac:dyDescent="0.25">
      <c r="A442" s="6"/>
      <c r="B442" s="6"/>
      <c r="C442" s="6"/>
    </row>
    <row r="443" spans="1:3" x14ac:dyDescent="0.25">
      <c r="A443" s="6"/>
      <c r="B443" s="6"/>
      <c r="C443" s="6"/>
    </row>
    <row r="444" spans="1:3" x14ac:dyDescent="0.25">
      <c r="A444" s="6"/>
      <c r="B444" s="6"/>
      <c r="C444" s="6"/>
    </row>
    <row r="445" spans="1:3" x14ac:dyDescent="0.25">
      <c r="A445" s="6"/>
      <c r="B445" s="6"/>
      <c r="C445" s="6"/>
    </row>
    <row r="446" spans="1:3" x14ac:dyDescent="0.25">
      <c r="A446" s="6"/>
      <c r="B446" s="6"/>
      <c r="C446" s="6"/>
    </row>
    <row r="447" spans="1:3" x14ac:dyDescent="0.25">
      <c r="A447" s="6"/>
      <c r="B447" s="6"/>
      <c r="C447" s="6"/>
    </row>
    <row r="448" spans="1:3" x14ac:dyDescent="0.25">
      <c r="A448" s="6"/>
      <c r="B448" s="6"/>
      <c r="C448" s="6"/>
    </row>
    <row r="449" spans="1:3" x14ac:dyDescent="0.25">
      <c r="A449" s="6"/>
      <c r="B449" s="6"/>
      <c r="C449" s="6"/>
    </row>
    <row r="450" spans="1:3" x14ac:dyDescent="0.25">
      <c r="A450" s="6"/>
      <c r="B450" s="6"/>
      <c r="C450" s="6"/>
    </row>
    <row r="451" spans="1:3" x14ac:dyDescent="0.25">
      <c r="A451" s="6"/>
      <c r="B451" s="6"/>
      <c r="C451" s="6"/>
    </row>
    <row r="452" spans="1:3" x14ac:dyDescent="0.25">
      <c r="A452" s="6"/>
      <c r="B452" s="6"/>
      <c r="C452" s="6"/>
    </row>
    <row r="453" spans="1:3" x14ac:dyDescent="0.25">
      <c r="A453" s="6"/>
      <c r="B453" s="6"/>
      <c r="C453" s="6"/>
    </row>
    <row r="454" spans="1:3" x14ac:dyDescent="0.25">
      <c r="A454" s="6"/>
      <c r="B454" s="6"/>
      <c r="C454" s="6"/>
    </row>
    <row r="455" spans="1:3" x14ac:dyDescent="0.25">
      <c r="A455" s="6"/>
      <c r="B455" s="6"/>
      <c r="C455" s="6"/>
    </row>
    <row r="456" spans="1:3" x14ac:dyDescent="0.25">
      <c r="A456" s="6"/>
      <c r="B456" s="6"/>
      <c r="C456" s="6"/>
    </row>
    <row r="457" spans="1:3" x14ac:dyDescent="0.25">
      <c r="A457" s="6"/>
      <c r="B457" s="6"/>
      <c r="C457" s="6"/>
    </row>
    <row r="458" spans="1:3" x14ac:dyDescent="0.25">
      <c r="A458" s="6"/>
      <c r="B458" s="6"/>
      <c r="C458" s="6"/>
    </row>
    <row r="459" spans="1:3" x14ac:dyDescent="0.25">
      <c r="A459" s="6"/>
      <c r="B459" s="6"/>
      <c r="C459" s="6"/>
    </row>
    <row r="460" spans="1:3" x14ac:dyDescent="0.25">
      <c r="A460" s="6"/>
      <c r="B460" s="6"/>
      <c r="C460" s="6"/>
    </row>
  </sheetData>
  <mergeCells count="1">
    <mergeCell ref="C1:C2"/>
  </mergeCells>
  <hyperlinks>
    <hyperlink ref="C43" location="'Evolución Matrícula Pregrado'!A4" display="Evolución de Matrícula Total de Pregrado por tipo de institución"/>
    <hyperlink ref="C43:C75" location="'Evolución Matrícula Pregrado'!A1" display="Evolución de Matrícula Total de Pregrado por tipo de institución"/>
    <hyperlink ref="C75" location="'Evolución Matrícula Pregrado'!A381" display="Evolución de Matrícula Total de Pregrado por tipo de establecimiento de origen - Universidades"/>
    <hyperlink ref="C74" location="'Evolución Matrícula Pregrado'!A372" display="Evolución de Matrícula Total de Pregrado por tipo de establecimiento de origen - IP"/>
    <hyperlink ref="C73" location="'Evolución Matrícula Pregrado'!A363" display="Evolución de Matrícula Total de Pregrado por tipo de establecimiento de origen - CFT"/>
    <hyperlink ref="C72" location="'Evolución Matrícula Pregrado'!A354" display="Evolución de Matrícula Total de Pregrado por tipo de establecimiento de origen"/>
    <hyperlink ref="C71" location="'Evolución Matrícula Pregrado'!A341" display="Evolución de Matrícula Total de Pregrado por rango de edad - Universidades"/>
    <hyperlink ref="C70" location="'Evolución Matrícula Pregrado'!A328" display="Evolución de Matrícula Total de Pregrado por rango de edad - IP"/>
    <hyperlink ref="C69" location="'Evolución Matrícula Pregrado'!A315" display="Evolución de Matrícula Total de Pregrado por rango de edad - CFT"/>
    <hyperlink ref="C68" location="'Evolución Matrícula Pregrado'!A302" display="Evolución de Matrícula Total de Pregrado por rango de edad"/>
    <hyperlink ref="C67" location="'Evolución Matrícula Pregrado'!A296" display="Evolución de Matrícula Total de Pregrado por sexo - Universidades"/>
    <hyperlink ref="C66" location="'Evolución Matrícula Pregrado'!A290" display="Evolución de Matrícula Total de Pregrado por sexo - IP"/>
    <hyperlink ref="C65" location="'Evolución Matrícula Pregrado'!A284" display="Evolución de Matrícula Total de Pregrado por sexo - CFT"/>
    <hyperlink ref="C64" location="'Evolución Matrícula Pregrado'!A278" display="Evolución de Matrícula Total de Pregrado por sexo"/>
    <hyperlink ref="C63" location="'Evolución Matrícula Pregrado'!A265" display="Evolución de Matrícula 1er año de Pregrado en carreras con mayor matrícula - Universidades"/>
    <hyperlink ref="C62" location="'Evolución Matrícula Pregrado'!A252" display="Evolución de Matrícula 1er año de Pregrado en carreras con mayor matrícula - IP"/>
    <hyperlink ref="C61" location="'Evolución Matrícula Pregrado'!A239" display="Evolución de Matrícula 1er año de Pregrado en carreras con mayor matrícula - CFT"/>
    <hyperlink ref="C60" location="'Evolución Matrícula Pregrado'!A216" display="Evolución de Matrícula Total de Pregrado en carreras con mayor matrícula - Universidades"/>
    <hyperlink ref="C59" location="'Evolución Matrícula Pregrado'!A193" display="Evolución de Matrícula Total de Pregrado en carreras con mayor matrícula - IP"/>
    <hyperlink ref="C58" location="'Evolución Matrícula Pregrado'!A170" display="Evolución de Matrícula Total de Pregrado en carreras con mayor matrícula - CFT"/>
    <hyperlink ref="C57" location="'Evolución Matrícula Pregrado'!A155" display="Evolución de Matrícula de 1er año de Pregrado por área"/>
    <hyperlink ref="C56" location="'Evolución Matrícula Pregrado'!A140" display="Evolución de Matrícula Total de Pregrado por área"/>
    <hyperlink ref="C55" location="'Evolución Matrícula Pregrado'!A118" display="Evolución de Matrícula 1er año de Pregrado por tipo de institución y jornada"/>
    <hyperlink ref="C54" location="'Evolución Matrícula Pregrado'!A109" display="Evolución de Matrícula 1er año de Pregrado por jornada"/>
    <hyperlink ref="C53" location="'Evolución Matrícula Pregrado'!A100" display="Evolución de Matrícula Total de Pregrado por jornada"/>
    <hyperlink ref="C52" location="'Evolución Matrícula Pregrado'!A85" display="Evolución de Matrícula 1er año de Pregrado por tipo de institución y carrera"/>
    <hyperlink ref="C51" location="'Evolución Matrícula Pregrado'!A70" display="Evolución de Matrícula Total de Pregrado por tipo de institución y carrera"/>
    <hyperlink ref="C50" location="'Evolución Matrícula Pregrado'!A62" display="Evolución de Matrícula 1er año de Pregrado por tipo de carrera agrupada"/>
    <hyperlink ref="C49" location="'Evolución Matrícula Pregrado'!A54" display="Evolución de Matrícula Total de Pregrado por tipo de carrera agrupada"/>
    <hyperlink ref="C48" location="'Evolución Matrícula Pregrado'!A45" display="Evolución de Matrícula 1er año de Pregrado por tipo de carrera"/>
    <hyperlink ref="C47" location="'Evolución Matrícula Pregrado'!A36" display="Evolución de Matrícula Total de Pregrado por tipo de carrera"/>
    <hyperlink ref="C46" location="'Evolución Matrícula Pregrado'!A27" display="Evolución de Matrícula 1er año de Pregrado por tipo de institución 2"/>
    <hyperlink ref="C45" location="'Evolución Matrícula Pregrado'!A18" display="Evolución de Matrícula Total de Pregrado por tipo de institución 2"/>
    <hyperlink ref="C44" location="'Evolución Matrícula Pregrado'!A11" display="Evolución de Matrícula 1er año de Pregrado por tipo de institución"/>
    <hyperlink ref="C88:C93" location="'Evolución Matrícula Posgrado'!A1" display="Evolución de Matrícula Total de Posgrado por tipo de institución 2"/>
    <hyperlink ref="C88" location="'Evolución Matrícula Posgrado'!A4" display="Evolución de Matrícula Total de Posgrado por tipo de institución 2"/>
    <hyperlink ref="C89" location="'Evolución Matrícula Posgrado'!A11" display="Evolución de Matrícula 1er año de Posgrado por tipo de institución 2"/>
    <hyperlink ref="C90" location="'Evolución Matrícula Posgrado'!A18" display="Evolución de Matrícula Total de Posgrado por tipo de programa"/>
    <hyperlink ref="C91" location="'Evolución Matrícula Posgrado'!A24" display="Evolución de Matrícula 1er año de Posgrado por tipo de programa"/>
    <hyperlink ref="C92" location="'Evolución Matrícula Posgrado'!A30" display="Evolución de Matrícula Total de Posgrado por tipo de programa y tipo de institución 2"/>
    <hyperlink ref="C93" location="'Evolución Matrícula Posgrado'!A43" display="Evolución de Matrícula 1er año de posgrado por tipo de programa y tipo de institución 2"/>
    <hyperlink ref="C104:C107" location="'Evolución Matrícula Postítulo'!A1" display="Evolución de Matrícula Total de Postítulo por tipo de institución"/>
    <hyperlink ref="C104" location="'Evolución Matrícula Postítulo'!A4" display="Evolución de Matrícula Total de Postítulo por tipo de institución"/>
    <hyperlink ref="C105" location="'Evolución Matrícula Postítulo'!A11" display="Evolución de Matrícula Total de Postítulo por tipo de institución 2"/>
    <hyperlink ref="C106" location="'Evolución Matrícula Postítulo'!A20" display="Evolución de Matrícula Total de Postítulo por tipo de programa"/>
    <hyperlink ref="C107" location="'Evolución Matrícula Postítulo'!A27" display="Evolución de Matrícula Total de Postítulo por tipo de institución y programa"/>
    <hyperlink ref="C110" location="'Listado de instituciones 2017'!A1" display="Listado instituciones con datos Matrícula 2017"/>
    <hyperlink ref="C8" location="'Matrícula Total 2017'!A4" display="Matricula Total 2017 por tipo de institución y nivel de formación"/>
    <hyperlink ref="C9" location="'Matrícula Total 2017'!A11" display="Matricula Total 2017 por tipo de institución y sexo"/>
    <hyperlink ref="C10" location="'Matrícula Total 2017'!A18" display="Matricula Total 2017 por tipo de institución 2 y nivel de formación"/>
    <hyperlink ref="C11" location="'Matrícula Total 2017'!A27" display="Matricula Total 2017 por tipo de institución 2 y sexo"/>
    <hyperlink ref="C12" location="'Matrícula Total 2017'!A36" display="Matricula Total 2017 por región y sexo"/>
    <hyperlink ref="C13" location="'Matrícula Total 2017'!A55" display="Matricula Total 2017 por área y sexo"/>
    <hyperlink ref="C16:C23" location="'Evolución Matrícula Total'!A1" display="Evolución de Matrícula Total por nivel de formación"/>
    <hyperlink ref="C16" location="'Evolución Matrícula Total'!A4" display="Evolución de Matrícula Total por nivel de formación"/>
    <hyperlink ref="C17" location="'Evolución Matrícula Total'!A11" display="Evolución de Matrícula Total por tipo de institución "/>
    <hyperlink ref="C18" location="'Evolución Matrícula Total'!A18" display="Evolución de Matrícula Total por tipo de institución y nivel de formación"/>
    <hyperlink ref="C19" location="'Evolución Matrícula Total'!A32" display="Evolución de Matrícula Total por tipo de institución 2"/>
    <hyperlink ref="C20" location="'Evolución Matrícula Total'!A41" display="Evolución de Matrícula Total por tipo de institución 2 y nivel de formación"/>
    <hyperlink ref="C21" location="'Evolución Matrícula Total'!A63" display="Evolución de Matrícula Total por sexo"/>
    <hyperlink ref="C22" location="'Evolución Matrícula Total'!A69" display="Evolución de Matrícula Total por rango de edad"/>
    <hyperlink ref="C23" location="'Evolución Matrícula Total'!A81" display="Evolución de Matrícula Total por región"/>
    <hyperlink ref="C26:C36" location="'Matrícula Pregrado 2017'!A1" display="Matrícula Total 2017 de Pregrado por sexo y tipo de institución "/>
    <hyperlink ref="C26" location="'Matrícula Pregrado 2017'!A4" display="Matrícula Total 2017 de Pregrado por sexo y tipo de institución "/>
    <hyperlink ref="C27" location="'Matrícula Pregrado 2017'!A10" display="Matrícula 1er año 2017 de Pregrado por sexo y tipo de institución "/>
    <hyperlink ref="C28" location="'Matrícula Pregrado 2017'!A16" display="Matrícula Total 2017 de Pregrado por rango de edad y tipo de institución "/>
    <hyperlink ref="C29" location="'Matrícula Pregrado 2017'!A28" display="Matrícula Total 2017 de Pregrado por tipo de carrera e institución "/>
    <hyperlink ref="C30" location="'Matrícula Pregrado 2017'!A37" display="Matrícula Total 2017 de Pregrado por área y tipo de institución "/>
    <hyperlink ref="C31" location="'Matrícula Pregrado 2017'!A52" display="Matrícula Total 2017 de Pregrado por área y sexo"/>
    <hyperlink ref="C32" location="'Matrícula Pregrado 2017'!A67" display="Matrícula Total 2017 de Pregrado por jornada y tipo de institución "/>
    <hyperlink ref="C33" location="'Matrícula Pregrado 2017'!A76" display="Matrícula Total 2017 de Pregrado por región y tipo de institución"/>
    <hyperlink ref="C34" location="'Matrícula Pregrado 2017'!A95" display="Matrícula 1er año 2017 de Pregrado por región y tipo de institución"/>
    <hyperlink ref="C35" location="'Matrícula Pregrado 2017'!A114" display="Matrícula Total 2017 de Pregrado por región y sexo"/>
    <hyperlink ref="C36" location="'Matrícula Pregrado 2017'!A133" display="Matrícula 1er año 2017 de Pregrado por región y sexo"/>
    <hyperlink ref="C78:C85" location="'Matrícula Posgrado 2017'!A1" display="Matrícula Total 2017 de Posgrado por tipo de institución 2 y tipo de programa "/>
    <hyperlink ref="C78" location="'Matrícula Posgrado 2017'!A4" display="Matrícula Total 2017 de Posgrado por tipo de institución 2 y tipo de programa "/>
    <hyperlink ref="C79" location="'Matrícula Posgrado 2017'!A11" display="Matrícula 1er año 2017 de Posgrado por tipo de institución 2 y tipo de programa "/>
    <hyperlink ref="C80" location="'Matrícula Posgrado 2017'!A18" display="Matrícula Total 2017 de Posgrado por sexo y tipo de programa "/>
    <hyperlink ref="C81" location="'Matrícula Posgrado 2017'!A24" display="Matrícula 1er año 2017 de Posgrado por sexo y tipo de programa "/>
    <hyperlink ref="C82" location="'Matrícula Posgrado 2017'!A30" display="Matrícula Total 2017 de Posgrado por rango de edad y tipo de programa"/>
    <hyperlink ref="C83" location="'Matrícula Posgrado 2017'!A42" display="Matrícula Total 2017 de Posgrado por área y tipo de programa "/>
    <hyperlink ref="C84" location="'Matrícula Posgrado 2017'!A56" display="Matrícula Total 2017 de Posgrado por jornada y tipo de programa "/>
    <hyperlink ref="C85" location="'Matrícula Posgrado 2017'!A65" display="Matrícula Total 2017 de Posgrado por región y tipo de programa "/>
    <hyperlink ref="C96:C101" location="'Matrícula Postitulo 2017'!A1" display="Matrícula Total 2017 de Postítulo por tipo de institución y tipo de programa "/>
    <hyperlink ref="C96" location="'Matrícula Postitulo 2017'!A4" display="Matrícula Total 2017 de Postítulo por tipo de institución y tipo de programa "/>
    <hyperlink ref="C97" location="'Matrícula Postitulo 2017'!A11" display="Matrícula Total de Postítulo por sexo y tipo de programa "/>
    <hyperlink ref="C98" location="'Matrícula Postitulo 2017'!A17" display="Matrícula Total de Postítulo por rango de edad y tipo de programa"/>
    <hyperlink ref="C99" location="'Matrícula Postitulo 2017'!A29" display="Matrícula Total de Postítulo por área y tipo de programa "/>
    <hyperlink ref="C100" location="'Matrícula Postitulo 2017'!A44" display="Matrícula Total de Postítulo por jornada y tipo de programa "/>
    <hyperlink ref="C101" location="'Matrícula Postitulo 2017'!A53" display="Matrícula Total de Postítulo por región y tipo de programa "/>
    <hyperlink ref="C37:C39" location="'Matrícula Pregrado 2017'!A1" display="Matrícula Total 2017 de Pregrado por Condición de Acreditación (mayo de 2017)"/>
    <hyperlink ref="C37" location="'Matrícula Pregrado 2017'!A152" display="Matrícula Total 2017 de Pregrado por Condición de Acreditación (mayo de 2017)"/>
    <hyperlink ref="C38" location="'Matrícula Pregrado 2017'!A168" display="Matrícula Total 2017 de Pregrado por Adscripción al Sistema Único de Admisión (SUA) para año 2017"/>
    <hyperlink ref="C39" location="'Matrícula Pregrado 2017'!A179" display="Matrícula Total 2017 de Pregrado por Adscripción a Gratuidad para año 2017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55" style="110" customWidth="1"/>
    <col min="2" max="5" width="16.42578125" style="110" customWidth="1"/>
    <col min="6" max="6" width="11.85546875" style="110" bestFit="1" customWidth="1"/>
    <col min="7" max="16384" width="11.42578125" style="110"/>
  </cols>
  <sheetData>
    <row r="1" spans="1:7" ht="21" x14ac:dyDescent="0.25">
      <c r="A1" s="167" t="s">
        <v>366</v>
      </c>
    </row>
    <row r="2" spans="1:7" ht="18.75" x14ac:dyDescent="0.25">
      <c r="A2" s="111"/>
      <c r="F2" s="112"/>
      <c r="G2" s="112"/>
    </row>
    <row r="3" spans="1:7" ht="25.5" x14ac:dyDescent="0.25">
      <c r="A3" s="113" t="s">
        <v>133</v>
      </c>
      <c r="B3" s="114" t="s">
        <v>367</v>
      </c>
      <c r="C3" s="114" t="s">
        <v>368</v>
      </c>
      <c r="D3" s="114" t="s">
        <v>369</v>
      </c>
      <c r="E3" s="114" t="s">
        <v>370</v>
      </c>
      <c r="F3" s="112"/>
      <c r="G3" s="112"/>
    </row>
    <row r="4" spans="1:7" x14ac:dyDescent="0.25">
      <c r="A4" s="115" t="s">
        <v>186</v>
      </c>
      <c r="B4" s="108">
        <v>90</v>
      </c>
      <c r="C4" s="108"/>
      <c r="D4" s="108"/>
      <c r="E4" s="108">
        <v>90</v>
      </c>
      <c r="F4" s="112"/>
      <c r="G4" s="112"/>
    </row>
    <row r="5" spans="1:7" x14ac:dyDescent="0.25">
      <c r="A5" s="115" t="s">
        <v>187</v>
      </c>
      <c r="B5" s="108">
        <v>187</v>
      </c>
      <c r="C5" s="108"/>
      <c r="D5" s="108"/>
      <c r="E5" s="108">
        <v>187</v>
      </c>
      <c r="F5" s="112"/>
      <c r="G5" s="112"/>
    </row>
    <row r="6" spans="1:7" x14ac:dyDescent="0.25">
      <c r="A6" s="115" t="s">
        <v>188</v>
      </c>
      <c r="B6" s="108">
        <v>1236</v>
      </c>
      <c r="C6" s="108"/>
      <c r="D6" s="108"/>
      <c r="E6" s="108">
        <v>1236</v>
      </c>
      <c r="F6" s="112"/>
      <c r="G6" s="112"/>
    </row>
    <row r="7" spans="1:7" x14ac:dyDescent="0.25">
      <c r="A7" s="115" t="s">
        <v>189</v>
      </c>
      <c r="B7" s="108">
        <v>1976</v>
      </c>
      <c r="C7" s="108"/>
      <c r="D7" s="108"/>
      <c r="E7" s="108">
        <v>1976</v>
      </c>
      <c r="F7" s="112"/>
      <c r="G7" s="112"/>
    </row>
    <row r="8" spans="1:7" x14ac:dyDescent="0.25">
      <c r="A8" s="115" t="s">
        <v>190</v>
      </c>
      <c r="B8" s="108">
        <v>3066</v>
      </c>
      <c r="C8" s="108"/>
      <c r="D8" s="108"/>
      <c r="E8" s="108">
        <v>3066</v>
      </c>
      <c r="F8" s="112"/>
      <c r="G8" s="112"/>
    </row>
    <row r="9" spans="1:7" x14ac:dyDescent="0.25">
      <c r="A9" s="115" t="s">
        <v>191</v>
      </c>
      <c r="B9" s="108">
        <v>60</v>
      </c>
      <c r="C9" s="108"/>
      <c r="D9" s="108"/>
      <c r="E9" s="108">
        <v>60</v>
      </c>
      <c r="F9" s="112"/>
      <c r="G9" s="112"/>
    </row>
    <row r="10" spans="1:7" x14ac:dyDescent="0.25">
      <c r="A10" s="115" t="s">
        <v>192</v>
      </c>
      <c r="B10" s="108">
        <v>851</v>
      </c>
      <c r="C10" s="108"/>
      <c r="D10" s="108"/>
      <c r="E10" s="108">
        <v>851</v>
      </c>
      <c r="F10" s="112"/>
      <c r="G10" s="112"/>
    </row>
    <row r="11" spans="1:7" x14ac:dyDescent="0.25">
      <c r="A11" s="115" t="s">
        <v>193</v>
      </c>
      <c r="B11" s="108">
        <v>51</v>
      </c>
      <c r="C11" s="108"/>
      <c r="D11" s="108">
        <v>12</v>
      </c>
      <c r="E11" s="108">
        <v>63</v>
      </c>
      <c r="F11" s="112"/>
      <c r="G11" s="112"/>
    </row>
    <row r="12" spans="1:7" x14ac:dyDescent="0.25">
      <c r="A12" s="115" t="s">
        <v>194</v>
      </c>
      <c r="B12" s="108">
        <v>4573</v>
      </c>
      <c r="C12" s="108"/>
      <c r="D12" s="108"/>
      <c r="E12" s="108">
        <v>4573</v>
      </c>
      <c r="F12" s="112"/>
      <c r="G12" s="112"/>
    </row>
    <row r="13" spans="1:7" x14ac:dyDescent="0.25">
      <c r="A13" s="115" t="s">
        <v>195</v>
      </c>
      <c r="B13" s="108">
        <v>61</v>
      </c>
      <c r="C13" s="108"/>
      <c r="D13" s="108"/>
      <c r="E13" s="108">
        <v>61</v>
      </c>
      <c r="F13" s="112"/>
      <c r="G13" s="112"/>
    </row>
    <row r="14" spans="1:7" x14ac:dyDescent="0.25">
      <c r="A14" s="115" t="s">
        <v>196</v>
      </c>
      <c r="B14" s="108">
        <v>75</v>
      </c>
      <c r="C14" s="108"/>
      <c r="D14" s="108"/>
      <c r="E14" s="108">
        <v>75</v>
      </c>
      <c r="F14" s="112"/>
      <c r="G14" s="112"/>
    </row>
    <row r="15" spans="1:7" x14ac:dyDescent="0.25">
      <c r="A15" s="115" t="s">
        <v>197</v>
      </c>
      <c r="B15" s="108">
        <v>2816</v>
      </c>
      <c r="C15" s="108"/>
      <c r="D15" s="108"/>
      <c r="E15" s="108">
        <v>2816</v>
      </c>
      <c r="F15" s="112"/>
      <c r="G15" s="112"/>
    </row>
    <row r="16" spans="1:7" x14ac:dyDescent="0.25">
      <c r="A16" s="115" t="s">
        <v>198</v>
      </c>
      <c r="B16" s="108">
        <v>1938</v>
      </c>
      <c r="C16" s="108"/>
      <c r="D16" s="108"/>
      <c r="E16" s="108">
        <v>1938</v>
      </c>
      <c r="F16" s="112"/>
      <c r="G16" s="112"/>
    </row>
    <row r="17" spans="1:7" x14ac:dyDescent="0.25">
      <c r="A17" s="115" t="s">
        <v>73</v>
      </c>
      <c r="B17" s="108">
        <v>2194</v>
      </c>
      <c r="C17" s="108"/>
      <c r="D17" s="108"/>
      <c r="E17" s="108">
        <v>2194</v>
      </c>
      <c r="F17" s="112"/>
      <c r="G17" s="112"/>
    </row>
    <row r="18" spans="1:7" x14ac:dyDescent="0.25">
      <c r="A18" s="115" t="s">
        <v>74</v>
      </c>
      <c r="B18" s="108">
        <v>547</v>
      </c>
      <c r="C18" s="108"/>
      <c r="D18" s="108"/>
      <c r="E18" s="108">
        <v>547</v>
      </c>
      <c r="F18" s="112"/>
      <c r="G18" s="112"/>
    </row>
    <row r="19" spans="1:7" x14ac:dyDescent="0.25">
      <c r="A19" s="115" t="s">
        <v>199</v>
      </c>
      <c r="B19" s="108">
        <v>106</v>
      </c>
      <c r="C19" s="108"/>
      <c r="D19" s="108"/>
      <c r="E19" s="108">
        <v>106</v>
      </c>
      <c r="F19" s="112"/>
      <c r="G19" s="112"/>
    </row>
    <row r="20" spans="1:7" x14ac:dyDescent="0.25">
      <c r="A20" s="115" t="s">
        <v>200</v>
      </c>
      <c r="B20" s="108">
        <v>104</v>
      </c>
      <c r="C20" s="108"/>
      <c r="D20" s="108"/>
      <c r="E20" s="108">
        <v>104</v>
      </c>
      <c r="F20" s="112"/>
      <c r="G20" s="112"/>
    </row>
    <row r="21" spans="1:7" x14ac:dyDescent="0.25">
      <c r="A21" s="115" t="s">
        <v>201</v>
      </c>
      <c r="B21" s="108">
        <v>31</v>
      </c>
      <c r="C21" s="108"/>
      <c r="D21" s="108"/>
      <c r="E21" s="108">
        <v>31</v>
      </c>
      <c r="F21" s="112"/>
      <c r="G21" s="112"/>
    </row>
    <row r="22" spans="1:7" x14ac:dyDescent="0.25">
      <c r="A22" s="115" t="s">
        <v>202</v>
      </c>
      <c r="B22" s="108">
        <v>120</v>
      </c>
      <c r="C22" s="108"/>
      <c r="D22" s="108"/>
      <c r="E22" s="108">
        <v>120</v>
      </c>
      <c r="F22" s="112"/>
      <c r="G22" s="112"/>
    </row>
    <row r="23" spans="1:7" x14ac:dyDescent="0.25">
      <c r="A23" s="116" t="s">
        <v>203</v>
      </c>
      <c r="B23" s="108">
        <v>102</v>
      </c>
      <c r="C23" s="108"/>
      <c r="D23" s="108"/>
      <c r="E23" s="108">
        <v>102</v>
      </c>
      <c r="F23" s="112"/>
      <c r="G23" s="112"/>
    </row>
    <row r="24" spans="1:7" x14ac:dyDescent="0.25">
      <c r="A24" s="115" t="s">
        <v>75</v>
      </c>
      <c r="B24" s="108">
        <v>3391</v>
      </c>
      <c r="C24" s="108"/>
      <c r="D24" s="108"/>
      <c r="E24" s="108">
        <v>3391</v>
      </c>
      <c r="F24" s="112"/>
      <c r="G24" s="112"/>
    </row>
    <row r="25" spans="1:7" x14ac:dyDescent="0.25">
      <c r="A25" s="115" t="s">
        <v>76</v>
      </c>
      <c r="B25" s="108">
        <v>48561</v>
      </c>
      <c r="C25" s="108"/>
      <c r="D25" s="108"/>
      <c r="E25" s="108">
        <v>48561</v>
      </c>
    </row>
    <row r="26" spans="1:7" x14ac:dyDescent="0.25">
      <c r="A26" s="115" t="s">
        <v>204</v>
      </c>
      <c r="B26" s="108">
        <v>782</v>
      </c>
      <c r="C26" s="108"/>
      <c r="D26" s="108"/>
      <c r="E26" s="108">
        <v>782</v>
      </c>
    </row>
    <row r="27" spans="1:7" x14ac:dyDescent="0.25">
      <c r="A27" s="115" t="s">
        <v>205</v>
      </c>
      <c r="B27" s="108">
        <v>43</v>
      </c>
      <c r="C27" s="108"/>
      <c r="D27" s="108"/>
      <c r="E27" s="108">
        <v>43</v>
      </c>
    </row>
    <row r="28" spans="1:7" x14ac:dyDescent="0.25">
      <c r="A28" s="115" t="s">
        <v>206</v>
      </c>
      <c r="B28" s="108">
        <v>586</v>
      </c>
      <c r="C28" s="108"/>
      <c r="D28" s="108"/>
      <c r="E28" s="108">
        <v>586</v>
      </c>
    </row>
    <row r="29" spans="1:7" x14ac:dyDescent="0.25">
      <c r="A29" s="115" t="s">
        <v>207</v>
      </c>
      <c r="B29" s="108">
        <v>1830</v>
      </c>
      <c r="C29" s="108"/>
      <c r="D29" s="108"/>
      <c r="E29" s="108">
        <v>1830</v>
      </c>
    </row>
    <row r="30" spans="1:7" x14ac:dyDescent="0.25">
      <c r="A30" s="115" t="s">
        <v>208</v>
      </c>
      <c r="B30" s="108">
        <v>804</v>
      </c>
      <c r="C30" s="108"/>
      <c r="D30" s="108"/>
      <c r="E30" s="108">
        <v>804</v>
      </c>
    </row>
    <row r="31" spans="1:7" x14ac:dyDescent="0.25">
      <c r="A31" s="115" t="s">
        <v>209</v>
      </c>
      <c r="B31" s="108">
        <v>1328</v>
      </c>
      <c r="C31" s="108"/>
      <c r="D31" s="108"/>
      <c r="E31" s="108">
        <v>1328</v>
      </c>
    </row>
    <row r="32" spans="1:7" x14ac:dyDescent="0.25">
      <c r="A32" s="115" t="s">
        <v>210</v>
      </c>
      <c r="B32" s="108">
        <v>412</v>
      </c>
      <c r="C32" s="108"/>
      <c r="D32" s="108"/>
      <c r="E32" s="108">
        <v>412</v>
      </c>
    </row>
    <row r="33" spans="1:5" x14ac:dyDescent="0.25">
      <c r="A33" s="115" t="s">
        <v>211</v>
      </c>
      <c r="B33" s="108">
        <v>2442</v>
      </c>
      <c r="C33" s="108"/>
      <c r="D33" s="108"/>
      <c r="E33" s="108">
        <v>2442</v>
      </c>
    </row>
    <row r="34" spans="1:5" x14ac:dyDescent="0.25">
      <c r="A34" s="115" t="s">
        <v>212</v>
      </c>
      <c r="B34" s="108">
        <v>40</v>
      </c>
      <c r="C34" s="108"/>
      <c r="D34" s="108"/>
      <c r="E34" s="108">
        <v>40</v>
      </c>
    </row>
    <row r="35" spans="1:5" x14ac:dyDescent="0.25">
      <c r="A35" s="115" t="s">
        <v>213</v>
      </c>
      <c r="B35" s="108">
        <v>1898</v>
      </c>
      <c r="C35" s="108"/>
      <c r="D35" s="108"/>
      <c r="E35" s="108">
        <v>1898</v>
      </c>
    </row>
    <row r="36" spans="1:5" x14ac:dyDescent="0.25">
      <c r="A36" s="115" t="s">
        <v>214</v>
      </c>
      <c r="B36" s="108">
        <v>133</v>
      </c>
      <c r="C36" s="108"/>
      <c r="D36" s="108"/>
      <c r="E36" s="108">
        <v>133</v>
      </c>
    </row>
    <row r="37" spans="1:5" x14ac:dyDescent="0.25">
      <c r="A37" s="115" t="s">
        <v>215</v>
      </c>
      <c r="B37" s="108">
        <v>34</v>
      </c>
      <c r="C37" s="108"/>
      <c r="D37" s="108"/>
      <c r="E37" s="108">
        <v>34</v>
      </c>
    </row>
    <row r="38" spans="1:5" x14ac:dyDescent="0.25">
      <c r="A38" s="115" t="s">
        <v>216</v>
      </c>
      <c r="B38" s="108">
        <v>981</v>
      </c>
      <c r="C38" s="108"/>
      <c r="D38" s="108"/>
      <c r="E38" s="108">
        <v>981</v>
      </c>
    </row>
    <row r="39" spans="1:5" x14ac:dyDescent="0.25">
      <c r="A39" s="115" t="s">
        <v>217</v>
      </c>
      <c r="B39" s="108">
        <v>647</v>
      </c>
      <c r="C39" s="108"/>
      <c r="D39" s="108"/>
      <c r="E39" s="108">
        <v>647</v>
      </c>
    </row>
    <row r="40" spans="1:5" x14ac:dyDescent="0.25">
      <c r="A40" s="115" t="s">
        <v>218</v>
      </c>
      <c r="B40" s="108">
        <v>3815</v>
      </c>
      <c r="C40" s="108"/>
      <c r="D40" s="108"/>
      <c r="E40" s="108">
        <v>3815</v>
      </c>
    </row>
    <row r="41" spans="1:5" x14ac:dyDescent="0.25">
      <c r="A41" s="115" t="s">
        <v>219</v>
      </c>
      <c r="B41" s="108">
        <v>313</v>
      </c>
      <c r="C41" s="108"/>
      <c r="D41" s="108"/>
      <c r="E41" s="108">
        <v>313</v>
      </c>
    </row>
    <row r="42" spans="1:5" x14ac:dyDescent="0.25">
      <c r="A42" s="115" t="s">
        <v>220</v>
      </c>
      <c r="B42" s="108">
        <v>154</v>
      </c>
      <c r="C42" s="108"/>
      <c r="D42" s="108"/>
      <c r="E42" s="108">
        <v>154</v>
      </c>
    </row>
    <row r="43" spans="1:5" x14ac:dyDescent="0.25">
      <c r="A43" s="115" t="s">
        <v>221</v>
      </c>
      <c r="B43" s="108">
        <v>4610</v>
      </c>
      <c r="C43" s="108"/>
      <c r="D43" s="108"/>
      <c r="E43" s="108">
        <v>4610</v>
      </c>
    </row>
    <row r="44" spans="1:5" x14ac:dyDescent="0.25">
      <c r="A44" s="115" t="s">
        <v>222</v>
      </c>
      <c r="B44" s="108">
        <v>38452</v>
      </c>
      <c r="C44" s="108"/>
      <c r="D44" s="108"/>
      <c r="E44" s="108">
        <v>38452</v>
      </c>
    </row>
    <row r="45" spans="1:5" x14ac:dyDescent="0.25">
      <c r="A45" s="115" t="s">
        <v>223</v>
      </c>
      <c r="B45" s="108">
        <v>72</v>
      </c>
      <c r="C45" s="108"/>
      <c r="D45" s="108"/>
      <c r="E45" s="108">
        <v>72</v>
      </c>
    </row>
    <row r="46" spans="1:5" x14ac:dyDescent="0.25">
      <c r="A46" s="115" t="s">
        <v>224</v>
      </c>
      <c r="B46" s="108">
        <v>1223</v>
      </c>
      <c r="C46" s="108"/>
      <c r="D46" s="108"/>
      <c r="E46" s="108">
        <v>1223</v>
      </c>
    </row>
    <row r="47" spans="1:5" x14ac:dyDescent="0.25">
      <c r="A47" s="115" t="s">
        <v>225</v>
      </c>
      <c r="B47" s="108">
        <v>892</v>
      </c>
      <c r="C47" s="108"/>
      <c r="D47" s="108"/>
      <c r="E47" s="108">
        <v>892</v>
      </c>
    </row>
    <row r="48" spans="1:5" x14ac:dyDescent="0.25">
      <c r="A48" s="115" t="s">
        <v>77</v>
      </c>
      <c r="B48" s="108">
        <v>3072</v>
      </c>
      <c r="C48" s="108"/>
      <c r="D48" s="108"/>
      <c r="E48" s="108">
        <v>3072</v>
      </c>
    </row>
    <row r="49" spans="1:5" x14ac:dyDescent="0.25">
      <c r="A49" s="115" t="s">
        <v>78</v>
      </c>
      <c r="B49" s="108">
        <v>78</v>
      </c>
      <c r="C49" s="108"/>
      <c r="D49" s="108"/>
      <c r="E49" s="108">
        <v>78</v>
      </c>
    </row>
    <row r="50" spans="1:5" x14ac:dyDescent="0.25">
      <c r="A50" s="115" t="s">
        <v>226</v>
      </c>
      <c r="B50" s="108">
        <v>22</v>
      </c>
      <c r="C50" s="108"/>
      <c r="D50" s="108"/>
      <c r="E50" s="108">
        <v>22</v>
      </c>
    </row>
    <row r="51" spans="1:5" x14ac:dyDescent="0.25">
      <c r="A51" s="115" t="s">
        <v>227</v>
      </c>
      <c r="B51" s="108">
        <v>485</v>
      </c>
      <c r="C51" s="108"/>
      <c r="D51" s="108"/>
      <c r="E51" s="108">
        <v>485</v>
      </c>
    </row>
    <row r="52" spans="1:5" x14ac:dyDescent="0.25">
      <c r="A52" s="115" t="s">
        <v>79</v>
      </c>
      <c r="B52" s="108">
        <v>96007</v>
      </c>
      <c r="C52" s="108"/>
      <c r="D52" s="108"/>
      <c r="E52" s="108">
        <v>96007</v>
      </c>
    </row>
    <row r="53" spans="1:5" x14ac:dyDescent="0.25">
      <c r="A53" s="115" t="s">
        <v>228</v>
      </c>
      <c r="B53" s="108">
        <v>1</v>
      </c>
      <c r="C53" s="108"/>
      <c r="D53" s="108"/>
      <c r="E53" s="108">
        <v>1</v>
      </c>
    </row>
    <row r="54" spans="1:5" x14ac:dyDescent="0.25">
      <c r="A54" s="115" t="s">
        <v>229</v>
      </c>
      <c r="B54" s="108">
        <v>1356</v>
      </c>
      <c r="C54" s="108"/>
      <c r="D54" s="108"/>
      <c r="E54" s="108">
        <v>1356</v>
      </c>
    </row>
    <row r="55" spans="1:5" x14ac:dyDescent="0.25">
      <c r="A55" s="115" t="s">
        <v>230</v>
      </c>
      <c r="B55" s="108">
        <v>75</v>
      </c>
      <c r="C55" s="108"/>
      <c r="D55" s="108"/>
      <c r="E55" s="108">
        <v>75</v>
      </c>
    </row>
    <row r="56" spans="1:5" x14ac:dyDescent="0.25">
      <c r="A56" s="115" t="s">
        <v>231</v>
      </c>
      <c r="B56" s="108">
        <v>249</v>
      </c>
      <c r="C56" s="108"/>
      <c r="D56" s="108"/>
      <c r="E56" s="108">
        <v>249</v>
      </c>
    </row>
    <row r="57" spans="1:5" x14ac:dyDescent="0.25">
      <c r="A57" s="115" t="s">
        <v>80</v>
      </c>
      <c r="B57" s="108">
        <v>1204</v>
      </c>
      <c r="C57" s="108"/>
      <c r="D57" s="108"/>
      <c r="E57" s="108">
        <v>1204</v>
      </c>
    </row>
    <row r="58" spans="1:5" x14ac:dyDescent="0.25">
      <c r="A58" s="115" t="s">
        <v>232</v>
      </c>
      <c r="B58" s="108">
        <v>2454</v>
      </c>
      <c r="C58" s="108"/>
      <c r="D58" s="108"/>
      <c r="E58" s="108">
        <v>2454</v>
      </c>
    </row>
    <row r="59" spans="1:5" x14ac:dyDescent="0.25">
      <c r="A59" s="115" t="s">
        <v>233</v>
      </c>
      <c r="B59" s="108">
        <v>31</v>
      </c>
      <c r="C59" s="108"/>
      <c r="D59" s="108"/>
      <c r="E59" s="108">
        <v>31</v>
      </c>
    </row>
    <row r="60" spans="1:5" x14ac:dyDescent="0.25">
      <c r="A60" s="115" t="s">
        <v>234</v>
      </c>
      <c r="B60" s="108">
        <v>24327</v>
      </c>
      <c r="C60" s="108"/>
      <c r="D60" s="108"/>
      <c r="E60" s="108">
        <v>24327</v>
      </c>
    </row>
    <row r="61" spans="1:5" x14ac:dyDescent="0.25">
      <c r="A61" s="115" t="s">
        <v>235</v>
      </c>
      <c r="B61" s="108">
        <v>82</v>
      </c>
      <c r="C61" s="108"/>
      <c r="D61" s="108"/>
      <c r="E61" s="108">
        <v>82</v>
      </c>
    </row>
    <row r="62" spans="1:5" x14ac:dyDescent="0.25">
      <c r="A62" s="115" t="s">
        <v>236</v>
      </c>
      <c r="B62" s="108">
        <v>99</v>
      </c>
      <c r="C62" s="108"/>
      <c r="D62" s="108"/>
      <c r="E62" s="108">
        <v>99</v>
      </c>
    </row>
    <row r="63" spans="1:5" x14ac:dyDescent="0.25">
      <c r="A63" s="115" t="s">
        <v>237</v>
      </c>
      <c r="B63" s="108">
        <v>227</v>
      </c>
      <c r="C63" s="108"/>
      <c r="D63" s="108"/>
      <c r="E63" s="108">
        <v>227</v>
      </c>
    </row>
    <row r="64" spans="1:5" x14ac:dyDescent="0.25">
      <c r="A64" s="115" t="s">
        <v>238</v>
      </c>
      <c r="B64" s="108">
        <v>866</v>
      </c>
      <c r="C64" s="108"/>
      <c r="D64" s="108"/>
      <c r="E64" s="108">
        <v>866</v>
      </c>
    </row>
    <row r="65" spans="1:5" x14ac:dyDescent="0.25">
      <c r="A65" s="115" t="s">
        <v>239</v>
      </c>
      <c r="B65" s="108">
        <v>4580</v>
      </c>
      <c r="C65" s="108"/>
      <c r="D65" s="108"/>
      <c r="E65" s="108">
        <v>4580</v>
      </c>
    </row>
    <row r="66" spans="1:5" x14ac:dyDescent="0.25">
      <c r="A66" s="115" t="s">
        <v>240</v>
      </c>
      <c r="B66" s="108">
        <v>3155</v>
      </c>
      <c r="C66" s="108"/>
      <c r="D66" s="108"/>
      <c r="E66" s="108">
        <v>3155</v>
      </c>
    </row>
    <row r="67" spans="1:5" x14ac:dyDescent="0.25">
      <c r="A67" s="115" t="s">
        <v>241</v>
      </c>
      <c r="B67" s="108">
        <v>9917</v>
      </c>
      <c r="C67" s="108"/>
      <c r="D67" s="108"/>
      <c r="E67" s="108">
        <v>9917</v>
      </c>
    </row>
    <row r="68" spans="1:5" x14ac:dyDescent="0.25">
      <c r="A68" s="115" t="s">
        <v>81</v>
      </c>
      <c r="B68" s="108">
        <v>96483</v>
      </c>
      <c r="C68" s="108"/>
      <c r="D68" s="108"/>
      <c r="E68" s="108">
        <v>96483</v>
      </c>
    </row>
    <row r="69" spans="1:5" x14ac:dyDescent="0.25">
      <c r="A69" s="115" t="s">
        <v>242</v>
      </c>
      <c r="B69" s="108">
        <v>749</v>
      </c>
      <c r="C69" s="108"/>
      <c r="D69" s="108">
        <v>8</v>
      </c>
      <c r="E69" s="108">
        <v>757</v>
      </c>
    </row>
    <row r="70" spans="1:5" x14ac:dyDescent="0.25">
      <c r="A70" s="115" t="s">
        <v>243</v>
      </c>
      <c r="B70" s="108">
        <v>88</v>
      </c>
      <c r="C70" s="108"/>
      <c r="D70" s="108"/>
      <c r="E70" s="108">
        <v>88</v>
      </c>
    </row>
    <row r="71" spans="1:5" x14ac:dyDescent="0.25">
      <c r="A71" s="116" t="s">
        <v>244</v>
      </c>
      <c r="B71" s="108">
        <v>1746</v>
      </c>
      <c r="C71" s="108"/>
      <c r="D71" s="108"/>
      <c r="E71" s="108">
        <v>1746</v>
      </c>
    </row>
    <row r="72" spans="1:5" x14ac:dyDescent="0.25">
      <c r="A72" s="117" t="s">
        <v>245</v>
      </c>
      <c r="B72" s="108">
        <v>967</v>
      </c>
      <c r="C72" s="108"/>
      <c r="D72" s="108"/>
      <c r="E72" s="108">
        <v>967</v>
      </c>
    </row>
    <row r="73" spans="1:5" x14ac:dyDescent="0.25">
      <c r="A73" s="115" t="s">
        <v>82</v>
      </c>
      <c r="B73" s="108">
        <v>3009</v>
      </c>
      <c r="C73" s="108"/>
      <c r="D73" s="108"/>
      <c r="E73" s="108">
        <v>3009</v>
      </c>
    </row>
    <row r="74" spans="1:5" x14ac:dyDescent="0.25">
      <c r="A74" s="115" t="s">
        <v>246</v>
      </c>
      <c r="B74" s="108">
        <v>25</v>
      </c>
      <c r="C74" s="108"/>
      <c r="D74" s="108"/>
      <c r="E74" s="108">
        <v>25</v>
      </c>
    </row>
    <row r="75" spans="1:5" x14ac:dyDescent="0.25">
      <c r="A75" s="115" t="s">
        <v>83</v>
      </c>
      <c r="B75" s="108">
        <v>36350</v>
      </c>
      <c r="C75" s="108"/>
      <c r="D75" s="108"/>
      <c r="E75" s="108">
        <v>36350</v>
      </c>
    </row>
    <row r="76" spans="1:5" x14ac:dyDescent="0.25">
      <c r="A76" s="115" t="s">
        <v>247</v>
      </c>
      <c r="B76" s="108">
        <v>3739</v>
      </c>
      <c r="C76" s="108"/>
      <c r="D76" s="108"/>
      <c r="E76" s="108">
        <v>3739</v>
      </c>
    </row>
    <row r="77" spans="1:5" x14ac:dyDescent="0.25">
      <c r="A77" s="115" t="s">
        <v>248</v>
      </c>
      <c r="B77" s="108">
        <v>834</v>
      </c>
      <c r="C77" s="108"/>
      <c r="D77" s="108"/>
      <c r="E77" s="108">
        <v>834</v>
      </c>
    </row>
    <row r="78" spans="1:5" x14ac:dyDescent="0.25">
      <c r="A78" s="115" t="s">
        <v>249</v>
      </c>
      <c r="B78" s="108">
        <v>1058</v>
      </c>
      <c r="C78" s="108"/>
      <c r="D78" s="108">
        <v>42</v>
      </c>
      <c r="E78" s="108">
        <v>1100</v>
      </c>
    </row>
    <row r="79" spans="1:5" x14ac:dyDescent="0.25">
      <c r="A79" s="115" t="s">
        <v>250</v>
      </c>
      <c r="B79" s="108">
        <v>10596</v>
      </c>
      <c r="C79" s="108"/>
      <c r="D79" s="108"/>
      <c r="E79" s="108">
        <v>10596</v>
      </c>
    </row>
    <row r="80" spans="1:5" x14ac:dyDescent="0.25">
      <c r="A80" s="115" t="s">
        <v>251</v>
      </c>
      <c r="B80" s="108">
        <v>4790</v>
      </c>
      <c r="C80" s="108"/>
      <c r="D80" s="108"/>
      <c r="E80" s="108">
        <v>4790</v>
      </c>
    </row>
    <row r="81" spans="1:5" x14ac:dyDescent="0.25">
      <c r="A81" s="115" t="s">
        <v>252</v>
      </c>
      <c r="B81" s="108">
        <v>12335</v>
      </c>
      <c r="C81" s="108"/>
      <c r="D81" s="108"/>
      <c r="E81" s="108">
        <v>12335</v>
      </c>
    </row>
    <row r="82" spans="1:5" x14ac:dyDescent="0.25">
      <c r="A82" s="115" t="s">
        <v>253</v>
      </c>
      <c r="B82" s="108">
        <v>9761</v>
      </c>
      <c r="C82" s="108"/>
      <c r="D82" s="108">
        <v>2496</v>
      </c>
      <c r="E82" s="108">
        <v>12257</v>
      </c>
    </row>
    <row r="83" spans="1:5" x14ac:dyDescent="0.25">
      <c r="A83" s="115" t="s">
        <v>254</v>
      </c>
      <c r="B83" s="108">
        <v>353</v>
      </c>
      <c r="C83" s="108"/>
      <c r="D83" s="108"/>
      <c r="E83" s="108">
        <v>353</v>
      </c>
    </row>
    <row r="84" spans="1:5" x14ac:dyDescent="0.25">
      <c r="A84" s="115" t="s">
        <v>255</v>
      </c>
      <c r="B84" s="108">
        <v>5480</v>
      </c>
      <c r="C84" s="108"/>
      <c r="D84" s="108"/>
      <c r="E84" s="108">
        <v>5480</v>
      </c>
    </row>
    <row r="85" spans="1:5" x14ac:dyDescent="0.25">
      <c r="A85" s="115" t="s">
        <v>256</v>
      </c>
      <c r="B85" s="108">
        <v>11698</v>
      </c>
      <c r="C85" s="108"/>
      <c r="D85" s="108"/>
      <c r="E85" s="108">
        <v>11698</v>
      </c>
    </row>
    <row r="86" spans="1:5" x14ac:dyDescent="0.25">
      <c r="A86" s="115" t="s">
        <v>257</v>
      </c>
      <c r="B86" s="108">
        <v>55</v>
      </c>
      <c r="C86" s="108"/>
      <c r="D86" s="108"/>
      <c r="E86" s="108">
        <v>55</v>
      </c>
    </row>
    <row r="87" spans="1:5" x14ac:dyDescent="0.25">
      <c r="A87" s="115" t="s">
        <v>258</v>
      </c>
      <c r="B87" s="108">
        <v>417</v>
      </c>
      <c r="C87" s="108"/>
      <c r="D87" s="108"/>
      <c r="E87" s="108">
        <v>417</v>
      </c>
    </row>
    <row r="88" spans="1:5" x14ac:dyDescent="0.25">
      <c r="A88" s="118" t="s">
        <v>259</v>
      </c>
      <c r="B88" s="108">
        <v>4443</v>
      </c>
      <c r="C88" s="108"/>
      <c r="D88" s="108">
        <v>98</v>
      </c>
      <c r="E88" s="108">
        <v>4541</v>
      </c>
    </row>
    <row r="89" spans="1:5" x14ac:dyDescent="0.25">
      <c r="A89" s="115" t="s">
        <v>260</v>
      </c>
      <c r="B89" s="108">
        <v>24443</v>
      </c>
      <c r="C89" s="108"/>
      <c r="D89" s="108"/>
      <c r="E89" s="108">
        <v>24443</v>
      </c>
    </row>
    <row r="90" spans="1:5" x14ac:dyDescent="0.25">
      <c r="A90" s="115" t="s">
        <v>261</v>
      </c>
      <c r="B90" s="108">
        <v>154</v>
      </c>
      <c r="C90" s="108"/>
      <c r="D90" s="108"/>
      <c r="E90" s="108">
        <v>154</v>
      </c>
    </row>
    <row r="91" spans="1:5" x14ac:dyDescent="0.25">
      <c r="A91" s="115" t="s">
        <v>262</v>
      </c>
      <c r="B91" s="108">
        <v>26786</v>
      </c>
      <c r="C91" s="108">
        <v>4309</v>
      </c>
      <c r="D91" s="108">
        <v>787</v>
      </c>
      <c r="E91" s="108">
        <v>31882</v>
      </c>
    </row>
    <row r="92" spans="1:5" x14ac:dyDescent="0.25">
      <c r="A92" s="115" t="s">
        <v>263</v>
      </c>
      <c r="B92" s="108">
        <v>14729</v>
      </c>
      <c r="C92" s="108">
        <v>1219</v>
      </c>
      <c r="D92" s="108">
        <v>12</v>
      </c>
      <c r="E92" s="108">
        <v>15960</v>
      </c>
    </row>
    <row r="93" spans="1:5" x14ac:dyDescent="0.25">
      <c r="A93" s="115" t="s">
        <v>264</v>
      </c>
      <c r="B93" s="108">
        <v>3274</v>
      </c>
      <c r="C93" s="108">
        <v>177</v>
      </c>
      <c r="D93" s="108">
        <v>147</v>
      </c>
      <c r="E93" s="108">
        <v>3598</v>
      </c>
    </row>
    <row r="94" spans="1:5" x14ac:dyDescent="0.25">
      <c r="A94" s="115" t="s">
        <v>265</v>
      </c>
      <c r="B94" s="108">
        <v>8651</v>
      </c>
      <c r="C94" s="108">
        <v>2606</v>
      </c>
      <c r="D94" s="108">
        <v>822</v>
      </c>
      <c r="E94" s="108">
        <v>12079</v>
      </c>
    </row>
    <row r="95" spans="1:5" x14ac:dyDescent="0.25">
      <c r="A95" s="115" t="s">
        <v>266</v>
      </c>
      <c r="B95" s="108">
        <v>2002</v>
      </c>
      <c r="C95" s="108">
        <v>166</v>
      </c>
      <c r="D95" s="108">
        <v>21</v>
      </c>
      <c r="E95" s="108">
        <v>2189</v>
      </c>
    </row>
    <row r="96" spans="1:5" x14ac:dyDescent="0.25">
      <c r="A96" s="115" t="s">
        <v>267</v>
      </c>
      <c r="B96" s="108">
        <v>6594</v>
      </c>
      <c r="C96" s="108">
        <v>878</v>
      </c>
      <c r="D96" s="108">
        <v>368</v>
      </c>
      <c r="E96" s="108">
        <v>7840</v>
      </c>
    </row>
    <row r="97" spans="1:5" x14ac:dyDescent="0.25">
      <c r="A97" s="115" t="s">
        <v>268</v>
      </c>
      <c r="B97" s="108">
        <v>43315</v>
      </c>
      <c r="C97" s="108">
        <v>3825</v>
      </c>
      <c r="D97" s="108">
        <v>312</v>
      </c>
      <c r="E97" s="108">
        <v>47452</v>
      </c>
    </row>
    <row r="98" spans="1:5" x14ac:dyDescent="0.25">
      <c r="A98" s="115" t="s">
        <v>269</v>
      </c>
      <c r="B98" s="108">
        <v>12542</v>
      </c>
      <c r="C98" s="108">
        <v>649</v>
      </c>
      <c r="D98" s="108">
        <v>60</v>
      </c>
      <c r="E98" s="108">
        <v>13251</v>
      </c>
    </row>
    <row r="99" spans="1:5" x14ac:dyDescent="0.25">
      <c r="A99" s="115" t="s">
        <v>270</v>
      </c>
      <c r="B99" s="108">
        <v>14483</v>
      </c>
      <c r="C99" s="108">
        <v>675</v>
      </c>
      <c r="D99" s="108">
        <v>183</v>
      </c>
      <c r="E99" s="108">
        <v>15341</v>
      </c>
    </row>
    <row r="100" spans="1:5" x14ac:dyDescent="0.25">
      <c r="A100" s="115" t="s">
        <v>271</v>
      </c>
      <c r="B100" s="108">
        <v>22941</v>
      </c>
      <c r="C100" s="108">
        <v>338</v>
      </c>
      <c r="D100" s="108">
        <v>68</v>
      </c>
      <c r="E100" s="108">
        <v>23347</v>
      </c>
    </row>
    <row r="101" spans="1:5" x14ac:dyDescent="0.25">
      <c r="A101" s="115" t="s">
        <v>373</v>
      </c>
      <c r="B101" s="108">
        <v>5642</v>
      </c>
      <c r="C101" s="108">
        <v>343</v>
      </c>
      <c r="D101" s="108"/>
      <c r="E101" s="108">
        <v>5985</v>
      </c>
    </row>
    <row r="102" spans="1:5" x14ac:dyDescent="0.25">
      <c r="A102" s="115" t="s">
        <v>272</v>
      </c>
      <c r="B102" s="108">
        <v>4493</v>
      </c>
      <c r="C102" s="108">
        <v>19</v>
      </c>
      <c r="D102" s="108"/>
      <c r="E102" s="108">
        <v>4512</v>
      </c>
    </row>
    <row r="103" spans="1:5" x14ac:dyDescent="0.25">
      <c r="A103" s="115" t="s">
        <v>273</v>
      </c>
      <c r="B103" s="108">
        <v>13589</v>
      </c>
      <c r="C103" s="108">
        <v>528</v>
      </c>
      <c r="D103" s="108">
        <v>492</v>
      </c>
      <c r="E103" s="108">
        <v>14609</v>
      </c>
    </row>
    <row r="104" spans="1:5" x14ac:dyDescent="0.25">
      <c r="A104" s="115" t="s">
        <v>274</v>
      </c>
      <c r="B104" s="108">
        <v>10542</v>
      </c>
      <c r="C104" s="108">
        <v>373</v>
      </c>
      <c r="D104" s="108">
        <v>567</v>
      </c>
      <c r="E104" s="108">
        <v>11482</v>
      </c>
    </row>
    <row r="105" spans="1:5" x14ac:dyDescent="0.25">
      <c r="A105" s="115" t="s">
        <v>275</v>
      </c>
      <c r="B105" s="108">
        <v>7471</v>
      </c>
      <c r="C105" s="108">
        <v>512</v>
      </c>
      <c r="D105" s="108">
        <v>63</v>
      </c>
      <c r="E105" s="108">
        <v>8046</v>
      </c>
    </row>
    <row r="106" spans="1:5" x14ac:dyDescent="0.25">
      <c r="A106" s="115" t="s">
        <v>276</v>
      </c>
      <c r="B106" s="108">
        <v>10643</v>
      </c>
      <c r="C106" s="108">
        <v>463</v>
      </c>
      <c r="D106" s="108">
        <v>497</v>
      </c>
      <c r="E106" s="108">
        <v>11603</v>
      </c>
    </row>
    <row r="107" spans="1:5" x14ac:dyDescent="0.25">
      <c r="A107" s="115" t="s">
        <v>277</v>
      </c>
      <c r="B107" s="108">
        <v>6289</v>
      </c>
      <c r="C107" s="108">
        <v>153</v>
      </c>
      <c r="D107" s="108">
        <v>233</v>
      </c>
      <c r="E107" s="108">
        <v>6675</v>
      </c>
    </row>
    <row r="108" spans="1:5" x14ac:dyDescent="0.25">
      <c r="A108" s="115" t="s">
        <v>278</v>
      </c>
      <c r="B108" s="108">
        <v>12240</v>
      </c>
      <c r="C108" s="108">
        <v>652</v>
      </c>
      <c r="D108" s="108">
        <v>376</v>
      </c>
      <c r="E108" s="108">
        <v>13268</v>
      </c>
    </row>
    <row r="109" spans="1:5" x14ac:dyDescent="0.25">
      <c r="A109" s="115" t="s">
        <v>279</v>
      </c>
      <c r="B109" s="108">
        <v>439</v>
      </c>
      <c r="C109" s="108"/>
      <c r="D109" s="108">
        <v>27</v>
      </c>
      <c r="E109" s="108">
        <v>466</v>
      </c>
    </row>
    <row r="110" spans="1:5" x14ac:dyDescent="0.25">
      <c r="A110" s="115" t="s">
        <v>280</v>
      </c>
      <c r="B110" s="108">
        <v>7650</v>
      </c>
      <c r="C110" s="108">
        <v>65</v>
      </c>
      <c r="D110" s="108">
        <v>14</v>
      </c>
      <c r="E110" s="108">
        <v>7729</v>
      </c>
    </row>
    <row r="111" spans="1:5" x14ac:dyDescent="0.25">
      <c r="A111" s="115" t="s">
        <v>281</v>
      </c>
      <c r="B111" s="108">
        <v>7501</v>
      </c>
      <c r="C111" s="108">
        <v>251</v>
      </c>
      <c r="D111" s="108"/>
      <c r="E111" s="108">
        <v>7752</v>
      </c>
    </row>
    <row r="112" spans="1:5" x14ac:dyDescent="0.25">
      <c r="A112" s="115" t="s">
        <v>282</v>
      </c>
      <c r="B112" s="108">
        <v>642</v>
      </c>
      <c r="C112" s="108">
        <v>72</v>
      </c>
      <c r="D112" s="108"/>
      <c r="E112" s="108">
        <v>714</v>
      </c>
    </row>
    <row r="113" spans="1:5" x14ac:dyDescent="0.25">
      <c r="A113" s="115" t="s">
        <v>283</v>
      </c>
      <c r="B113" s="108">
        <v>4146</v>
      </c>
      <c r="C113" s="108">
        <v>161</v>
      </c>
      <c r="D113" s="108">
        <v>1</v>
      </c>
      <c r="E113" s="108">
        <v>4308</v>
      </c>
    </row>
    <row r="114" spans="1:5" x14ac:dyDescent="0.25">
      <c r="A114" s="115" t="s">
        <v>284</v>
      </c>
      <c r="B114" s="108">
        <v>6928</v>
      </c>
      <c r="C114" s="108">
        <v>19</v>
      </c>
      <c r="D114" s="108"/>
      <c r="E114" s="108">
        <v>6947</v>
      </c>
    </row>
    <row r="115" spans="1:5" x14ac:dyDescent="0.25">
      <c r="A115" s="116" t="s">
        <v>371</v>
      </c>
      <c r="B115" s="108">
        <v>93</v>
      </c>
      <c r="C115" s="108"/>
      <c r="D115" s="108"/>
      <c r="E115" s="108">
        <v>93</v>
      </c>
    </row>
    <row r="116" spans="1:5" x14ac:dyDescent="0.25">
      <c r="A116" s="115" t="s">
        <v>285</v>
      </c>
      <c r="B116" s="108">
        <v>31095</v>
      </c>
      <c r="C116" s="108">
        <v>6801</v>
      </c>
      <c r="D116" s="108">
        <v>1350</v>
      </c>
      <c r="E116" s="108">
        <v>39246</v>
      </c>
    </row>
    <row r="117" spans="1:5" x14ac:dyDescent="0.25">
      <c r="A117" s="115" t="s">
        <v>286</v>
      </c>
      <c r="B117" s="108">
        <v>24646</v>
      </c>
      <c r="C117" s="108">
        <v>2097</v>
      </c>
      <c r="D117" s="108">
        <v>920</v>
      </c>
      <c r="E117" s="108">
        <v>27663</v>
      </c>
    </row>
    <row r="118" spans="1:5" x14ac:dyDescent="0.25">
      <c r="A118" s="115" t="s">
        <v>287</v>
      </c>
      <c r="B118" s="108">
        <v>9682</v>
      </c>
      <c r="C118" s="108">
        <v>825</v>
      </c>
      <c r="D118" s="108">
        <v>128</v>
      </c>
      <c r="E118" s="108">
        <v>10635</v>
      </c>
    </row>
    <row r="119" spans="1:5" x14ac:dyDescent="0.25">
      <c r="A119" s="115" t="s">
        <v>288</v>
      </c>
      <c r="B119" s="108">
        <v>7411</v>
      </c>
      <c r="C119" s="108">
        <v>208</v>
      </c>
      <c r="D119" s="108">
        <v>102</v>
      </c>
      <c r="E119" s="108">
        <v>7721</v>
      </c>
    </row>
    <row r="120" spans="1:5" x14ac:dyDescent="0.25">
      <c r="A120" s="115" t="s">
        <v>289</v>
      </c>
      <c r="B120" s="108">
        <v>24287</v>
      </c>
      <c r="C120" s="108">
        <v>90</v>
      </c>
      <c r="D120" s="108">
        <v>33</v>
      </c>
      <c r="E120" s="108">
        <v>24410</v>
      </c>
    </row>
    <row r="121" spans="1:5" x14ac:dyDescent="0.25">
      <c r="A121" s="115" t="s">
        <v>290</v>
      </c>
      <c r="B121" s="108">
        <v>7932</v>
      </c>
      <c r="C121" s="108">
        <v>816</v>
      </c>
      <c r="D121" s="108">
        <v>1315</v>
      </c>
      <c r="E121" s="108">
        <v>10063</v>
      </c>
    </row>
    <row r="122" spans="1:5" x14ac:dyDescent="0.25">
      <c r="A122" s="115" t="s">
        <v>291</v>
      </c>
      <c r="B122" s="108">
        <v>9472</v>
      </c>
      <c r="C122" s="108">
        <v>88</v>
      </c>
      <c r="D122" s="108"/>
      <c r="E122" s="108">
        <v>9560</v>
      </c>
    </row>
    <row r="123" spans="1:5" x14ac:dyDescent="0.25">
      <c r="A123" s="115" t="s">
        <v>292</v>
      </c>
      <c r="B123" s="108">
        <v>4480</v>
      </c>
      <c r="C123" s="108">
        <v>30</v>
      </c>
      <c r="D123" s="108">
        <v>8</v>
      </c>
      <c r="E123" s="108">
        <v>4518</v>
      </c>
    </row>
    <row r="124" spans="1:5" x14ac:dyDescent="0.25">
      <c r="A124" s="115" t="s">
        <v>372</v>
      </c>
      <c r="B124" s="108">
        <v>435</v>
      </c>
      <c r="C124" s="108"/>
      <c r="D124" s="108"/>
      <c r="E124" s="108">
        <v>435</v>
      </c>
    </row>
    <row r="125" spans="1:5" x14ac:dyDescent="0.25">
      <c r="A125" s="115" t="s">
        <v>293</v>
      </c>
      <c r="B125" s="108">
        <v>8008</v>
      </c>
      <c r="C125" s="108">
        <v>326</v>
      </c>
      <c r="D125" s="108">
        <v>47</v>
      </c>
      <c r="E125" s="108">
        <v>8381</v>
      </c>
    </row>
    <row r="126" spans="1:5" x14ac:dyDescent="0.25">
      <c r="A126" s="115" t="s">
        <v>294</v>
      </c>
      <c r="B126" s="108">
        <v>21566</v>
      </c>
      <c r="C126" s="108">
        <v>1252</v>
      </c>
      <c r="D126" s="108">
        <v>871</v>
      </c>
      <c r="E126" s="108">
        <v>23689</v>
      </c>
    </row>
    <row r="127" spans="1:5" x14ac:dyDescent="0.25">
      <c r="A127" s="115" t="s">
        <v>295</v>
      </c>
      <c r="B127" s="108">
        <v>9946</v>
      </c>
      <c r="C127" s="108">
        <v>1000</v>
      </c>
      <c r="D127" s="108">
        <v>180</v>
      </c>
      <c r="E127" s="108">
        <v>11126</v>
      </c>
    </row>
    <row r="128" spans="1:5" x14ac:dyDescent="0.25">
      <c r="A128" s="115" t="s">
        <v>296</v>
      </c>
      <c r="B128" s="108">
        <v>8468</v>
      </c>
      <c r="C128" s="108">
        <v>80</v>
      </c>
      <c r="D128" s="108"/>
      <c r="E128" s="108">
        <v>8548</v>
      </c>
    </row>
    <row r="129" spans="1:5" x14ac:dyDescent="0.25">
      <c r="A129" s="115" t="s">
        <v>297</v>
      </c>
      <c r="B129" s="108">
        <v>14936</v>
      </c>
      <c r="C129" s="108">
        <v>923</v>
      </c>
      <c r="D129" s="108">
        <v>765</v>
      </c>
      <c r="E129" s="108">
        <v>16624</v>
      </c>
    </row>
    <row r="130" spans="1:5" x14ac:dyDescent="0.25">
      <c r="A130" s="115" t="s">
        <v>298</v>
      </c>
      <c r="B130" s="108">
        <v>8757</v>
      </c>
      <c r="C130" s="108">
        <v>185</v>
      </c>
      <c r="D130" s="108"/>
      <c r="E130" s="108">
        <v>8942</v>
      </c>
    </row>
    <row r="131" spans="1:5" x14ac:dyDescent="0.25">
      <c r="A131" s="115" t="s">
        <v>299</v>
      </c>
      <c r="B131" s="108">
        <v>12265</v>
      </c>
      <c r="C131" s="108">
        <v>412</v>
      </c>
      <c r="D131" s="108">
        <v>183</v>
      </c>
      <c r="E131" s="108">
        <v>12860</v>
      </c>
    </row>
    <row r="132" spans="1:5" x14ac:dyDescent="0.25">
      <c r="A132" s="115" t="s">
        <v>300</v>
      </c>
      <c r="B132" s="108">
        <v>13934</v>
      </c>
      <c r="C132" s="108">
        <v>1657</v>
      </c>
      <c r="D132" s="108">
        <v>1440</v>
      </c>
      <c r="E132" s="108">
        <v>17031</v>
      </c>
    </row>
    <row r="133" spans="1:5" x14ac:dyDescent="0.25">
      <c r="A133" s="115" t="s">
        <v>301</v>
      </c>
      <c r="B133" s="108">
        <v>28</v>
      </c>
      <c r="C133" s="108">
        <v>2</v>
      </c>
      <c r="D133" s="108"/>
      <c r="E133" s="108">
        <v>30</v>
      </c>
    </row>
    <row r="134" spans="1:5" x14ac:dyDescent="0.25">
      <c r="A134" s="115" t="s">
        <v>302</v>
      </c>
      <c r="B134" s="108">
        <v>3543</v>
      </c>
      <c r="C134" s="108">
        <v>133</v>
      </c>
      <c r="D134" s="108">
        <v>54</v>
      </c>
      <c r="E134" s="108">
        <v>3730</v>
      </c>
    </row>
    <row r="135" spans="1:5" x14ac:dyDescent="0.25">
      <c r="A135" s="115" t="s">
        <v>303</v>
      </c>
      <c r="B135" s="108">
        <v>15407</v>
      </c>
      <c r="C135" s="108">
        <v>2101</v>
      </c>
      <c r="D135" s="108">
        <v>1617</v>
      </c>
      <c r="E135" s="108">
        <v>19125</v>
      </c>
    </row>
    <row r="136" spans="1:5" x14ac:dyDescent="0.25">
      <c r="A136" s="115" t="s">
        <v>304</v>
      </c>
      <c r="B136" s="108">
        <v>7161</v>
      </c>
      <c r="C136" s="108">
        <v>1528</v>
      </c>
      <c r="D136" s="108">
        <v>403</v>
      </c>
      <c r="E136" s="108">
        <v>9092</v>
      </c>
    </row>
    <row r="137" spans="1:5" x14ac:dyDescent="0.25">
      <c r="A137" s="115" t="s">
        <v>305</v>
      </c>
      <c r="B137" s="108">
        <v>2010</v>
      </c>
      <c r="C137" s="108">
        <v>24</v>
      </c>
      <c r="D137" s="108">
        <v>14</v>
      </c>
      <c r="E137" s="108">
        <v>2048</v>
      </c>
    </row>
    <row r="138" spans="1:5" x14ac:dyDescent="0.25">
      <c r="A138" s="115" t="s">
        <v>306</v>
      </c>
      <c r="B138" s="108">
        <v>2523</v>
      </c>
      <c r="C138" s="108">
        <v>103</v>
      </c>
      <c r="D138" s="108"/>
      <c r="E138" s="108">
        <v>2626</v>
      </c>
    </row>
    <row r="139" spans="1:5" x14ac:dyDescent="0.25">
      <c r="A139" s="115" t="s">
        <v>307</v>
      </c>
      <c r="B139" s="108">
        <v>4848</v>
      </c>
      <c r="C139" s="108">
        <v>502</v>
      </c>
      <c r="D139" s="108">
        <v>125</v>
      </c>
      <c r="E139" s="108">
        <v>5475</v>
      </c>
    </row>
    <row r="140" spans="1:5" x14ac:dyDescent="0.25">
      <c r="A140" s="115" t="s">
        <v>308</v>
      </c>
      <c r="B140" s="108">
        <v>1995</v>
      </c>
      <c r="C140" s="108"/>
      <c r="D140" s="108"/>
      <c r="E140" s="108">
        <v>1995</v>
      </c>
    </row>
    <row r="141" spans="1:5" x14ac:dyDescent="0.25">
      <c r="A141" s="115" t="s">
        <v>309</v>
      </c>
      <c r="B141" s="108">
        <v>18438</v>
      </c>
      <c r="C141" s="108">
        <v>3380</v>
      </c>
      <c r="D141" s="108">
        <v>1287</v>
      </c>
      <c r="E141" s="108">
        <v>23105</v>
      </c>
    </row>
    <row r="142" spans="1:5" x14ac:dyDescent="0.25">
      <c r="A142" s="115" t="s">
        <v>310</v>
      </c>
      <c r="B142" s="108">
        <v>4701</v>
      </c>
      <c r="C142" s="108">
        <v>223</v>
      </c>
      <c r="D142" s="108">
        <v>28</v>
      </c>
      <c r="E142" s="108">
        <v>4952</v>
      </c>
    </row>
    <row r="143" spans="1:5" x14ac:dyDescent="0.25">
      <c r="A143" s="115" t="s">
        <v>311</v>
      </c>
      <c r="B143" s="108">
        <v>1086</v>
      </c>
      <c r="C143" s="108">
        <v>990</v>
      </c>
      <c r="D143" s="108">
        <v>1266</v>
      </c>
      <c r="E143" s="108">
        <v>3342</v>
      </c>
    </row>
    <row r="144" spans="1:5" x14ac:dyDescent="0.25">
      <c r="A144" s="116" t="s">
        <v>312</v>
      </c>
      <c r="B144" s="108">
        <v>6285</v>
      </c>
      <c r="C144" s="108">
        <v>84</v>
      </c>
      <c r="D144" s="108"/>
      <c r="E144" s="108">
        <v>6369</v>
      </c>
    </row>
    <row r="145" spans="1:5" x14ac:dyDescent="0.25">
      <c r="A145" s="115" t="s">
        <v>313</v>
      </c>
      <c r="B145" s="108">
        <v>27593</v>
      </c>
      <c r="C145" s="108">
        <v>1771</v>
      </c>
      <c r="D145" s="108">
        <v>1701</v>
      </c>
      <c r="E145" s="108">
        <v>31065</v>
      </c>
    </row>
    <row r="146" spans="1:5" x14ac:dyDescent="0.25">
      <c r="A146" s="115" t="s">
        <v>314</v>
      </c>
      <c r="B146" s="108">
        <v>28718</v>
      </c>
      <c r="C146" s="108">
        <v>1133</v>
      </c>
      <c r="D146" s="108">
        <v>439</v>
      </c>
      <c r="E146" s="108">
        <v>30290</v>
      </c>
    </row>
    <row r="147" spans="1:5" x14ac:dyDescent="0.25">
      <c r="A147" s="115" t="s">
        <v>315</v>
      </c>
      <c r="B147" s="108">
        <v>6635</v>
      </c>
      <c r="C147" s="108">
        <v>84</v>
      </c>
      <c r="D147" s="108">
        <v>39</v>
      </c>
      <c r="E147" s="108">
        <v>6758</v>
      </c>
    </row>
    <row r="148" spans="1:5" x14ac:dyDescent="0.25">
      <c r="A148" s="115" t="s">
        <v>316</v>
      </c>
      <c r="B148" s="108">
        <v>18146</v>
      </c>
      <c r="C148" s="108">
        <v>938</v>
      </c>
      <c r="D148" s="108">
        <v>82</v>
      </c>
      <c r="E148" s="108">
        <v>19166</v>
      </c>
    </row>
    <row r="149" spans="1:5" x14ac:dyDescent="0.25">
      <c r="A149" s="115" t="s">
        <v>317</v>
      </c>
      <c r="B149" s="108">
        <v>36230</v>
      </c>
      <c r="C149" s="108">
        <v>258</v>
      </c>
      <c r="D149" s="108">
        <v>160</v>
      </c>
      <c r="E149" s="108">
        <v>36648</v>
      </c>
    </row>
    <row r="150" spans="1:5" x14ac:dyDescent="0.25">
      <c r="A150" s="115" t="s">
        <v>318</v>
      </c>
      <c r="B150" s="108">
        <v>8402</v>
      </c>
      <c r="C150" s="108">
        <v>61</v>
      </c>
      <c r="D150" s="108">
        <v>40</v>
      </c>
      <c r="E150" s="108">
        <v>8503</v>
      </c>
    </row>
    <row r="151" spans="1:5" x14ac:dyDescent="0.25">
      <c r="A151" s="115" t="s">
        <v>319</v>
      </c>
      <c r="B151" s="108">
        <v>546</v>
      </c>
      <c r="C151" s="108">
        <v>158</v>
      </c>
      <c r="D151" s="108"/>
      <c r="E151" s="108">
        <v>704</v>
      </c>
    </row>
    <row r="152" spans="1:5" x14ac:dyDescent="0.25">
      <c r="A152" s="119" t="s">
        <v>0</v>
      </c>
      <c r="B152" s="109">
        <v>1176727</v>
      </c>
      <c r="C152" s="109">
        <v>48716</v>
      </c>
      <c r="D152" s="109">
        <v>22303</v>
      </c>
      <c r="E152" s="109">
        <v>1247746</v>
      </c>
    </row>
    <row r="154" spans="1:5" x14ac:dyDescent="0.25">
      <c r="A154" s="168" t="s">
        <v>457</v>
      </c>
    </row>
    <row r="155" spans="1:5" x14ac:dyDescent="0.25">
      <c r="A155" s="120" t="s">
        <v>391</v>
      </c>
    </row>
  </sheetData>
  <sortState ref="A3:A164">
    <sortCondition ref="A3:A164"/>
  </sortState>
  <hyperlinks>
    <hyperlink ref="A155" location="Índice!C1" display="Volver al ïndice"/>
  </hyperlinks>
  <pageMargins left="0.7" right="0.7" top="0.75" bottom="0.75" header="0.3" footer="0.3"/>
  <pageSetup paperSize="2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32.140625" style="104" customWidth="1"/>
    <col min="2" max="5" width="15.5703125" style="104" customWidth="1"/>
    <col min="6" max="16384" width="11.42578125" style="97"/>
  </cols>
  <sheetData>
    <row r="1" spans="1:5" ht="21" x14ac:dyDescent="0.35">
      <c r="A1" s="127" t="s">
        <v>326</v>
      </c>
      <c r="B1" s="97"/>
      <c r="C1" s="97"/>
      <c r="D1" s="97"/>
      <c r="E1" s="97"/>
    </row>
    <row r="2" spans="1:5" x14ac:dyDescent="0.25">
      <c r="A2" s="106" t="s">
        <v>135</v>
      </c>
      <c r="B2" s="97"/>
      <c r="C2" s="97"/>
      <c r="D2" s="97"/>
      <c r="E2" s="97"/>
    </row>
    <row r="3" spans="1:5" x14ac:dyDescent="0.25">
      <c r="A3" s="97"/>
      <c r="B3" s="97"/>
      <c r="C3" s="97"/>
      <c r="D3" s="97"/>
      <c r="E3" s="97"/>
    </row>
    <row r="4" spans="1:5" ht="15.75" x14ac:dyDescent="0.25">
      <c r="A4" s="98" t="s">
        <v>327</v>
      </c>
      <c r="B4" s="97"/>
      <c r="C4" s="97"/>
      <c r="D4" s="97"/>
      <c r="E4" s="97"/>
    </row>
    <row r="5" spans="1:5" x14ac:dyDescent="0.25">
      <c r="A5" s="131" t="s">
        <v>100</v>
      </c>
      <c r="B5" s="1" t="s">
        <v>87</v>
      </c>
      <c r="C5" s="1" t="s">
        <v>41</v>
      </c>
      <c r="D5" s="1" t="s">
        <v>40</v>
      </c>
      <c r="E5" s="5" t="s">
        <v>64</v>
      </c>
    </row>
    <row r="6" spans="1:5" x14ac:dyDescent="0.25">
      <c r="A6" s="128" t="s">
        <v>2</v>
      </c>
      <c r="B6" s="99">
        <v>136777</v>
      </c>
      <c r="C6" s="99"/>
      <c r="D6" s="99">
        <v>12</v>
      </c>
      <c r="E6" s="99">
        <v>136789</v>
      </c>
    </row>
    <row r="7" spans="1:5" x14ac:dyDescent="0.25">
      <c r="A7" s="129" t="s">
        <v>3</v>
      </c>
      <c r="B7" s="99">
        <v>374710</v>
      </c>
      <c r="C7" s="99"/>
      <c r="D7" s="99">
        <v>2644</v>
      </c>
      <c r="E7" s="99">
        <v>377354</v>
      </c>
    </row>
    <row r="8" spans="1:5" x14ac:dyDescent="0.25">
      <c r="A8" s="129" t="s">
        <v>4</v>
      </c>
      <c r="B8" s="99">
        <v>665240</v>
      </c>
      <c r="C8" s="99">
        <v>48716</v>
      </c>
      <c r="D8" s="99">
        <v>19647</v>
      </c>
      <c r="E8" s="99">
        <v>733603</v>
      </c>
    </row>
    <row r="9" spans="1:5" x14ac:dyDescent="0.25">
      <c r="A9" s="130" t="s">
        <v>0</v>
      </c>
      <c r="B9" s="100">
        <v>1176727</v>
      </c>
      <c r="C9" s="100">
        <v>48716</v>
      </c>
      <c r="D9" s="100">
        <v>22303</v>
      </c>
      <c r="E9" s="100">
        <v>1247746</v>
      </c>
    </row>
    <row r="10" spans="1:5" x14ac:dyDescent="0.25">
      <c r="A10" s="97"/>
      <c r="B10" s="97"/>
      <c r="C10" s="97"/>
      <c r="D10" s="97"/>
      <c r="E10" s="97"/>
    </row>
    <row r="11" spans="1:5" ht="15.75" x14ac:dyDescent="0.25">
      <c r="A11" s="98" t="s">
        <v>328</v>
      </c>
      <c r="B11" s="97"/>
      <c r="C11" s="97"/>
      <c r="D11" s="97"/>
      <c r="E11" s="97"/>
    </row>
    <row r="12" spans="1:5" ht="26.25" x14ac:dyDescent="0.25">
      <c r="A12" s="131" t="s">
        <v>100</v>
      </c>
      <c r="B12" s="101" t="s">
        <v>172</v>
      </c>
      <c r="C12" s="101" t="s">
        <v>173</v>
      </c>
      <c r="D12" s="101" t="s">
        <v>64</v>
      </c>
      <c r="E12" s="97"/>
    </row>
    <row r="13" spans="1:5" x14ac:dyDescent="0.25">
      <c r="A13" s="129" t="s">
        <v>2</v>
      </c>
      <c r="B13" s="99">
        <v>71879</v>
      </c>
      <c r="C13" s="99">
        <v>64910</v>
      </c>
      <c r="D13" s="99">
        <f>SUM(B13:C13)</f>
        <v>136789</v>
      </c>
      <c r="E13" s="97"/>
    </row>
    <row r="14" spans="1:5" x14ac:dyDescent="0.25">
      <c r="A14" s="129" t="s">
        <v>3</v>
      </c>
      <c r="B14" s="99">
        <v>190182</v>
      </c>
      <c r="C14" s="99">
        <v>187172</v>
      </c>
      <c r="D14" s="99">
        <f t="shared" ref="D14:D16" si="0">SUM(B14:C14)</f>
        <v>377354</v>
      </c>
      <c r="E14" s="97"/>
    </row>
    <row r="15" spans="1:5" x14ac:dyDescent="0.25">
      <c r="A15" s="129" t="s">
        <v>4</v>
      </c>
      <c r="B15" s="99">
        <v>394739</v>
      </c>
      <c r="C15" s="99">
        <v>338864</v>
      </c>
      <c r="D15" s="99">
        <f t="shared" si="0"/>
        <v>733603</v>
      </c>
      <c r="E15" s="97"/>
    </row>
    <row r="16" spans="1:5" x14ac:dyDescent="0.25">
      <c r="A16" s="130" t="s">
        <v>0</v>
      </c>
      <c r="B16" s="100">
        <v>656800</v>
      </c>
      <c r="C16" s="100">
        <v>590946</v>
      </c>
      <c r="D16" s="100">
        <f t="shared" si="0"/>
        <v>1247746</v>
      </c>
      <c r="E16" s="97"/>
    </row>
    <row r="17" spans="1:5" x14ac:dyDescent="0.25">
      <c r="A17" s="97"/>
      <c r="B17" s="97"/>
      <c r="C17" s="97"/>
      <c r="D17" s="97"/>
      <c r="E17" s="97"/>
    </row>
    <row r="18" spans="1:5" ht="15.75" x14ac:dyDescent="0.25">
      <c r="A18" s="98" t="s">
        <v>329</v>
      </c>
      <c r="B18" s="97"/>
      <c r="C18" s="97"/>
      <c r="D18" s="97"/>
      <c r="E18" s="97"/>
    </row>
    <row r="19" spans="1:5" x14ac:dyDescent="0.25">
      <c r="A19" s="131" t="s">
        <v>100</v>
      </c>
      <c r="B19" s="1" t="s">
        <v>87</v>
      </c>
      <c r="C19" s="1" t="s">
        <v>41</v>
      </c>
      <c r="D19" s="1" t="s">
        <v>40</v>
      </c>
      <c r="E19" s="5" t="s">
        <v>64</v>
      </c>
    </row>
    <row r="20" spans="1:5" x14ac:dyDescent="0.25">
      <c r="A20" s="129" t="s">
        <v>2</v>
      </c>
      <c r="B20" s="99">
        <v>136777</v>
      </c>
      <c r="C20" s="99"/>
      <c r="D20" s="99">
        <v>12</v>
      </c>
      <c r="E20" s="99">
        <v>136789</v>
      </c>
    </row>
    <row r="21" spans="1:5" x14ac:dyDescent="0.25">
      <c r="A21" s="129" t="s">
        <v>3</v>
      </c>
      <c r="B21" s="99">
        <v>374710</v>
      </c>
      <c r="C21" s="99"/>
      <c r="D21" s="99">
        <v>2644</v>
      </c>
      <c r="E21" s="99">
        <v>377354</v>
      </c>
    </row>
    <row r="22" spans="1:5" x14ac:dyDescent="0.25">
      <c r="A22" s="132" t="s">
        <v>435</v>
      </c>
      <c r="B22" s="99">
        <v>177931</v>
      </c>
      <c r="C22" s="99">
        <v>13148</v>
      </c>
      <c r="D22" s="99">
        <v>3762</v>
      </c>
      <c r="E22" s="99">
        <v>194841</v>
      </c>
    </row>
    <row r="23" spans="1:5" x14ac:dyDescent="0.25">
      <c r="A23" s="132" t="s">
        <v>436</v>
      </c>
      <c r="B23" s="99">
        <v>141035</v>
      </c>
      <c r="C23" s="99">
        <v>11114</v>
      </c>
      <c r="D23" s="99">
        <v>3603</v>
      </c>
      <c r="E23" s="99">
        <v>155752</v>
      </c>
    </row>
    <row r="24" spans="1:5" x14ac:dyDescent="0.25">
      <c r="A24" s="132" t="s">
        <v>423</v>
      </c>
      <c r="B24" s="99">
        <v>346274</v>
      </c>
      <c r="C24" s="99">
        <v>24454</v>
      </c>
      <c r="D24" s="99">
        <v>12282</v>
      </c>
      <c r="E24" s="99">
        <v>383010</v>
      </c>
    </row>
    <row r="25" spans="1:5" x14ac:dyDescent="0.25">
      <c r="A25" s="130" t="s">
        <v>0</v>
      </c>
      <c r="B25" s="100">
        <v>1176727</v>
      </c>
      <c r="C25" s="100">
        <v>48716</v>
      </c>
      <c r="D25" s="100">
        <v>22303</v>
      </c>
      <c r="E25" s="100">
        <v>1247746</v>
      </c>
    </row>
    <row r="26" spans="1:5" x14ac:dyDescent="0.25">
      <c r="A26" s="97"/>
      <c r="B26" s="97"/>
      <c r="C26" s="97"/>
      <c r="D26" s="97"/>
      <c r="E26" s="97"/>
    </row>
    <row r="27" spans="1:5" ht="15.75" x14ac:dyDescent="0.25">
      <c r="A27" s="98" t="s">
        <v>330</v>
      </c>
      <c r="B27" s="97"/>
      <c r="C27" s="97"/>
      <c r="D27" s="97"/>
      <c r="E27" s="97"/>
    </row>
    <row r="28" spans="1:5" ht="26.25" x14ac:dyDescent="0.25">
      <c r="A28" s="131" t="s">
        <v>100</v>
      </c>
      <c r="B28" s="101" t="s">
        <v>172</v>
      </c>
      <c r="C28" s="101" t="s">
        <v>173</v>
      </c>
      <c r="D28" s="101" t="s">
        <v>64</v>
      </c>
      <c r="E28" s="97"/>
    </row>
    <row r="29" spans="1:5" x14ac:dyDescent="0.25">
      <c r="A29" s="129" t="s">
        <v>2</v>
      </c>
      <c r="B29" s="99">
        <v>71879</v>
      </c>
      <c r="C29" s="99">
        <v>64910</v>
      </c>
      <c r="D29" s="99">
        <f>SUM(B29:C29)</f>
        <v>136789</v>
      </c>
      <c r="E29" s="97"/>
    </row>
    <row r="30" spans="1:5" x14ac:dyDescent="0.25">
      <c r="A30" s="129" t="s">
        <v>3</v>
      </c>
      <c r="B30" s="99">
        <v>190182</v>
      </c>
      <c r="C30" s="99">
        <v>187172</v>
      </c>
      <c r="D30" s="99">
        <f t="shared" ref="D30:D34" si="1">SUM(B30:C30)</f>
        <v>377354</v>
      </c>
      <c r="E30" s="97"/>
    </row>
    <row r="31" spans="1:5" x14ac:dyDescent="0.25">
      <c r="A31" s="132" t="s">
        <v>435</v>
      </c>
      <c r="B31" s="99">
        <v>97327</v>
      </c>
      <c r="C31" s="99">
        <v>97514</v>
      </c>
      <c r="D31" s="99">
        <f t="shared" si="1"/>
        <v>194841</v>
      </c>
      <c r="E31" s="97"/>
    </row>
    <row r="32" spans="1:5" x14ac:dyDescent="0.25">
      <c r="A32" s="132" t="s">
        <v>436</v>
      </c>
      <c r="B32" s="99">
        <v>74487</v>
      </c>
      <c r="C32" s="99">
        <v>81265</v>
      </c>
      <c r="D32" s="99">
        <f t="shared" si="1"/>
        <v>155752</v>
      </c>
      <c r="E32" s="97"/>
    </row>
    <row r="33" spans="1:5" x14ac:dyDescent="0.25">
      <c r="A33" s="132" t="s">
        <v>423</v>
      </c>
      <c r="B33" s="99">
        <v>222925</v>
      </c>
      <c r="C33" s="99">
        <v>160085</v>
      </c>
      <c r="D33" s="99">
        <f t="shared" si="1"/>
        <v>383010</v>
      </c>
      <c r="E33" s="97"/>
    </row>
    <row r="34" spans="1:5" x14ac:dyDescent="0.25">
      <c r="A34" s="130" t="s">
        <v>0</v>
      </c>
      <c r="B34" s="100">
        <v>656800</v>
      </c>
      <c r="C34" s="100">
        <v>590946</v>
      </c>
      <c r="D34" s="100">
        <f t="shared" si="1"/>
        <v>1247746</v>
      </c>
      <c r="E34" s="97"/>
    </row>
    <row r="35" spans="1:5" x14ac:dyDescent="0.25">
      <c r="A35" s="97"/>
      <c r="B35" s="97"/>
      <c r="C35" s="97"/>
      <c r="D35" s="97"/>
      <c r="E35" s="97"/>
    </row>
    <row r="36" spans="1:5" ht="15.75" x14ac:dyDescent="0.25">
      <c r="A36" s="98" t="s">
        <v>331</v>
      </c>
      <c r="B36" s="97"/>
      <c r="C36" s="97"/>
      <c r="D36" s="97"/>
      <c r="E36" s="97"/>
    </row>
    <row r="37" spans="1:5" ht="26.25" x14ac:dyDescent="0.25">
      <c r="A37" s="131" t="s">
        <v>53</v>
      </c>
      <c r="B37" s="101" t="s">
        <v>172</v>
      </c>
      <c r="C37" s="101" t="s">
        <v>173</v>
      </c>
      <c r="D37" s="101" t="s">
        <v>64</v>
      </c>
      <c r="E37" s="97"/>
    </row>
    <row r="38" spans="1:5" x14ac:dyDescent="0.25">
      <c r="A38" s="132" t="s">
        <v>374</v>
      </c>
      <c r="B38" s="99">
        <v>9051</v>
      </c>
      <c r="C38" s="99">
        <v>7399</v>
      </c>
      <c r="D38" s="99">
        <f>SUM(B38:C38)</f>
        <v>16450</v>
      </c>
      <c r="E38" s="97"/>
    </row>
    <row r="39" spans="1:5" x14ac:dyDescent="0.25">
      <c r="A39" s="132" t="s">
        <v>375</v>
      </c>
      <c r="B39" s="99">
        <v>9369</v>
      </c>
      <c r="C39" s="99">
        <v>8222</v>
      </c>
      <c r="D39" s="99">
        <f t="shared" ref="D39:D53" si="2">SUM(B39:C39)</f>
        <v>17591</v>
      </c>
      <c r="E39" s="97"/>
    </row>
    <row r="40" spans="1:5" x14ac:dyDescent="0.25">
      <c r="A40" s="132" t="s">
        <v>376</v>
      </c>
      <c r="B40" s="99">
        <v>20405</v>
      </c>
      <c r="C40" s="99">
        <v>20387</v>
      </c>
      <c r="D40" s="99">
        <f t="shared" si="2"/>
        <v>40792</v>
      </c>
      <c r="E40" s="97"/>
    </row>
    <row r="41" spans="1:5" x14ac:dyDescent="0.25">
      <c r="A41" s="132" t="s">
        <v>377</v>
      </c>
      <c r="B41" s="99">
        <v>6518</v>
      </c>
      <c r="C41" s="99">
        <v>6036</v>
      </c>
      <c r="D41" s="99">
        <f t="shared" si="2"/>
        <v>12554</v>
      </c>
      <c r="E41" s="97"/>
    </row>
    <row r="42" spans="1:5" x14ac:dyDescent="0.25">
      <c r="A42" s="132" t="s">
        <v>378</v>
      </c>
      <c r="B42" s="99">
        <v>23634</v>
      </c>
      <c r="C42" s="99">
        <v>20137</v>
      </c>
      <c r="D42" s="99">
        <f t="shared" si="2"/>
        <v>43771</v>
      </c>
      <c r="E42" s="97"/>
    </row>
    <row r="43" spans="1:5" x14ac:dyDescent="0.25">
      <c r="A43" s="132" t="s">
        <v>379</v>
      </c>
      <c r="B43" s="99">
        <v>69684</v>
      </c>
      <c r="C43" s="99">
        <v>65453</v>
      </c>
      <c r="D43" s="99">
        <f t="shared" si="2"/>
        <v>135137</v>
      </c>
      <c r="E43" s="97"/>
    </row>
    <row r="44" spans="1:5" x14ac:dyDescent="0.25">
      <c r="A44" s="132" t="s">
        <v>380</v>
      </c>
      <c r="B44" s="99">
        <v>307317</v>
      </c>
      <c r="C44" s="99">
        <v>290714</v>
      </c>
      <c r="D44" s="99">
        <f t="shared" si="2"/>
        <v>598031</v>
      </c>
      <c r="E44" s="97"/>
    </row>
    <row r="45" spans="1:5" x14ac:dyDescent="0.25">
      <c r="A45" s="132" t="s">
        <v>404</v>
      </c>
      <c r="B45" s="99">
        <v>15682</v>
      </c>
      <c r="C45" s="99">
        <v>13275</v>
      </c>
      <c r="D45" s="99">
        <f t="shared" si="2"/>
        <v>28957</v>
      </c>
      <c r="E45" s="97"/>
    </row>
    <row r="46" spans="1:5" x14ac:dyDescent="0.25">
      <c r="A46" s="132" t="s">
        <v>381</v>
      </c>
      <c r="B46" s="99">
        <v>31153</v>
      </c>
      <c r="C46" s="99">
        <v>24423</v>
      </c>
      <c r="D46" s="99">
        <f t="shared" si="2"/>
        <v>55576</v>
      </c>
      <c r="E46" s="97"/>
    </row>
    <row r="47" spans="1:5" x14ac:dyDescent="0.25">
      <c r="A47" s="132" t="s">
        <v>387</v>
      </c>
      <c r="B47" s="99">
        <v>85065</v>
      </c>
      <c r="C47" s="99">
        <v>74445</v>
      </c>
      <c r="D47" s="99">
        <f t="shared" si="2"/>
        <v>159510</v>
      </c>
      <c r="E47" s="97"/>
    </row>
    <row r="48" spans="1:5" x14ac:dyDescent="0.25">
      <c r="A48" s="132" t="s">
        <v>400</v>
      </c>
      <c r="B48" s="99">
        <v>35094</v>
      </c>
      <c r="C48" s="99">
        <v>26164</v>
      </c>
      <c r="D48" s="99">
        <f t="shared" si="2"/>
        <v>61258</v>
      </c>
      <c r="E48" s="97"/>
    </row>
    <row r="49" spans="1:7" x14ac:dyDescent="0.25">
      <c r="A49" s="132" t="s">
        <v>383</v>
      </c>
      <c r="B49" s="99">
        <v>12794</v>
      </c>
      <c r="C49" s="99">
        <v>11547</v>
      </c>
      <c r="D49" s="99">
        <f t="shared" si="2"/>
        <v>24341</v>
      </c>
      <c r="E49" s="97"/>
    </row>
    <row r="50" spans="1:7" x14ac:dyDescent="0.25">
      <c r="A50" s="132" t="s">
        <v>384</v>
      </c>
      <c r="B50" s="99">
        <v>25020</v>
      </c>
      <c r="C50" s="99">
        <v>18136</v>
      </c>
      <c r="D50" s="99">
        <f t="shared" si="2"/>
        <v>43156</v>
      </c>
      <c r="E50" s="97"/>
    </row>
    <row r="51" spans="1:7" x14ac:dyDescent="0.25">
      <c r="A51" s="132" t="s">
        <v>385</v>
      </c>
      <c r="B51" s="99">
        <v>1613</v>
      </c>
      <c r="C51" s="99">
        <v>1007</v>
      </c>
      <c r="D51" s="99">
        <f t="shared" si="2"/>
        <v>2620</v>
      </c>
      <c r="E51" s="97"/>
    </row>
    <row r="52" spans="1:7" x14ac:dyDescent="0.25">
      <c r="A52" s="132" t="s">
        <v>386</v>
      </c>
      <c r="B52" s="99">
        <v>4401</v>
      </c>
      <c r="C52" s="99">
        <v>3601</v>
      </c>
      <c r="D52" s="99">
        <f t="shared" si="2"/>
        <v>8002</v>
      </c>
      <c r="E52" s="97"/>
    </row>
    <row r="53" spans="1:7" s="102" customFormat="1" x14ac:dyDescent="0.25">
      <c r="A53" s="130" t="s">
        <v>0</v>
      </c>
      <c r="B53" s="100">
        <v>656800</v>
      </c>
      <c r="C53" s="100">
        <v>590946</v>
      </c>
      <c r="D53" s="100">
        <f t="shared" si="2"/>
        <v>1247746</v>
      </c>
      <c r="E53" s="97"/>
      <c r="F53" s="97"/>
      <c r="G53" s="97"/>
    </row>
    <row r="54" spans="1:7" x14ac:dyDescent="0.25">
      <c r="A54" s="97"/>
      <c r="B54" s="97"/>
      <c r="C54" s="97"/>
      <c r="D54" s="97"/>
      <c r="E54" s="97"/>
    </row>
    <row r="55" spans="1:7" ht="15.75" x14ac:dyDescent="0.25">
      <c r="A55" s="98" t="s">
        <v>332</v>
      </c>
      <c r="B55" s="97"/>
      <c r="C55" s="97"/>
      <c r="D55" s="97"/>
      <c r="E55" s="97"/>
    </row>
    <row r="56" spans="1:7" ht="26.25" x14ac:dyDescent="0.25">
      <c r="A56" s="131" t="s">
        <v>63</v>
      </c>
      <c r="B56" s="101" t="s">
        <v>172</v>
      </c>
      <c r="C56" s="101" t="s">
        <v>173</v>
      </c>
      <c r="D56" s="101" t="s">
        <v>64</v>
      </c>
      <c r="E56" s="97"/>
    </row>
    <row r="57" spans="1:7" x14ac:dyDescent="0.25">
      <c r="A57" s="129" t="s">
        <v>54</v>
      </c>
      <c r="B57" s="99">
        <v>131395</v>
      </c>
      <c r="C57" s="99">
        <v>111747</v>
      </c>
      <c r="D57" s="99">
        <f>SUM(B57:C57)</f>
        <v>243142</v>
      </c>
      <c r="E57" s="97"/>
    </row>
    <row r="58" spans="1:7" x14ac:dyDescent="0.25">
      <c r="A58" s="129" t="s">
        <v>55</v>
      </c>
      <c r="B58" s="99">
        <v>14386</v>
      </c>
      <c r="C58" s="99">
        <v>13892</v>
      </c>
      <c r="D58" s="99">
        <f t="shared" ref="D58:D68" si="3">SUM(B58:C58)</f>
        <v>28278</v>
      </c>
      <c r="E58" s="97"/>
    </row>
    <row r="59" spans="1:7" x14ac:dyDescent="0.25">
      <c r="A59" s="129" t="s">
        <v>56</v>
      </c>
      <c r="B59" s="99">
        <v>29661</v>
      </c>
      <c r="C59" s="99">
        <v>24979</v>
      </c>
      <c r="D59" s="99">
        <f t="shared" si="3"/>
        <v>54640</v>
      </c>
      <c r="E59" s="97"/>
    </row>
    <row r="60" spans="1:7" x14ac:dyDescent="0.25">
      <c r="A60" s="129" t="s">
        <v>57</v>
      </c>
      <c r="B60" s="99">
        <v>10075</v>
      </c>
      <c r="C60" s="99">
        <v>12183</v>
      </c>
      <c r="D60" s="99">
        <f t="shared" si="3"/>
        <v>22258</v>
      </c>
      <c r="E60" s="97"/>
    </row>
    <row r="61" spans="1:7" x14ac:dyDescent="0.25">
      <c r="A61" s="129" t="s">
        <v>58</v>
      </c>
      <c r="B61" s="99">
        <v>77463</v>
      </c>
      <c r="C61" s="99">
        <v>36952</v>
      </c>
      <c r="D61" s="99">
        <f t="shared" si="3"/>
        <v>114415</v>
      </c>
      <c r="E61" s="97"/>
    </row>
    <row r="62" spans="1:7" x14ac:dyDescent="0.25">
      <c r="A62" s="129" t="s">
        <v>7</v>
      </c>
      <c r="B62" s="99">
        <v>24730</v>
      </c>
      <c r="C62" s="99">
        <v>21066</v>
      </c>
      <c r="D62" s="99">
        <f t="shared" si="3"/>
        <v>45796</v>
      </c>
      <c r="E62" s="97"/>
    </row>
    <row r="63" spans="1:7" x14ac:dyDescent="0.25">
      <c r="A63" s="129" t="s">
        <v>59</v>
      </c>
      <c r="B63" s="99">
        <v>113531</v>
      </c>
      <c r="C63" s="99">
        <v>40199</v>
      </c>
      <c r="D63" s="99">
        <f t="shared" si="3"/>
        <v>153730</v>
      </c>
      <c r="E63" s="97"/>
    </row>
    <row r="64" spans="1:7" x14ac:dyDescent="0.25">
      <c r="A64" s="129" t="s">
        <v>60</v>
      </c>
      <c r="B64" s="99">
        <v>6896</v>
      </c>
      <c r="C64" s="99">
        <v>4672</v>
      </c>
      <c r="D64" s="99">
        <f t="shared" si="3"/>
        <v>11568</v>
      </c>
      <c r="E64" s="97"/>
    </row>
    <row r="65" spans="1:7" x14ac:dyDescent="0.25">
      <c r="A65" s="129" t="s">
        <v>61</v>
      </c>
      <c r="B65" s="99">
        <v>178013</v>
      </c>
      <c r="C65" s="99">
        <v>59175</v>
      </c>
      <c r="D65" s="99">
        <f t="shared" si="3"/>
        <v>237188</v>
      </c>
      <c r="E65" s="97"/>
    </row>
    <row r="66" spans="1:7" x14ac:dyDescent="0.25">
      <c r="A66" s="129" t="s">
        <v>62</v>
      </c>
      <c r="B66" s="99">
        <v>69807</v>
      </c>
      <c r="C66" s="99">
        <v>265491</v>
      </c>
      <c r="D66" s="99">
        <f t="shared" si="3"/>
        <v>335298</v>
      </c>
      <c r="E66" s="97"/>
    </row>
    <row r="67" spans="1:7" x14ac:dyDescent="0.25">
      <c r="A67" s="129" t="s">
        <v>114</v>
      </c>
      <c r="B67" s="99">
        <v>843</v>
      </c>
      <c r="C67" s="99">
        <v>590</v>
      </c>
      <c r="D67" s="99">
        <f t="shared" si="3"/>
        <v>1433</v>
      </c>
      <c r="E67" s="97"/>
    </row>
    <row r="68" spans="1:7" s="102" customFormat="1" x14ac:dyDescent="0.25">
      <c r="A68" s="130" t="s">
        <v>0</v>
      </c>
      <c r="B68" s="100">
        <v>656800</v>
      </c>
      <c r="C68" s="100">
        <v>590946</v>
      </c>
      <c r="D68" s="100">
        <f t="shared" si="3"/>
        <v>1247746</v>
      </c>
      <c r="F68" s="97"/>
      <c r="G68" s="97"/>
    </row>
    <row r="69" spans="1:7" x14ac:dyDescent="0.25">
      <c r="A69" s="97"/>
      <c r="B69" s="97"/>
      <c r="C69" s="97"/>
      <c r="D69" s="97"/>
      <c r="E69" s="97"/>
    </row>
    <row r="70" spans="1:7" x14ac:dyDescent="0.25">
      <c r="A70" s="168" t="s">
        <v>457</v>
      </c>
      <c r="B70" s="97"/>
      <c r="C70" s="97"/>
      <c r="D70" s="97"/>
      <c r="E70" s="97"/>
    </row>
    <row r="71" spans="1:7" x14ac:dyDescent="0.25">
      <c r="A71" s="103" t="s">
        <v>391</v>
      </c>
      <c r="B71" s="97"/>
      <c r="C71" s="97"/>
      <c r="D71" s="97"/>
      <c r="E71" s="97"/>
    </row>
    <row r="72" spans="1:7" x14ac:dyDescent="0.25">
      <c r="A72" s="97"/>
      <c r="B72" s="97"/>
      <c r="C72" s="97"/>
      <c r="D72" s="97"/>
      <c r="E72" s="97"/>
    </row>
    <row r="73" spans="1:7" x14ac:dyDescent="0.25">
      <c r="A73" s="97"/>
      <c r="B73" s="97"/>
      <c r="C73" s="97"/>
      <c r="D73" s="97"/>
      <c r="E73" s="97"/>
    </row>
    <row r="74" spans="1:7" x14ac:dyDescent="0.25">
      <c r="A74" s="97"/>
      <c r="B74" s="97"/>
      <c r="C74" s="97"/>
      <c r="D74" s="97"/>
      <c r="E74" s="97"/>
    </row>
    <row r="75" spans="1:7" x14ac:dyDescent="0.25">
      <c r="A75" s="97"/>
      <c r="B75" s="97"/>
      <c r="C75" s="97"/>
      <c r="D75" s="97"/>
      <c r="E75" s="97"/>
    </row>
    <row r="76" spans="1:7" x14ac:dyDescent="0.25">
      <c r="A76" s="97"/>
      <c r="B76" s="97"/>
      <c r="C76" s="97"/>
      <c r="D76" s="97"/>
      <c r="E76" s="97"/>
    </row>
    <row r="77" spans="1:7" x14ac:dyDescent="0.25">
      <c r="A77" s="97"/>
      <c r="B77" s="97"/>
      <c r="C77" s="97"/>
      <c r="D77" s="97"/>
      <c r="E77" s="97"/>
    </row>
    <row r="78" spans="1:7" x14ac:dyDescent="0.25">
      <c r="A78" s="97"/>
      <c r="B78" s="97"/>
      <c r="C78" s="97"/>
      <c r="D78" s="97"/>
      <c r="E78" s="97"/>
    </row>
    <row r="79" spans="1:7" x14ac:dyDescent="0.25">
      <c r="A79" s="97"/>
      <c r="B79" s="97"/>
      <c r="C79" s="97"/>
      <c r="D79" s="97"/>
      <c r="E79" s="97"/>
    </row>
    <row r="80" spans="1:7" x14ac:dyDescent="0.25">
      <c r="A80" s="97"/>
      <c r="B80" s="97"/>
      <c r="C80" s="97"/>
      <c r="D80" s="97"/>
      <c r="E80" s="97"/>
    </row>
    <row r="81" spans="1:5" x14ac:dyDescent="0.25">
      <c r="A81" s="97"/>
      <c r="B81" s="97"/>
      <c r="C81" s="97"/>
      <c r="D81" s="97"/>
      <c r="E81" s="97"/>
    </row>
    <row r="82" spans="1:5" x14ac:dyDescent="0.25">
      <c r="A82" s="97"/>
      <c r="B82" s="97"/>
      <c r="C82" s="97"/>
      <c r="D82" s="97"/>
      <c r="E82" s="97"/>
    </row>
    <row r="83" spans="1:5" x14ac:dyDescent="0.25">
      <c r="A83" s="97"/>
      <c r="B83" s="97"/>
      <c r="C83" s="97"/>
      <c r="D83" s="97"/>
      <c r="E83" s="97"/>
    </row>
    <row r="84" spans="1:5" x14ac:dyDescent="0.25">
      <c r="A84" s="97"/>
      <c r="B84" s="97"/>
      <c r="C84" s="97"/>
      <c r="D84" s="97"/>
      <c r="E84" s="97"/>
    </row>
    <row r="85" spans="1:5" x14ac:dyDescent="0.25">
      <c r="A85" s="97"/>
      <c r="B85" s="97"/>
      <c r="C85" s="97"/>
      <c r="D85" s="97"/>
      <c r="E85" s="97"/>
    </row>
    <row r="86" spans="1:5" x14ac:dyDescent="0.25">
      <c r="A86" s="97"/>
      <c r="B86" s="97"/>
      <c r="C86" s="97"/>
      <c r="D86" s="97"/>
      <c r="E86" s="97"/>
    </row>
    <row r="87" spans="1:5" x14ac:dyDescent="0.25">
      <c r="A87" s="97"/>
      <c r="B87" s="97"/>
      <c r="C87" s="97"/>
      <c r="D87" s="97"/>
      <c r="E87" s="97"/>
    </row>
    <row r="88" spans="1:5" x14ac:dyDescent="0.25">
      <c r="A88" s="97"/>
      <c r="B88" s="97"/>
      <c r="C88" s="97"/>
      <c r="D88" s="97"/>
      <c r="E88" s="97"/>
    </row>
    <row r="89" spans="1:5" x14ac:dyDescent="0.25">
      <c r="A89" s="97"/>
      <c r="B89" s="97"/>
      <c r="C89" s="97"/>
      <c r="D89" s="97"/>
      <c r="E89" s="97"/>
    </row>
    <row r="90" spans="1:5" x14ac:dyDescent="0.25">
      <c r="A90" s="97"/>
      <c r="B90" s="97"/>
      <c r="C90" s="97"/>
      <c r="D90" s="97"/>
      <c r="E90" s="97"/>
    </row>
    <row r="91" spans="1:5" x14ac:dyDescent="0.25">
      <c r="A91" s="97"/>
      <c r="B91" s="97"/>
      <c r="C91" s="97"/>
      <c r="D91" s="97"/>
      <c r="E91" s="97"/>
    </row>
    <row r="92" spans="1:5" x14ac:dyDescent="0.25">
      <c r="A92" s="97"/>
      <c r="B92" s="97"/>
      <c r="C92" s="97"/>
      <c r="D92" s="97"/>
      <c r="E92" s="97"/>
    </row>
    <row r="93" spans="1:5" x14ac:dyDescent="0.25">
      <c r="A93" s="97"/>
      <c r="B93" s="97"/>
      <c r="C93" s="97"/>
      <c r="D93" s="97"/>
      <c r="E93" s="97"/>
    </row>
    <row r="94" spans="1:5" x14ac:dyDescent="0.25">
      <c r="A94" s="97"/>
      <c r="B94" s="97"/>
      <c r="C94" s="97"/>
      <c r="D94" s="97"/>
      <c r="E94" s="97"/>
    </row>
    <row r="95" spans="1:5" x14ac:dyDescent="0.25">
      <c r="A95" s="97"/>
      <c r="B95" s="97"/>
      <c r="C95" s="97"/>
      <c r="D95" s="97"/>
      <c r="E95" s="97"/>
    </row>
    <row r="96" spans="1:5" x14ac:dyDescent="0.25">
      <c r="A96" s="97"/>
      <c r="B96" s="97"/>
      <c r="C96" s="97"/>
      <c r="D96" s="97"/>
      <c r="E96" s="97"/>
    </row>
    <row r="97" spans="1:5" x14ac:dyDescent="0.25">
      <c r="A97" s="97"/>
      <c r="B97" s="97"/>
      <c r="C97" s="97"/>
      <c r="D97" s="97"/>
      <c r="E97" s="97"/>
    </row>
    <row r="98" spans="1:5" x14ac:dyDescent="0.25">
      <c r="A98" s="97"/>
      <c r="B98" s="97"/>
      <c r="C98" s="97"/>
      <c r="D98" s="97"/>
      <c r="E98" s="97"/>
    </row>
    <row r="99" spans="1:5" x14ac:dyDescent="0.25">
      <c r="A99" s="97"/>
      <c r="B99" s="97"/>
      <c r="C99" s="97"/>
      <c r="D99" s="97"/>
      <c r="E99" s="97"/>
    </row>
    <row r="100" spans="1:5" x14ac:dyDescent="0.25">
      <c r="A100" s="97"/>
      <c r="B100" s="97"/>
      <c r="C100" s="97"/>
      <c r="D100" s="97"/>
      <c r="E100" s="97"/>
    </row>
    <row r="101" spans="1:5" x14ac:dyDescent="0.25">
      <c r="A101" s="97"/>
      <c r="B101" s="97"/>
      <c r="C101" s="97"/>
      <c r="D101" s="97"/>
      <c r="E101" s="97"/>
    </row>
    <row r="102" spans="1:5" x14ac:dyDescent="0.25">
      <c r="A102" s="97"/>
      <c r="B102" s="97"/>
      <c r="C102" s="97"/>
      <c r="D102" s="97"/>
      <c r="E102" s="97"/>
    </row>
    <row r="103" spans="1:5" x14ac:dyDescent="0.25">
      <c r="A103" s="97"/>
      <c r="B103" s="97"/>
      <c r="C103" s="97"/>
      <c r="D103" s="97"/>
      <c r="E103" s="97"/>
    </row>
    <row r="104" spans="1:5" x14ac:dyDescent="0.25">
      <c r="A104" s="97"/>
      <c r="B104" s="97"/>
      <c r="C104" s="97"/>
      <c r="D104" s="97"/>
      <c r="E104" s="97"/>
    </row>
    <row r="105" spans="1:5" x14ac:dyDescent="0.25">
      <c r="A105" s="97"/>
      <c r="B105" s="97"/>
      <c r="C105" s="97"/>
      <c r="D105" s="97"/>
      <c r="E105" s="97"/>
    </row>
    <row r="106" spans="1:5" x14ac:dyDescent="0.25">
      <c r="A106" s="97"/>
      <c r="B106" s="97"/>
      <c r="C106" s="97"/>
      <c r="D106" s="97"/>
      <c r="E106" s="97"/>
    </row>
    <row r="107" spans="1:5" x14ac:dyDescent="0.25">
      <c r="A107" s="97"/>
      <c r="B107" s="97"/>
      <c r="C107" s="97"/>
      <c r="D107" s="97"/>
      <c r="E107" s="97"/>
    </row>
    <row r="108" spans="1:5" x14ac:dyDescent="0.25">
      <c r="A108" s="97"/>
      <c r="B108" s="97"/>
      <c r="C108" s="97"/>
      <c r="D108" s="97"/>
      <c r="E108" s="97"/>
    </row>
    <row r="109" spans="1:5" x14ac:dyDescent="0.25">
      <c r="A109" s="97"/>
      <c r="B109" s="97"/>
      <c r="C109" s="97"/>
      <c r="D109" s="97"/>
      <c r="E109" s="97"/>
    </row>
    <row r="110" spans="1:5" x14ac:dyDescent="0.25">
      <c r="A110" s="97"/>
      <c r="B110" s="97"/>
      <c r="C110" s="97"/>
      <c r="D110" s="97"/>
      <c r="E110" s="97"/>
    </row>
    <row r="111" spans="1:5" x14ac:dyDescent="0.25">
      <c r="A111" s="97"/>
      <c r="B111" s="97"/>
      <c r="C111" s="97"/>
      <c r="D111" s="97"/>
      <c r="E111" s="97"/>
    </row>
    <row r="112" spans="1:5" x14ac:dyDescent="0.25">
      <c r="A112" s="97"/>
      <c r="B112" s="97"/>
      <c r="C112" s="97"/>
      <c r="D112" s="97"/>
      <c r="E112" s="97"/>
    </row>
    <row r="113" spans="1:5" x14ac:dyDescent="0.25">
      <c r="A113" s="97"/>
      <c r="B113" s="97"/>
      <c r="C113" s="97"/>
      <c r="D113" s="97"/>
      <c r="E113" s="97"/>
    </row>
    <row r="114" spans="1:5" x14ac:dyDescent="0.25">
      <c r="A114" s="97"/>
      <c r="B114" s="97"/>
      <c r="C114" s="97"/>
      <c r="D114" s="97"/>
      <c r="E114" s="97"/>
    </row>
    <row r="115" spans="1:5" x14ac:dyDescent="0.25">
      <c r="A115" s="97"/>
      <c r="B115" s="97"/>
      <c r="C115" s="97"/>
      <c r="D115" s="97"/>
      <c r="E115" s="97"/>
    </row>
    <row r="116" spans="1:5" x14ac:dyDescent="0.25">
      <c r="A116" s="97"/>
      <c r="B116" s="97"/>
      <c r="C116" s="97"/>
      <c r="D116" s="97"/>
      <c r="E116" s="97"/>
    </row>
    <row r="117" spans="1:5" x14ac:dyDescent="0.25">
      <c r="A117" s="97"/>
      <c r="B117" s="97"/>
      <c r="C117" s="97"/>
      <c r="D117" s="97"/>
      <c r="E117" s="97"/>
    </row>
    <row r="118" spans="1:5" x14ac:dyDescent="0.25">
      <c r="A118" s="97"/>
      <c r="B118" s="97"/>
      <c r="C118" s="97"/>
      <c r="D118" s="97"/>
      <c r="E118" s="97"/>
    </row>
    <row r="119" spans="1:5" x14ac:dyDescent="0.25">
      <c r="A119" s="97"/>
      <c r="B119" s="97"/>
      <c r="C119" s="97"/>
      <c r="D119" s="97"/>
      <c r="E119" s="97"/>
    </row>
    <row r="120" spans="1:5" x14ac:dyDescent="0.25">
      <c r="A120" s="97"/>
      <c r="B120" s="97"/>
      <c r="C120" s="97"/>
      <c r="D120" s="97"/>
      <c r="E120" s="97"/>
    </row>
    <row r="121" spans="1:5" x14ac:dyDescent="0.25">
      <c r="A121" s="97"/>
      <c r="B121" s="97"/>
      <c r="C121" s="97"/>
      <c r="D121" s="97"/>
      <c r="E121" s="97"/>
    </row>
    <row r="122" spans="1:5" x14ac:dyDescent="0.25">
      <c r="A122" s="97"/>
      <c r="B122" s="97"/>
      <c r="C122" s="97"/>
      <c r="D122" s="97"/>
      <c r="E122" s="97"/>
    </row>
    <row r="123" spans="1:5" x14ac:dyDescent="0.25">
      <c r="A123" s="97"/>
      <c r="B123" s="97"/>
      <c r="C123" s="97"/>
      <c r="D123" s="97"/>
      <c r="E123" s="97"/>
    </row>
    <row r="124" spans="1:5" x14ac:dyDescent="0.25">
      <c r="A124" s="97"/>
      <c r="B124" s="97"/>
      <c r="C124" s="97"/>
      <c r="D124" s="97"/>
      <c r="E124" s="97"/>
    </row>
    <row r="125" spans="1:5" x14ac:dyDescent="0.25">
      <c r="A125" s="97"/>
      <c r="B125" s="97"/>
      <c r="C125" s="97"/>
      <c r="D125" s="97"/>
      <c r="E125" s="97"/>
    </row>
    <row r="126" spans="1:5" x14ac:dyDescent="0.25">
      <c r="A126" s="97"/>
      <c r="B126" s="97"/>
      <c r="C126" s="97"/>
      <c r="D126" s="97"/>
      <c r="E126" s="97"/>
    </row>
    <row r="127" spans="1:5" x14ac:dyDescent="0.25">
      <c r="A127" s="97"/>
      <c r="B127" s="97"/>
      <c r="C127" s="97"/>
      <c r="D127" s="97"/>
      <c r="E127" s="97"/>
    </row>
    <row r="128" spans="1:5" x14ac:dyDescent="0.25">
      <c r="A128" s="97"/>
      <c r="B128" s="97"/>
      <c r="C128" s="97"/>
      <c r="D128" s="97"/>
      <c r="E128" s="97"/>
    </row>
    <row r="129" spans="1:5" x14ac:dyDescent="0.25">
      <c r="A129" s="97"/>
      <c r="B129" s="97"/>
      <c r="C129" s="97"/>
      <c r="D129" s="97"/>
      <c r="E129" s="97"/>
    </row>
    <row r="130" spans="1:5" x14ac:dyDescent="0.25">
      <c r="A130" s="97"/>
      <c r="B130" s="97"/>
      <c r="C130" s="97"/>
      <c r="D130" s="97"/>
      <c r="E130" s="97"/>
    </row>
    <row r="131" spans="1:5" x14ac:dyDescent="0.25">
      <c r="A131" s="97"/>
      <c r="B131" s="97"/>
      <c r="C131" s="97"/>
      <c r="D131" s="97"/>
      <c r="E131" s="97"/>
    </row>
    <row r="132" spans="1:5" x14ac:dyDescent="0.25">
      <c r="A132" s="97"/>
      <c r="B132" s="97"/>
      <c r="C132" s="97"/>
      <c r="D132" s="97"/>
      <c r="E132" s="97"/>
    </row>
    <row r="133" spans="1:5" x14ac:dyDescent="0.25">
      <c r="A133" s="97"/>
      <c r="B133" s="97"/>
      <c r="C133" s="97"/>
      <c r="D133" s="97"/>
      <c r="E133" s="97"/>
    </row>
    <row r="134" spans="1:5" x14ac:dyDescent="0.25">
      <c r="A134" s="97"/>
      <c r="B134" s="97"/>
      <c r="C134" s="97"/>
      <c r="D134" s="97"/>
      <c r="E134" s="97"/>
    </row>
    <row r="135" spans="1:5" x14ac:dyDescent="0.25">
      <c r="A135" s="97"/>
      <c r="B135" s="97"/>
      <c r="C135" s="97"/>
      <c r="D135" s="97"/>
      <c r="E135" s="97"/>
    </row>
    <row r="136" spans="1:5" x14ac:dyDescent="0.25">
      <c r="A136" s="97"/>
      <c r="B136" s="97"/>
      <c r="C136" s="97"/>
      <c r="D136" s="97"/>
      <c r="E136" s="97"/>
    </row>
    <row r="137" spans="1:5" x14ac:dyDescent="0.25">
      <c r="A137" s="97"/>
      <c r="B137" s="97"/>
      <c r="C137" s="97"/>
      <c r="D137" s="97"/>
      <c r="E137" s="97"/>
    </row>
    <row r="138" spans="1:5" x14ac:dyDescent="0.25">
      <c r="A138" s="97"/>
      <c r="B138" s="97"/>
      <c r="C138" s="97"/>
      <c r="D138" s="97"/>
      <c r="E138" s="97"/>
    </row>
    <row r="139" spans="1:5" x14ac:dyDescent="0.25">
      <c r="A139" s="97"/>
      <c r="B139" s="97"/>
      <c r="C139" s="97"/>
      <c r="D139" s="97"/>
      <c r="E139" s="97"/>
    </row>
    <row r="140" spans="1:5" x14ac:dyDescent="0.25">
      <c r="A140" s="97"/>
      <c r="B140" s="97"/>
      <c r="C140" s="97"/>
      <c r="D140" s="97"/>
      <c r="E140" s="97"/>
    </row>
    <row r="141" spans="1:5" x14ac:dyDescent="0.25">
      <c r="A141" s="97"/>
      <c r="B141" s="97"/>
      <c r="C141" s="97"/>
      <c r="D141" s="97"/>
      <c r="E141" s="97"/>
    </row>
    <row r="142" spans="1:5" x14ac:dyDescent="0.25">
      <c r="A142" s="97"/>
      <c r="B142" s="97"/>
      <c r="C142" s="97"/>
      <c r="D142" s="97"/>
      <c r="E142" s="97"/>
    </row>
    <row r="143" spans="1:5" x14ac:dyDescent="0.25">
      <c r="A143" s="97"/>
      <c r="B143" s="97"/>
      <c r="C143" s="97"/>
      <c r="D143" s="97"/>
      <c r="E143" s="97"/>
    </row>
    <row r="144" spans="1:5" x14ac:dyDescent="0.25">
      <c r="A144" s="97"/>
      <c r="B144" s="97"/>
      <c r="C144" s="97"/>
      <c r="D144" s="97"/>
      <c r="E144" s="97"/>
    </row>
    <row r="145" spans="1:5" x14ac:dyDescent="0.25">
      <c r="A145" s="97"/>
      <c r="B145" s="97"/>
      <c r="C145" s="97"/>
      <c r="D145" s="97"/>
      <c r="E145" s="97"/>
    </row>
    <row r="146" spans="1:5" x14ac:dyDescent="0.25">
      <c r="A146" s="97"/>
      <c r="B146" s="97"/>
      <c r="C146" s="97"/>
      <c r="D146" s="97"/>
      <c r="E146" s="97"/>
    </row>
    <row r="147" spans="1:5" x14ac:dyDescent="0.25">
      <c r="A147" s="97"/>
      <c r="B147" s="97"/>
      <c r="C147" s="97"/>
      <c r="D147" s="97"/>
      <c r="E147" s="97"/>
    </row>
    <row r="148" spans="1:5" x14ac:dyDescent="0.25">
      <c r="A148" s="97"/>
      <c r="B148" s="97"/>
      <c r="C148" s="97"/>
      <c r="D148" s="97"/>
      <c r="E148" s="97"/>
    </row>
    <row r="149" spans="1:5" x14ac:dyDescent="0.25">
      <c r="A149" s="97"/>
      <c r="B149" s="97"/>
      <c r="C149" s="97"/>
      <c r="D149" s="97"/>
      <c r="E149" s="97"/>
    </row>
    <row r="150" spans="1:5" x14ac:dyDescent="0.25">
      <c r="A150" s="97"/>
      <c r="B150" s="97"/>
      <c r="C150" s="97"/>
      <c r="D150" s="97"/>
      <c r="E150" s="97"/>
    </row>
    <row r="151" spans="1:5" x14ac:dyDescent="0.25">
      <c r="A151" s="97"/>
      <c r="B151" s="97"/>
      <c r="C151" s="97"/>
      <c r="D151" s="97"/>
      <c r="E151" s="97"/>
    </row>
    <row r="152" spans="1:5" x14ac:dyDescent="0.25">
      <c r="A152" s="97"/>
      <c r="B152" s="97"/>
      <c r="C152" s="97"/>
      <c r="D152" s="97"/>
      <c r="E152" s="97"/>
    </row>
    <row r="153" spans="1:5" x14ac:dyDescent="0.25">
      <c r="A153" s="97"/>
      <c r="B153" s="97"/>
      <c r="C153" s="97"/>
      <c r="D153" s="97"/>
      <c r="E153" s="97"/>
    </row>
    <row r="154" spans="1:5" x14ac:dyDescent="0.25">
      <c r="A154" s="97"/>
      <c r="B154" s="97"/>
      <c r="C154" s="97"/>
      <c r="D154" s="97"/>
      <c r="E154" s="97"/>
    </row>
    <row r="155" spans="1:5" x14ac:dyDescent="0.25">
      <c r="A155" s="97"/>
      <c r="B155" s="97"/>
      <c r="C155" s="97"/>
      <c r="D155" s="97"/>
      <c r="E155" s="97"/>
    </row>
    <row r="156" spans="1:5" x14ac:dyDescent="0.25">
      <c r="A156" s="97"/>
      <c r="B156" s="97"/>
      <c r="C156" s="97"/>
      <c r="D156" s="97"/>
      <c r="E156" s="97"/>
    </row>
    <row r="157" spans="1:5" x14ac:dyDescent="0.25">
      <c r="A157" s="97"/>
      <c r="B157" s="97"/>
      <c r="C157" s="97"/>
      <c r="D157" s="97"/>
      <c r="E157" s="97"/>
    </row>
    <row r="158" spans="1:5" x14ac:dyDescent="0.25">
      <c r="A158" s="97"/>
      <c r="B158" s="97"/>
      <c r="C158" s="97"/>
      <c r="D158" s="97"/>
      <c r="E158" s="97"/>
    </row>
    <row r="159" spans="1:5" x14ac:dyDescent="0.25">
      <c r="A159" s="97"/>
      <c r="B159" s="97"/>
      <c r="C159" s="97"/>
      <c r="D159" s="97"/>
      <c r="E159" s="97"/>
    </row>
    <row r="160" spans="1:5" x14ac:dyDescent="0.25">
      <c r="A160" s="97"/>
      <c r="B160" s="97"/>
      <c r="C160" s="97"/>
      <c r="D160" s="97"/>
      <c r="E160" s="97"/>
    </row>
    <row r="161" spans="1:5" x14ac:dyDescent="0.25">
      <c r="A161" s="97"/>
      <c r="B161" s="97"/>
      <c r="C161" s="97"/>
      <c r="D161" s="97"/>
      <c r="E161" s="97"/>
    </row>
    <row r="162" spans="1:5" x14ac:dyDescent="0.25">
      <c r="A162" s="97"/>
      <c r="B162" s="97"/>
      <c r="C162" s="97"/>
      <c r="D162" s="97"/>
      <c r="E162" s="97"/>
    </row>
    <row r="163" spans="1:5" x14ac:dyDescent="0.25">
      <c r="A163" s="97"/>
      <c r="B163" s="97"/>
      <c r="C163" s="97"/>
      <c r="D163" s="97"/>
      <c r="E163" s="97"/>
    </row>
    <row r="164" spans="1:5" x14ac:dyDescent="0.25">
      <c r="A164" s="97"/>
      <c r="B164" s="97"/>
      <c r="C164" s="97"/>
      <c r="D164" s="97"/>
      <c r="E164" s="97"/>
    </row>
    <row r="165" spans="1:5" x14ac:dyDescent="0.25">
      <c r="A165" s="97"/>
      <c r="B165" s="97"/>
      <c r="C165" s="97"/>
      <c r="D165" s="97"/>
      <c r="E165" s="97"/>
    </row>
    <row r="166" spans="1:5" x14ac:dyDescent="0.25">
      <c r="A166" s="97"/>
      <c r="B166" s="97"/>
      <c r="C166" s="97"/>
      <c r="D166" s="97"/>
      <c r="E166" s="97"/>
    </row>
    <row r="167" spans="1:5" x14ac:dyDescent="0.25">
      <c r="A167" s="97"/>
      <c r="B167" s="97"/>
      <c r="C167" s="97"/>
      <c r="D167" s="97"/>
      <c r="E167" s="97"/>
    </row>
    <row r="168" spans="1:5" x14ac:dyDescent="0.25">
      <c r="A168" s="97"/>
      <c r="B168" s="97"/>
      <c r="C168" s="97"/>
      <c r="D168" s="97"/>
      <c r="E168" s="97"/>
    </row>
    <row r="169" spans="1:5" x14ac:dyDescent="0.25">
      <c r="A169" s="97"/>
      <c r="B169" s="97"/>
      <c r="C169" s="97"/>
      <c r="D169" s="97"/>
      <c r="E169" s="97"/>
    </row>
    <row r="170" spans="1:5" x14ac:dyDescent="0.25">
      <c r="A170" s="97"/>
      <c r="B170" s="97"/>
      <c r="C170" s="97"/>
      <c r="D170" s="97"/>
      <c r="E170" s="97"/>
    </row>
    <row r="171" spans="1:5" x14ac:dyDescent="0.25">
      <c r="A171" s="97"/>
      <c r="B171" s="97"/>
      <c r="C171" s="97"/>
      <c r="D171" s="97"/>
      <c r="E171" s="97"/>
    </row>
    <row r="172" spans="1:5" x14ac:dyDescent="0.25">
      <c r="A172" s="97"/>
      <c r="B172" s="97"/>
      <c r="C172" s="97"/>
      <c r="D172" s="97"/>
      <c r="E172" s="97"/>
    </row>
    <row r="173" spans="1:5" x14ac:dyDescent="0.25">
      <c r="A173" s="97"/>
      <c r="B173" s="97"/>
      <c r="C173" s="97"/>
      <c r="D173" s="97"/>
      <c r="E173" s="97"/>
    </row>
    <row r="174" spans="1:5" x14ac:dyDescent="0.25">
      <c r="A174" s="97"/>
      <c r="B174" s="97"/>
      <c r="C174" s="97"/>
      <c r="D174" s="97"/>
      <c r="E174" s="97"/>
    </row>
    <row r="175" spans="1:5" x14ac:dyDescent="0.25">
      <c r="A175" s="97"/>
      <c r="B175" s="97"/>
      <c r="C175" s="97"/>
      <c r="D175" s="97"/>
      <c r="E175" s="97"/>
    </row>
    <row r="176" spans="1:5" x14ac:dyDescent="0.25">
      <c r="A176" s="97"/>
      <c r="B176" s="97"/>
      <c r="C176" s="97"/>
      <c r="D176" s="97"/>
      <c r="E176" s="97"/>
    </row>
    <row r="177" spans="1:5" x14ac:dyDescent="0.25">
      <c r="A177" s="97"/>
      <c r="B177" s="97"/>
      <c r="C177" s="97"/>
      <c r="D177" s="97"/>
      <c r="E177" s="97"/>
    </row>
    <row r="178" spans="1:5" x14ac:dyDescent="0.25">
      <c r="A178" s="97"/>
      <c r="B178" s="97"/>
      <c r="C178" s="97"/>
      <c r="D178" s="97"/>
      <c r="E178" s="97"/>
    </row>
    <row r="179" spans="1:5" x14ac:dyDescent="0.25">
      <c r="A179" s="97"/>
      <c r="B179" s="97"/>
      <c r="C179" s="97"/>
      <c r="D179" s="97"/>
      <c r="E179" s="97"/>
    </row>
    <row r="180" spans="1:5" x14ac:dyDescent="0.25">
      <c r="A180" s="97"/>
      <c r="B180" s="97"/>
      <c r="C180" s="97"/>
      <c r="D180" s="97"/>
      <c r="E180" s="97"/>
    </row>
    <row r="181" spans="1:5" x14ac:dyDescent="0.25">
      <c r="A181" s="97"/>
      <c r="B181" s="97"/>
      <c r="C181" s="97"/>
      <c r="D181" s="97"/>
      <c r="E181" s="97"/>
    </row>
    <row r="182" spans="1:5" x14ac:dyDescent="0.25">
      <c r="A182" s="97"/>
      <c r="B182" s="97"/>
      <c r="C182" s="97"/>
      <c r="D182" s="97"/>
      <c r="E182" s="97"/>
    </row>
    <row r="183" spans="1:5" x14ac:dyDescent="0.25">
      <c r="A183" s="97"/>
      <c r="B183" s="97"/>
      <c r="C183" s="97"/>
      <c r="D183" s="97"/>
      <c r="E183" s="97"/>
    </row>
    <row r="184" spans="1:5" x14ac:dyDescent="0.25">
      <c r="A184" s="97"/>
      <c r="B184" s="97"/>
      <c r="C184" s="97"/>
      <c r="D184" s="97"/>
      <c r="E184" s="97"/>
    </row>
    <row r="185" spans="1:5" x14ac:dyDescent="0.25">
      <c r="A185" s="97"/>
      <c r="B185" s="97"/>
      <c r="C185" s="97"/>
      <c r="D185" s="97"/>
      <c r="E185" s="97"/>
    </row>
    <row r="186" spans="1:5" x14ac:dyDescent="0.25">
      <c r="A186" s="97"/>
      <c r="B186" s="97"/>
      <c r="C186" s="97"/>
      <c r="D186" s="97"/>
      <c r="E186" s="97"/>
    </row>
    <row r="187" spans="1:5" x14ac:dyDescent="0.25">
      <c r="A187" s="97"/>
      <c r="B187" s="97"/>
      <c r="C187" s="97"/>
      <c r="D187" s="97"/>
      <c r="E187" s="97"/>
    </row>
    <row r="188" spans="1:5" x14ac:dyDescent="0.25">
      <c r="A188" s="97"/>
      <c r="B188" s="97"/>
      <c r="C188" s="97"/>
      <c r="D188" s="97"/>
      <c r="E188" s="97"/>
    </row>
    <row r="189" spans="1:5" x14ac:dyDescent="0.25">
      <c r="A189" s="97"/>
      <c r="B189" s="97"/>
      <c r="C189" s="97"/>
      <c r="D189" s="97"/>
      <c r="E189" s="97"/>
    </row>
    <row r="190" spans="1:5" x14ac:dyDescent="0.25">
      <c r="A190" s="97"/>
      <c r="B190" s="97"/>
      <c r="C190" s="97"/>
      <c r="D190" s="97"/>
      <c r="E190" s="97"/>
    </row>
    <row r="191" spans="1:5" x14ac:dyDescent="0.25">
      <c r="A191" s="97"/>
      <c r="B191" s="97"/>
      <c r="C191" s="97"/>
      <c r="D191" s="97"/>
      <c r="E191" s="97"/>
    </row>
    <row r="192" spans="1:5" x14ac:dyDescent="0.25">
      <c r="A192" s="97"/>
      <c r="B192" s="97"/>
      <c r="C192" s="97"/>
      <c r="D192" s="97"/>
      <c r="E192" s="97"/>
    </row>
    <row r="193" spans="1:5" x14ac:dyDescent="0.25">
      <c r="A193" s="97"/>
      <c r="B193" s="97"/>
      <c r="C193" s="97"/>
      <c r="D193" s="97"/>
      <c r="E193" s="97"/>
    </row>
    <row r="194" spans="1:5" x14ac:dyDescent="0.25">
      <c r="A194" s="97"/>
      <c r="B194" s="97"/>
      <c r="C194" s="97"/>
      <c r="D194" s="97"/>
      <c r="E194" s="97"/>
    </row>
    <row r="195" spans="1:5" x14ac:dyDescent="0.25">
      <c r="A195" s="97"/>
      <c r="B195" s="97"/>
      <c r="C195" s="97"/>
      <c r="D195" s="97"/>
      <c r="E195" s="97"/>
    </row>
    <row r="196" spans="1:5" x14ac:dyDescent="0.25">
      <c r="A196" s="97"/>
      <c r="B196" s="97"/>
      <c r="C196" s="97"/>
      <c r="D196" s="97"/>
      <c r="E196" s="97"/>
    </row>
    <row r="197" spans="1:5" x14ac:dyDescent="0.25">
      <c r="A197" s="97"/>
      <c r="B197" s="97"/>
      <c r="C197" s="97"/>
      <c r="D197" s="97"/>
      <c r="E197" s="97"/>
    </row>
    <row r="198" spans="1:5" x14ac:dyDescent="0.25">
      <c r="A198" s="97"/>
      <c r="B198" s="97"/>
      <c r="C198" s="97"/>
      <c r="D198" s="97"/>
      <c r="E198" s="97"/>
    </row>
    <row r="199" spans="1:5" x14ac:dyDescent="0.25">
      <c r="A199" s="97"/>
      <c r="B199" s="97"/>
      <c r="C199" s="97"/>
      <c r="D199" s="97"/>
      <c r="E199" s="97"/>
    </row>
    <row r="200" spans="1:5" x14ac:dyDescent="0.25">
      <c r="A200" s="97"/>
      <c r="B200" s="97"/>
      <c r="C200" s="97"/>
      <c r="D200" s="97"/>
      <c r="E200" s="97"/>
    </row>
    <row r="201" spans="1:5" x14ac:dyDescent="0.25">
      <c r="A201" s="97"/>
      <c r="B201" s="97"/>
      <c r="C201" s="97"/>
      <c r="D201" s="97"/>
      <c r="E201" s="97"/>
    </row>
    <row r="202" spans="1:5" x14ac:dyDescent="0.25">
      <c r="A202" s="97"/>
      <c r="B202" s="97"/>
      <c r="C202" s="97"/>
      <c r="D202" s="97"/>
      <c r="E202" s="97"/>
    </row>
    <row r="203" spans="1:5" x14ac:dyDescent="0.25">
      <c r="A203" s="97"/>
      <c r="B203" s="97"/>
      <c r="C203" s="97"/>
      <c r="D203" s="97"/>
      <c r="E203" s="97"/>
    </row>
    <row r="204" spans="1:5" x14ac:dyDescent="0.25">
      <c r="A204" s="97"/>
      <c r="B204" s="97"/>
      <c r="C204" s="97"/>
      <c r="D204" s="97"/>
      <c r="E204" s="97"/>
    </row>
    <row r="205" spans="1:5" x14ac:dyDescent="0.25">
      <c r="A205" s="97"/>
      <c r="B205" s="97"/>
      <c r="C205" s="97"/>
      <c r="D205" s="97"/>
      <c r="E205" s="97"/>
    </row>
    <row r="206" spans="1:5" x14ac:dyDescent="0.25">
      <c r="A206" s="97"/>
      <c r="B206" s="97"/>
      <c r="C206" s="97"/>
      <c r="D206" s="97"/>
      <c r="E206" s="97"/>
    </row>
    <row r="207" spans="1:5" x14ac:dyDescent="0.25">
      <c r="A207" s="97"/>
      <c r="B207" s="97"/>
      <c r="C207" s="97"/>
      <c r="D207" s="97"/>
      <c r="E207" s="97"/>
    </row>
    <row r="208" spans="1:5" x14ac:dyDescent="0.25">
      <c r="A208" s="97"/>
      <c r="B208" s="97"/>
      <c r="C208" s="97"/>
      <c r="D208" s="97"/>
      <c r="E208" s="97"/>
    </row>
    <row r="209" spans="1:5" x14ac:dyDescent="0.25">
      <c r="A209" s="97"/>
      <c r="B209" s="97"/>
      <c r="C209" s="97"/>
      <c r="D209" s="97"/>
      <c r="E209" s="97"/>
    </row>
    <row r="210" spans="1:5" x14ac:dyDescent="0.25">
      <c r="A210" s="97"/>
      <c r="B210" s="97"/>
      <c r="C210" s="97"/>
      <c r="D210" s="97"/>
      <c r="E210" s="97"/>
    </row>
    <row r="211" spans="1:5" x14ac:dyDescent="0.25">
      <c r="A211" s="97"/>
      <c r="B211" s="97"/>
      <c r="C211" s="97"/>
      <c r="D211" s="97"/>
      <c r="E211" s="97"/>
    </row>
    <row r="212" spans="1:5" x14ac:dyDescent="0.25">
      <c r="A212" s="97"/>
      <c r="B212" s="97"/>
      <c r="C212" s="97"/>
      <c r="D212" s="97"/>
      <c r="E212" s="97"/>
    </row>
    <row r="213" spans="1:5" x14ac:dyDescent="0.25">
      <c r="A213" s="97"/>
      <c r="B213" s="97"/>
      <c r="C213" s="97"/>
      <c r="D213" s="97"/>
      <c r="E213" s="97"/>
    </row>
    <row r="214" spans="1:5" x14ac:dyDescent="0.25">
      <c r="A214" s="97"/>
      <c r="B214" s="97"/>
      <c r="C214" s="97"/>
      <c r="D214" s="97"/>
      <c r="E214" s="97"/>
    </row>
    <row r="215" spans="1:5" x14ac:dyDescent="0.25">
      <c r="A215" s="97"/>
      <c r="B215" s="97"/>
      <c r="C215" s="97"/>
      <c r="D215" s="97"/>
      <c r="E215" s="97"/>
    </row>
    <row r="216" spans="1:5" x14ac:dyDescent="0.25">
      <c r="A216" s="97"/>
      <c r="B216" s="97"/>
      <c r="C216" s="97"/>
      <c r="D216" s="97"/>
      <c r="E216" s="97"/>
    </row>
    <row r="217" spans="1:5" x14ac:dyDescent="0.25">
      <c r="A217" s="97"/>
      <c r="B217" s="97"/>
      <c r="C217" s="97"/>
      <c r="D217" s="97"/>
      <c r="E217" s="97"/>
    </row>
    <row r="218" spans="1:5" x14ac:dyDescent="0.25">
      <c r="A218" s="97"/>
      <c r="B218" s="97"/>
      <c r="C218" s="97"/>
      <c r="D218" s="97"/>
      <c r="E218" s="97"/>
    </row>
    <row r="219" spans="1:5" x14ac:dyDescent="0.25">
      <c r="A219" s="97"/>
      <c r="B219" s="97"/>
      <c r="C219" s="97"/>
      <c r="D219" s="97"/>
      <c r="E219" s="97"/>
    </row>
    <row r="220" spans="1:5" x14ac:dyDescent="0.25">
      <c r="A220" s="97"/>
      <c r="B220" s="97"/>
      <c r="C220" s="97"/>
      <c r="D220" s="97"/>
      <c r="E220" s="97"/>
    </row>
    <row r="221" spans="1:5" x14ac:dyDescent="0.25">
      <c r="A221" s="97"/>
      <c r="B221" s="97"/>
      <c r="C221" s="97"/>
      <c r="D221" s="97"/>
      <c r="E221" s="97"/>
    </row>
    <row r="222" spans="1:5" x14ac:dyDescent="0.25">
      <c r="A222" s="97"/>
      <c r="B222" s="97"/>
      <c r="C222" s="97"/>
      <c r="D222" s="97"/>
      <c r="E222" s="97"/>
    </row>
    <row r="223" spans="1:5" x14ac:dyDescent="0.25">
      <c r="A223" s="97"/>
      <c r="B223" s="97"/>
      <c r="C223" s="97"/>
      <c r="D223" s="97"/>
      <c r="E223" s="97"/>
    </row>
    <row r="224" spans="1:5" x14ac:dyDescent="0.25">
      <c r="A224" s="97"/>
      <c r="B224" s="97"/>
      <c r="C224" s="97"/>
      <c r="D224" s="97"/>
      <c r="E224" s="97"/>
    </row>
    <row r="225" spans="1:5" x14ac:dyDescent="0.25">
      <c r="A225" s="97"/>
      <c r="B225" s="97"/>
      <c r="C225" s="97"/>
      <c r="D225" s="97"/>
      <c r="E225" s="97"/>
    </row>
    <row r="226" spans="1:5" x14ac:dyDescent="0.25">
      <c r="A226" s="97"/>
      <c r="B226" s="97"/>
      <c r="C226" s="97"/>
      <c r="D226" s="97"/>
      <c r="E226" s="97"/>
    </row>
    <row r="227" spans="1:5" x14ac:dyDescent="0.25">
      <c r="A227" s="97"/>
      <c r="B227" s="97"/>
      <c r="C227" s="97"/>
      <c r="D227" s="97"/>
      <c r="E227" s="97"/>
    </row>
    <row r="228" spans="1:5" x14ac:dyDescent="0.25">
      <c r="A228" s="97"/>
      <c r="B228" s="97"/>
      <c r="C228" s="97"/>
      <c r="D228" s="97"/>
      <c r="E228" s="97"/>
    </row>
    <row r="229" spans="1:5" x14ac:dyDescent="0.25">
      <c r="A229" s="97"/>
      <c r="B229" s="97"/>
      <c r="C229" s="97"/>
      <c r="D229" s="97"/>
      <c r="E229" s="97"/>
    </row>
    <row r="230" spans="1:5" x14ac:dyDescent="0.25">
      <c r="A230" s="97"/>
      <c r="B230" s="97"/>
      <c r="C230" s="97"/>
      <c r="D230" s="97"/>
      <c r="E230" s="97"/>
    </row>
    <row r="231" spans="1:5" x14ac:dyDescent="0.25">
      <c r="A231" s="97"/>
      <c r="B231" s="97"/>
      <c r="C231" s="97"/>
      <c r="D231" s="97"/>
      <c r="E231" s="97"/>
    </row>
    <row r="232" spans="1:5" x14ac:dyDescent="0.25">
      <c r="A232" s="97"/>
      <c r="B232" s="97"/>
      <c r="C232" s="97"/>
      <c r="D232" s="97"/>
      <c r="E232" s="97"/>
    </row>
    <row r="233" spans="1:5" x14ac:dyDescent="0.25">
      <c r="A233" s="97"/>
      <c r="B233" s="97"/>
      <c r="C233" s="97"/>
      <c r="D233" s="97"/>
      <c r="E233" s="97"/>
    </row>
    <row r="234" spans="1:5" x14ac:dyDescent="0.25">
      <c r="A234" s="97"/>
      <c r="B234" s="97"/>
      <c r="C234" s="97"/>
      <c r="D234" s="97"/>
      <c r="E234" s="97"/>
    </row>
    <row r="235" spans="1:5" x14ac:dyDescent="0.25">
      <c r="A235" s="97"/>
      <c r="B235" s="97"/>
      <c r="C235" s="97"/>
      <c r="D235" s="97"/>
      <c r="E235" s="97"/>
    </row>
    <row r="236" spans="1:5" x14ac:dyDescent="0.25">
      <c r="A236" s="97"/>
      <c r="B236" s="97"/>
      <c r="C236" s="97"/>
      <c r="D236" s="97"/>
      <c r="E236" s="97"/>
    </row>
    <row r="237" spans="1:5" x14ac:dyDescent="0.25">
      <c r="A237" s="97"/>
      <c r="B237" s="97"/>
      <c r="C237" s="97"/>
      <c r="D237" s="97"/>
      <c r="E237" s="97"/>
    </row>
    <row r="238" spans="1:5" x14ac:dyDescent="0.25">
      <c r="A238" s="97"/>
      <c r="B238" s="97"/>
      <c r="C238" s="97"/>
      <c r="D238" s="97"/>
      <c r="E238" s="97"/>
    </row>
    <row r="239" spans="1:5" x14ac:dyDescent="0.25">
      <c r="A239" s="97"/>
      <c r="B239" s="97"/>
      <c r="C239" s="97"/>
      <c r="D239" s="97"/>
      <c r="E239" s="97"/>
    </row>
    <row r="240" spans="1:5" x14ac:dyDescent="0.25">
      <c r="A240" s="97"/>
      <c r="B240" s="97"/>
      <c r="C240" s="97"/>
      <c r="D240" s="97"/>
      <c r="E240" s="97"/>
    </row>
    <row r="241" spans="1:5" x14ac:dyDescent="0.25">
      <c r="A241" s="97"/>
      <c r="B241" s="97"/>
      <c r="C241" s="97"/>
      <c r="D241" s="97"/>
      <c r="E241" s="97"/>
    </row>
    <row r="242" spans="1:5" x14ac:dyDescent="0.25">
      <c r="A242" s="97"/>
      <c r="B242" s="97"/>
      <c r="C242" s="97"/>
      <c r="D242" s="97"/>
      <c r="E242" s="97"/>
    </row>
    <row r="243" spans="1:5" x14ac:dyDescent="0.25">
      <c r="A243" s="97"/>
      <c r="B243" s="97"/>
      <c r="C243" s="97"/>
      <c r="D243" s="97"/>
      <c r="E243" s="97"/>
    </row>
    <row r="244" spans="1:5" x14ac:dyDescent="0.25">
      <c r="A244" s="97"/>
      <c r="B244" s="97"/>
      <c r="C244" s="97"/>
      <c r="D244" s="97"/>
      <c r="E244" s="97"/>
    </row>
    <row r="245" spans="1:5" x14ac:dyDescent="0.25">
      <c r="A245" s="97"/>
      <c r="B245" s="97"/>
      <c r="C245" s="97"/>
      <c r="D245" s="97"/>
      <c r="E245" s="97"/>
    </row>
    <row r="246" spans="1:5" x14ac:dyDescent="0.25">
      <c r="A246" s="97"/>
      <c r="B246" s="97"/>
      <c r="C246" s="97"/>
      <c r="D246" s="97"/>
      <c r="E246" s="97"/>
    </row>
    <row r="247" spans="1:5" x14ac:dyDescent="0.25">
      <c r="A247" s="97"/>
      <c r="B247" s="97"/>
      <c r="C247" s="97"/>
      <c r="D247" s="97"/>
      <c r="E247" s="97"/>
    </row>
    <row r="248" spans="1:5" x14ac:dyDescent="0.25">
      <c r="A248" s="97"/>
      <c r="B248" s="97"/>
      <c r="C248" s="97"/>
      <c r="D248" s="97"/>
      <c r="E248" s="97"/>
    </row>
    <row r="249" spans="1:5" x14ac:dyDescent="0.25">
      <c r="A249" s="97"/>
      <c r="B249" s="97"/>
      <c r="C249" s="97"/>
      <c r="D249" s="97"/>
      <c r="E249" s="97"/>
    </row>
    <row r="250" spans="1:5" x14ac:dyDescent="0.25">
      <c r="A250" s="97"/>
      <c r="B250" s="97"/>
      <c r="C250" s="97"/>
      <c r="D250" s="97"/>
      <c r="E250" s="97"/>
    </row>
    <row r="251" spans="1:5" x14ac:dyDescent="0.25">
      <c r="A251" s="97"/>
      <c r="B251" s="97"/>
      <c r="C251" s="97"/>
      <c r="D251" s="97"/>
      <c r="E251" s="97"/>
    </row>
    <row r="252" spans="1:5" x14ac:dyDescent="0.25">
      <c r="A252" s="97"/>
      <c r="B252" s="97"/>
      <c r="C252" s="97"/>
      <c r="D252" s="97"/>
      <c r="E252" s="97"/>
    </row>
    <row r="253" spans="1:5" x14ac:dyDescent="0.25">
      <c r="A253" s="97"/>
      <c r="B253" s="97"/>
      <c r="C253" s="97"/>
      <c r="D253" s="97"/>
      <c r="E253" s="97"/>
    </row>
    <row r="254" spans="1:5" x14ac:dyDescent="0.25">
      <c r="A254" s="97"/>
      <c r="B254" s="97"/>
      <c r="C254" s="97"/>
      <c r="D254" s="97"/>
      <c r="E254" s="97"/>
    </row>
    <row r="255" spans="1:5" x14ac:dyDescent="0.25">
      <c r="A255" s="97"/>
      <c r="B255" s="97"/>
      <c r="C255" s="97"/>
      <c r="D255" s="97"/>
      <c r="E255" s="97"/>
    </row>
    <row r="256" spans="1:5" x14ac:dyDescent="0.25">
      <c r="A256" s="97"/>
      <c r="B256" s="97"/>
      <c r="C256" s="97"/>
      <c r="D256" s="97"/>
      <c r="E256" s="97"/>
    </row>
    <row r="257" spans="1:5" x14ac:dyDescent="0.25">
      <c r="A257" s="97"/>
      <c r="B257" s="97"/>
      <c r="C257" s="97"/>
      <c r="D257" s="97"/>
      <c r="E257" s="97"/>
    </row>
    <row r="258" spans="1:5" x14ac:dyDescent="0.25">
      <c r="A258" s="97"/>
      <c r="B258" s="97"/>
      <c r="C258" s="97"/>
      <c r="D258" s="97"/>
      <c r="E258" s="97"/>
    </row>
    <row r="259" spans="1:5" x14ac:dyDescent="0.25">
      <c r="A259" s="97"/>
      <c r="B259" s="97"/>
      <c r="C259" s="97"/>
      <c r="D259" s="97"/>
      <c r="E259" s="97"/>
    </row>
    <row r="260" spans="1:5" x14ac:dyDescent="0.25">
      <c r="A260" s="97"/>
      <c r="B260" s="97"/>
      <c r="C260" s="97"/>
      <c r="D260" s="97"/>
      <c r="E260" s="97"/>
    </row>
    <row r="261" spans="1:5" x14ac:dyDescent="0.25">
      <c r="A261" s="97"/>
      <c r="B261" s="97"/>
      <c r="C261" s="97"/>
      <c r="D261" s="97"/>
      <c r="E261" s="97"/>
    </row>
    <row r="262" spans="1:5" x14ac:dyDescent="0.25">
      <c r="A262" s="97"/>
      <c r="B262" s="97"/>
      <c r="C262" s="97"/>
      <c r="D262" s="97"/>
      <c r="E262" s="97"/>
    </row>
    <row r="263" spans="1:5" x14ac:dyDescent="0.25">
      <c r="A263" s="97"/>
      <c r="B263" s="97"/>
      <c r="C263" s="97"/>
      <c r="D263" s="97"/>
      <c r="E263" s="97"/>
    </row>
    <row r="264" spans="1:5" x14ac:dyDescent="0.25">
      <c r="A264" s="97"/>
      <c r="B264" s="97"/>
      <c r="C264" s="97"/>
      <c r="D264" s="97"/>
      <c r="E264" s="97"/>
    </row>
    <row r="265" spans="1:5" x14ac:dyDescent="0.25">
      <c r="A265" s="97"/>
      <c r="B265" s="97"/>
      <c r="C265" s="97"/>
      <c r="D265" s="97"/>
      <c r="E265" s="97"/>
    </row>
    <row r="266" spans="1:5" x14ac:dyDescent="0.25">
      <c r="A266" s="97"/>
      <c r="B266" s="97"/>
      <c r="C266" s="97"/>
      <c r="D266" s="97"/>
      <c r="E266" s="97"/>
    </row>
    <row r="267" spans="1:5" x14ac:dyDescent="0.25">
      <c r="A267" s="97"/>
      <c r="B267" s="97"/>
      <c r="C267" s="97"/>
      <c r="D267" s="97"/>
      <c r="E267" s="97"/>
    </row>
    <row r="268" spans="1:5" x14ac:dyDescent="0.25">
      <c r="A268" s="97"/>
      <c r="B268" s="97"/>
      <c r="C268" s="97"/>
      <c r="D268" s="97"/>
      <c r="E268" s="97"/>
    </row>
    <row r="269" spans="1:5" x14ac:dyDescent="0.25">
      <c r="A269" s="97"/>
      <c r="B269" s="97"/>
      <c r="C269" s="97"/>
      <c r="D269" s="97"/>
      <c r="E269" s="97"/>
    </row>
    <row r="270" spans="1:5" x14ac:dyDescent="0.25">
      <c r="A270" s="97"/>
      <c r="B270" s="97"/>
      <c r="C270" s="97"/>
      <c r="D270" s="97"/>
      <c r="E270" s="97"/>
    </row>
    <row r="271" spans="1:5" x14ac:dyDescent="0.25">
      <c r="A271" s="97"/>
      <c r="B271" s="97"/>
      <c r="C271" s="97"/>
      <c r="D271" s="97"/>
      <c r="E271" s="97"/>
    </row>
    <row r="272" spans="1:5" x14ac:dyDescent="0.25">
      <c r="A272" s="97"/>
      <c r="B272" s="97"/>
      <c r="C272" s="97"/>
      <c r="D272" s="97"/>
      <c r="E272" s="97"/>
    </row>
    <row r="273" spans="1:5" x14ac:dyDescent="0.25">
      <c r="A273" s="97"/>
      <c r="B273" s="97"/>
      <c r="C273" s="97"/>
      <c r="D273" s="97"/>
      <c r="E273" s="97"/>
    </row>
    <row r="274" spans="1:5" x14ac:dyDescent="0.25">
      <c r="A274" s="97"/>
      <c r="B274" s="97"/>
      <c r="C274" s="97"/>
      <c r="D274" s="97"/>
      <c r="E274" s="97"/>
    </row>
    <row r="275" spans="1:5" x14ac:dyDescent="0.25">
      <c r="A275" s="97"/>
      <c r="B275" s="97"/>
      <c r="C275" s="97"/>
      <c r="D275" s="97"/>
      <c r="E275" s="97"/>
    </row>
    <row r="276" spans="1:5" x14ac:dyDescent="0.25">
      <c r="A276" s="97"/>
      <c r="B276" s="97"/>
      <c r="C276" s="97"/>
      <c r="D276" s="97"/>
      <c r="E276" s="97"/>
    </row>
    <row r="277" spans="1:5" x14ac:dyDescent="0.25">
      <c r="A277" s="97"/>
      <c r="B277" s="97"/>
      <c r="C277" s="97"/>
      <c r="D277" s="97"/>
      <c r="E277" s="97"/>
    </row>
    <row r="278" spans="1:5" x14ac:dyDescent="0.25">
      <c r="A278" s="97"/>
      <c r="B278" s="97"/>
      <c r="C278" s="97"/>
      <c r="D278" s="97"/>
      <c r="E278" s="97"/>
    </row>
    <row r="279" spans="1:5" x14ac:dyDescent="0.25">
      <c r="A279" s="97"/>
      <c r="B279" s="97"/>
      <c r="C279" s="97"/>
      <c r="D279" s="97"/>
      <c r="E279" s="97"/>
    </row>
    <row r="280" spans="1:5" x14ac:dyDescent="0.25">
      <c r="A280" s="97"/>
      <c r="B280" s="97"/>
      <c r="C280" s="97"/>
      <c r="D280" s="97"/>
      <c r="E280" s="97"/>
    </row>
    <row r="281" spans="1:5" x14ac:dyDescent="0.25">
      <c r="A281" s="97"/>
      <c r="B281" s="97"/>
      <c r="C281" s="97"/>
      <c r="D281" s="97"/>
      <c r="E281" s="97"/>
    </row>
    <row r="282" spans="1:5" x14ac:dyDescent="0.25">
      <c r="A282" s="97"/>
      <c r="B282" s="97"/>
      <c r="C282" s="97"/>
      <c r="D282" s="97"/>
      <c r="E282" s="97"/>
    </row>
    <row r="283" spans="1:5" x14ac:dyDescent="0.25">
      <c r="A283" s="97"/>
      <c r="B283" s="97"/>
      <c r="C283" s="97"/>
      <c r="D283" s="97"/>
      <c r="E283" s="97"/>
    </row>
    <row r="284" spans="1:5" x14ac:dyDescent="0.25">
      <c r="A284" s="97"/>
      <c r="B284" s="97"/>
      <c r="C284" s="97"/>
      <c r="D284" s="97"/>
      <c r="E284" s="97"/>
    </row>
    <row r="285" spans="1:5" x14ac:dyDescent="0.25">
      <c r="A285" s="97"/>
      <c r="B285" s="97"/>
      <c r="C285" s="97"/>
      <c r="D285" s="97"/>
      <c r="E285" s="97"/>
    </row>
    <row r="286" spans="1:5" x14ac:dyDescent="0.25">
      <c r="A286" s="97"/>
      <c r="B286" s="97"/>
      <c r="C286" s="97"/>
      <c r="D286" s="97"/>
      <c r="E286" s="97"/>
    </row>
    <row r="287" spans="1:5" x14ac:dyDescent="0.25">
      <c r="A287" s="97"/>
      <c r="B287" s="97"/>
      <c r="C287" s="97"/>
      <c r="D287" s="97"/>
      <c r="E287" s="97"/>
    </row>
    <row r="288" spans="1:5" x14ac:dyDescent="0.25">
      <c r="A288" s="97"/>
      <c r="B288" s="97"/>
      <c r="C288" s="97"/>
      <c r="D288" s="97"/>
      <c r="E288" s="97"/>
    </row>
    <row r="289" spans="1:5" x14ac:dyDescent="0.25">
      <c r="A289" s="97"/>
      <c r="B289" s="97"/>
      <c r="C289" s="97"/>
      <c r="D289" s="97"/>
      <c r="E289" s="97"/>
    </row>
    <row r="290" spans="1:5" x14ac:dyDescent="0.25">
      <c r="A290" s="97"/>
      <c r="B290" s="97"/>
      <c r="C290" s="97"/>
      <c r="D290" s="97"/>
      <c r="E290" s="97"/>
    </row>
    <row r="291" spans="1:5" x14ac:dyDescent="0.25">
      <c r="A291" s="97"/>
      <c r="B291" s="97"/>
      <c r="C291" s="97"/>
      <c r="D291" s="97"/>
      <c r="E291" s="97"/>
    </row>
    <row r="292" spans="1:5" x14ac:dyDescent="0.25">
      <c r="A292" s="97"/>
      <c r="B292" s="97"/>
      <c r="C292" s="97"/>
      <c r="D292" s="97"/>
      <c r="E292" s="97"/>
    </row>
    <row r="293" spans="1:5" x14ac:dyDescent="0.25">
      <c r="A293" s="97"/>
      <c r="B293" s="97"/>
      <c r="C293" s="97"/>
      <c r="D293" s="97"/>
      <c r="E293" s="97"/>
    </row>
    <row r="294" spans="1:5" x14ac:dyDescent="0.25">
      <c r="A294" s="97"/>
      <c r="B294" s="97"/>
      <c r="C294" s="97"/>
      <c r="D294" s="97"/>
      <c r="E294" s="97"/>
    </row>
    <row r="295" spans="1:5" x14ac:dyDescent="0.25">
      <c r="A295" s="97"/>
      <c r="B295" s="97"/>
      <c r="C295" s="97"/>
      <c r="D295" s="97"/>
      <c r="E295" s="97"/>
    </row>
    <row r="296" spans="1:5" x14ac:dyDescent="0.25">
      <c r="A296" s="97"/>
      <c r="B296" s="97"/>
      <c r="C296" s="97"/>
      <c r="D296" s="97"/>
      <c r="E296" s="97"/>
    </row>
    <row r="297" spans="1:5" x14ac:dyDescent="0.25">
      <c r="A297" s="97"/>
      <c r="B297" s="97"/>
      <c r="C297" s="97"/>
      <c r="D297" s="97"/>
      <c r="E297" s="97"/>
    </row>
    <row r="298" spans="1:5" x14ac:dyDescent="0.25">
      <c r="A298" s="97"/>
      <c r="B298" s="97"/>
      <c r="C298" s="97"/>
      <c r="D298" s="97"/>
      <c r="E298" s="97"/>
    </row>
    <row r="299" spans="1:5" x14ac:dyDescent="0.25">
      <c r="A299" s="97"/>
      <c r="B299" s="97"/>
      <c r="C299" s="97"/>
      <c r="D299" s="97"/>
      <c r="E299" s="97"/>
    </row>
    <row r="300" spans="1:5" x14ac:dyDescent="0.25">
      <c r="A300" s="97"/>
      <c r="B300" s="97"/>
      <c r="C300" s="97"/>
      <c r="D300" s="97"/>
      <c r="E300" s="97"/>
    </row>
    <row r="301" spans="1:5" x14ac:dyDescent="0.25">
      <c r="A301" s="97"/>
      <c r="B301" s="97"/>
      <c r="C301" s="97"/>
      <c r="D301" s="97"/>
      <c r="E301" s="97"/>
    </row>
    <row r="302" spans="1:5" x14ac:dyDescent="0.25">
      <c r="A302" s="97"/>
      <c r="B302" s="97"/>
      <c r="C302" s="97"/>
      <c r="D302" s="97"/>
      <c r="E302" s="97"/>
    </row>
    <row r="303" spans="1:5" x14ac:dyDescent="0.25">
      <c r="A303" s="97"/>
      <c r="B303" s="97"/>
      <c r="C303" s="97"/>
      <c r="D303" s="97"/>
      <c r="E303" s="97"/>
    </row>
    <row r="304" spans="1:5" x14ac:dyDescent="0.25">
      <c r="A304" s="97"/>
      <c r="B304" s="97"/>
      <c r="C304" s="97"/>
      <c r="D304" s="97"/>
      <c r="E304" s="97"/>
    </row>
    <row r="305" spans="1:5" x14ac:dyDescent="0.25">
      <c r="A305" s="97"/>
      <c r="B305" s="97"/>
      <c r="C305" s="97"/>
      <c r="D305" s="97"/>
      <c r="E305" s="97"/>
    </row>
    <row r="306" spans="1:5" x14ac:dyDescent="0.25">
      <c r="A306" s="97"/>
      <c r="B306" s="97"/>
      <c r="C306" s="97"/>
      <c r="D306" s="97"/>
      <c r="E306" s="97"/>
    </row>
    <row r="307" spans="1:5" x14ac:dyDescent="0.25">
      <c r="A307" s="97"/>
      <c r="B307" s="97"/>
      <c r="C307" s="97"/>
      <c r="D307" s="97"/>
      <c r="E307" s="97"/>
    </row>
    <row r="308" spans="1:5" x14ac:dyDescent="0.25">
      <c r="A308" s="97"/>
      <c r="B308" s="97"/>
      <c r="C308" s="97"/>
      <c r="D308" s="97"/>
      <c r="E308" s="97"/>
    </row>
    <row r="309" spans="1:5" x14ac:dyDescent="0.25">
      <c r="A309" s="97"/>
      <c r="B309" s="97"/>
      <c r="C309" s="97"/>
      <c r="D309" s="97"/>
      <c r="E309" s="97"/>
    </row>
    <row r="310" spans="1:5" x14ac:dyDescent="0.25">
      <c r="A310" s="97"/>
      <c r="B310" s="97"/>
      <c r="C310" s="97"/>
      <c r="D310" s="97"/>
      <c r="E310" s="97"/>
    </row>
    <row r="311" spans="1:5" x14ac:dyDescent="0.25">
      <c r="A311" s="97"/>
      <c r="B311" s="97"/>
      <c r="C311" s="97"/>
      <c r="D311" s="97"/>
      <c r="E311" s="97"/>
    </row>
    <row r="312" spans="1:5" x14ac:dyDescent="0.25">
      <c r="A312" s="97"/>
      <c r="B312" s="97"/>
      <c r="C312" s="97"/>
      <c r="D312" s="97"/>
      <c r="E312" s="97"/>
    </row>
    <row r="313" spans="1:5" x14ac:dyDescent="0.25">
      <c r="A313" s="97"/>
      <c r="B313" s="97"/>
      <c r="C313" s="97"/>
      <c r="D313" s="97"/>
      <c r="E313" s="97"/>
    </row>
    <row r="314" spans="1:5" x14ac:dyDescent="0.25">
      <c r="A314" s="97"/>
      <c r="B314" s="97"/>
      <c r="C314" s="97"/>
      <c r="D314" s="97"/>
      <c r="E314" s="97"/>
    </row>
    <row r="315" spans="1:5" x14ac:dyDescent="0.25">
      <c r="A315" s="97"/>
      <c r="B315" s="97"/>
      <c r="C315" s="97"/>
      <c r="D315" s="97"/>
      <c r="E315" s="97"/>
    </row>
    <row r="316" spans="1:5" x14ac:dyDescent="0.25">
      <c r="A316" s="97"/>
      <c r="B316" s="97"/>
      <c r="C316" s="97"/>
      <c r="D316" s="97"/>
      <c r="E316" s="97"/>
    </row>
    <row r="317" spans="1:5" x14ac:dyDescent="0.25">
      <c r="A317" s="97"/>
      <c r="B317" s="97"/>
      <c r="C317" s="97"/>
      <c r="D317" s="97"/>
      <c r="E317" s="97"/>
    </row>
    <row r="318" spans="1:5" x14ac:dyDescent="0.25">
      <c r="A318" s="97"/>
      <c r="B318" s="97"/>
      <c r="C318" s="97"/>
      <c r="D318" s="97"/>
      <c r="E318" s="97"/>
    </row>
    <row r="319" spans="1:5" x14ac:dyDescent="0.25">
      <c r="A319" s="97"/>
      <c r="B319" s="97"/>
      <c r="C319" s="97"/>
      <c r="D319" s="97"/>
      <c r="E319" s="97"/>
    </row>
    <row r="320" spans="1:5" x14ac:dyDescent="0.25">
      <c r="A320" s="97"/>
      <c r="B320" s="97"/>
      <c r="C320" s="97"/>
      <c r="D320" s="97"/>
      <c r="E320" s="97"/>
    </row>
    <row r="321" spans="1:5" x14ac:dyDescent="0.25">
      <c r="A321" s="97"/>
      <c r="B321" s="97"/>
      <c r="C321" s="97"/>
      <c r="D321" s="97"/>
      <c r="E321" s="97"/>
    </row>
    <row r="322" spans="1:5" x14ac:dyDescent="0.25">
      <c r="A322" s="97"/>
      <c r="B322" s="97"/>
      <c r="C322" s="97"/>
      <c r="D322" s="97"/>
      <c r="E322" s="97"/>
    </row>
    <row r="323" spans="1:5" x14ac:dyDescent="0.25">
      <c r="A323" s="97"/>
      <c r="B323" s="97"/>
      <c r="C323" s="97"/>
      <c r="D323" s="97"/>
      <c r="E323" s="97"/>
    </row>
    <row r="324" spans="1:5" x14ac:dyDescent="0.25">
      <c r="A324" s="97"/>
      <c r="B324" s="97"/>
      <c r="C324" s="97"/>
      <c r="D324" s="97"/>
      <c r="E324" s="97"/>
    </row>
    <row r="325" spans="1:5" x14ac:dyDescent="0.25">
      <c r="A325" s="97"/>
      <c r="B325" s="97"/>
      <c r="C325" s="97"/>
      <c r="D325" s="97"/>
      <c r="E325" s="97"/>
    </row>
    <row r="326" spans="1:5" x14ac:dyDescent="0.25">
      <c r="A326" s="97"/>
      <c r="B326" s="97"/>
      <c r="C326" s="97"/>
      <c r="D326" s="97"/>
      <c r="E326" s="97"/>
    </row>
    <row r="327" spans="1:5" x14ac:dyDescent="0.25">
      <c r="A327" s="97"/>
      <c r="B327" s="97"/>
      <c r="C327" s="97"/>
      <c r="D327" s="97"/>
      <c r="E327" s="97"/>
    </row>
    <row r="328" spans="1:5" x14ac:dyDescent="0.25">
      <c r="A328" s="97"/>
      <c r="B328" s="97"/>
      <c r="C328" s="97"/>
      <c r="D328" s="97"/>
      <c r="E328" s="97"/>
    </row>
    <row r="329" spans="1:5" x14ac:dyDescent="0.25">
      <c r="A329" s="97"/>
      <c r="B329" s="97"/>
      <c r="C329" s="97"/>
      <c r="D329" s="97"/>
      <c r="E329" s="97"/>
    </row>
    <row r="330" spans="1:5" x14ac:dyDescent="0.25">
      <c r="A330" s="97"/>
      <c r="B330" s="97"/>
      <c r="C330" s="97"/>
      <c r="D330" s="97"/>
      <c r="E330" s="97"/>
    </row>
    <row r="331" spans="1:5" x14ac:dyDescent="0.25">
      <c r="A331" s="97"/>
      <c r="B331" s="97"/>
      <c r="C331" s="97"/>
      <c r="D331" s="97"/>
      <c r="E331" s="97"/>
    </row>
    <row r="332" spans="1:5" x14ac:dyDescent="0.25">
      <c r="A332" s="97"/>
      <c r="B332" s="97"/>
      <c r="C332" s="97"/>
      <c r="D332" s="97"/>
      <c r="E332" s="97"/>
    </row>
    <row r="333" spans="1:5" x14ac:dyDescent="0.25">
      <c r="A333" s="97"/>
      <c r="B333" s="97"/>
      <c r="C333" s="97"/>
      <c r="D333" s="97"/>
      <c r="E333" s="97"/>
    </row>
    <row r="334" spans="1:5" x14ac:dyDescent="0.25">
      <c r="A334" s="97"/>
      <c r="B334" s="97"/>
      <c r="C334" s="97"/>
      <c r="D334" s="97"/>
      <c r="E334" s="97"/>
    </row>
    <row r="335" spans="1:5" x14ac:dyDescent="0.25">
      <c r="A335" s="97"/>
      <c r="B335" s="97"/>
      <c r="C335" s="97"/>
      <c r="D335" s="97"/>
      <c r="E335" s="97"/>
    </row>
    <row r="336" spans="1:5" x14ac:dyDescent="0.25">
      <c r="A336" s="97"/>
      <c r="B336" s="97"/>
      <c r="C336" s="97"/>
      <c r="D336" s="97"/>
      <c r="E336" s="97"/>
    </row>
    <row r="337" spans="1:5" x14ac:dyDescent="0.25">
      <c r="A337" s="97"/>
      <c r="B337" s="97"/>
      <c r="C337" s="97"/>
      <c r="D337" s="97"/>
      <c r="E337" s="97"/>
    </row>
    <row r="338" spans="1:5" x14ac:dyDescent="0.25">
      <c r="A338" s="97"/>
      <c r="B338" s="97"/>
      <c r="C338" s="97"/>
      <c r="D338" s="97"/>
      <c r="E338" s="97"/>
    </row>
    <row r="339" spans="1:5" x14ac:dyDescent="0.25">
      <c r="A339" s="97"/>
      <c r="B339" s="97"/>
      <c r="C339" s="97"/>
      <c r="D339" s="97"/>
      <c r="E339" s="97"/>
    </row>
    <row r="340" spans="1:5" x14ac:dyDescent="0.25">
      <c r="A340" s="97"/>
      <c r="B340" s="97"/>
      <c r="C340" s="97"/>
      <c r="D340" s="97"/>
      <c r="E340" s="97"/>
    </row>
    <row r="341" spans="1:5" x14ac:dyDescent="0.25">
      <c r="A341" s="97"/>
      <c r="B341" s="97"/>
      <c r="C341" s="97"/>
      <c r="D341" s="97"/>
      <c r="E341" s="97"/>
    </row>
    <row r="342" spans="1:5" x14ac:dyDescent="0.25">
      <c r="A342" s="97"/>
      <c r="B342" s="97"/>
      <c r="C342" s="97"/>
      <c r="D342" s="97"/>
      <c r="E342" s="97"/>
    </row>
    <row r="343" spans="1:5" x14ac:dyDescent="0.25">
      <c r="A343" s="97"/>
      <c r="B343" s="97"/>
      <c r="C343" s="97"/>
      <c r="D343" s="97"/>
      <c r="E343" s="97"/>
    </row>
    <row r="344" spans="1:5" x14ac:dyDescent="0.25">
      <c r="A344" s="97"/>
      <c r="B344" s="97"/>
      <c r="C344" s="97"/>
      <c r="D344" s="97"/>
      <c r="E344" s="97"/>
    </row>
    <row r="345" spans="1:5" x14ac:dyDescent="0.25">
      <c r="A345" s="97"/>
      <c r="B345" s="97"/>
      <c r="C345" s="97"/>
      <c r="D345" s="97"/>
      <c r="E345" s="97"/>
    </row>
    <row r="346" spans="1:5" x14ac:dyDescent="0.25">
      <c r="A346" s="97"/>
      <c r="B346" s="97"/>
      <c r="C346" s="97"/>
      <c r="D346" s="97"/>
      <c r="E346" s="97"/>
    </row>
    <row r="347" spans="1:5" x14ac:dyDescent="0.25">
      <c r="A347" s="97"/>
      <c r="B347" s="97"/>
      <c r="C347" s="97"/>
      <c r="D347" s="97"/>
      <c r="E347" s="97"/>
    </row>
    <row r="348" spans="1:5" x14ac:dyDescent="0.25">
      <c r="A348" s="97"/>
      <c r="B348" s="97"/>
      <c r="C348" s="97"/>
      <c r="D348" s="97"/>
      <c r="E348" s="97"/>
    </row>
    <row r="349" spans="1:5" x14ac:dyDescent="0.25">
      <c r="A349" s="97"/>
      <c r="B349" s="97"/>
      <c r="C349" s="97"/>
      <c r="D349" s="97"/>
      <c r="E349" s="97"/>
    </row>
    <row r="350" spans="1:5" x14ac:dyDescent="0.25">
      <c r="A350" s="97"/>
      <c r="B350" s="97"/>
      <c r="C350" s="97"/>
      <c r="D350" s="97"/>
      <c r="E350" s="97"/>
    </row>
    <row r="351" spans="1:5" x14ac:dyDescent="0.25">
      <c r="A351" s="97"/>
      <c r="B351" s="97"/>
      <c r="C351" s="97"/>
      <c r="D351" s="97"/>
      <c r="E351" s="97"/>
    </row>
    <row r="352" spans="1:5" x14ac:dyDescent="0.25">
      <c r="A352" s="97"/>
      <c r="B352" s="97"/>
      <c r="C352" s="97"/>
      <c r="D352" s="97"/>
      <c r="E352" s="97"/>
    </row>
    <row r="353" spans="1:5" x14ac:dyDescent="0.25">
      <c r="A353" s="97"/>
      <c r="B353" s="97"/>
      <c r="C353" s="97"/>
      <c r="D353" s="97"/>
      <c r="E353" s="97"/>
    </row>
    <row r="354" spans="1:5" x14ac:dyDescent="0.25">
      <c r="A354" s="97"/>
      <c r="B354" s="97"/>
      <c r="C354" s="97"/>
      <c r="D354" s="97"/>
      <c r="E354" s="97"/>
    </row>
    <row r="355" spans="1:5" x14ac:dyDescent="0.25">
      <c r="A355" s="97"/>
      <c r="B355" s="97"/>
      <c r="C355" s="97"/>
      <c r="D355" s="97"/>
      <c r="E355" s="97"/>
    </row>
    <row r="356" spans="1:5" x14ac:dyDescent="0.25">
      <c r="A356" s="97"/>
      <c r="B356" s="97"/>
      <c r="C356" s="97"/>
      <c r="D356" s="97"/>
      <c r="E356" s="97"/>
    </row>
    <row r="357" spans="1:5" x14ac:dyDescent="0.25">
      <c r="A357" s="97"/>
      <c r="B357" s="97"/>
      <c r="C357" s="97"/>
      <c r="D357" s="97"/>
      <c r="E357" s="97"/>
    </row>
    <row r="358" spans="1:5" x14ac:dyDescent="0.25">
      <c r="A358" s="97"/>
      <c r="B358" s="97"/>
      <c r="C358" s="97"/>
      <c r="D358" s="97"/>
      <c r="E358" s="97"/>
    </row>
    <row r="359" spans="1:5" x14ac:dyDescent="0.25">
      <c r="A359" s="97"/>
      <c r="B359" s="97"/>
      <c r="C359" s="97"/>
      <c r="D359" s="97"/>
      <c r="E359" s="97"/>
    </row>
    <row r="360" spans="1:5" x14ac:dyDescent="0.25">
      <c r="A360" s="97"/>
      <c r="B360" s="97"/>
      <c r="C360" s="97"/>
      <c r="D360" s="97"/>
      <c r="E360" s="97"/>
    </row>
    <row r="361" spans="1:5" x14ac:dyDescent="0.25">
      <c r="A361" s="97"/>
      <c r="B361" s="97"/>
      <c r="C361" s="97"/>
      <c r="D361" s="97"/>
      <c r="E361" s="97"/>
    </row>
    <row r="362" spans="1:5" x14ac:dyDescent="0.25">
      <c r="A362" s="97"/>
      <c r="B362" s="97"/>
      <c r="C362" s="97"/>
      <c r="D362" s="97"/>
      <c r="E362" s="97"/>
    </row>
    <row r="363" spans="1:5" x14ac:dyDescent="0.25">
      <c r="A363" s="97"/>
      <c r="B363" s="97"/>
      <c r="C363" s="97"/>
      <c r="D363" s="97"/>
      <c r="E363" s="97"/>
    </row>
    <row r="364" spans="1:5" x14ac:dyDescent="0.25">
      <c r="A364" s="97"/>
      <c r="B364" s="97"/>
      <c r="C364" s="97"/>
      <c r="D364" s="97"/>
      <c r="E364" s="97"/>
    </row>
    <row r="365" spans="1:5" x14ac:dyDescent="0.25">
      <c r="A365" s="97"/>
      <c r="B365" s="97"/>
      <c r="C365" s="97"/>
      <c r="D365" s="97"/>
      <c r="E365" s="97"/>
    </row>
    <row r="366" spans="1:5" x14ac:dyDescent="0.25">
      <c r="A366" s="97"/>
      <c r="B366" s="97"/>
      <c r="C366" s="97"/>
      <c r="D366" s="97"/>
      <c r="E366" s="97"/>
    </row>
    <row r="367" spans="1:5" x14ac:dyDescent="0.25">
      <c r="A367" s="97"/>
      <c r="B367" s="97"/>
      <c r="C367" s="97"/>
      <c r="D367" s="97"/>
      <c r="E367" s="97"/>
    </row>
    <row r="368" spans="1:5" x14ac:dyDescent="0.25">
      <c r="A368" s="97"/>
      <c r="B368" s="97"/>
      <c r="C368" s="97"/>
      <c r="D368" s="97"/>
      <c r="E368" s="97"/>
    </row>
    <row r="369" spans="1:5" x14ac:dyDescent="0.25">
      <c r="A369" s="97"/>
      <c r="B369" s="97"/>
      <c r="C369" s="97"/>
      <c r="D369" s="97"/>
      <c r="E369" s="97"/>
    </row>
    <row r="370" spans="1:5" x14ac:dyDescent="0.25">
      <c r="A370" s="97"/>
      <c r="B370" s="97"/>
      <c r="C370" s="97"/>
      <c r="D370" s="97"/>
      <c r="E370" s="97"/>
    </row>
    <row r="371" spans="1:5" x14ac:dyDescent="0.25">
      <c r="A371" s="97"/>
      <c r="B371" s="97"/>
      <c r="C371" s="97"/>
      <c r="D371" s="97"/>
      <c r="E371" s="97"/>
    </row>
    <row r="372" spans="1:5" x14ac:dyDescent="0.25">
      <c r="A372" s="97"/>
      <c r="B372" s="97"/>
      <c r="C372" s="97"/>
      <c r="D372" s="97"/>
      <c r="E372" s="97"/>
    </row>
    <row r="373" spans="1:5" x14ac:dyDescent="0.25">
      <c r="A373" s="97"/>
      <c r="B373" s="97"/>
      <c r="C373" s="97"/>
      <c r="D373" s="97"/>
      <c r="E373" s="97"/>
    </row>
    <row r="374" spans="1:5" x14ac:dyDescent="0.25">
      <c r="A374" s="97"/>
      <c r="B374" s="97"/>
      <c r="C374" s="97"/>
      <c r="D374" s="97"/>
      <c r="E374" s="97"/>
    </row>
    <row r="375" spans="1:5" x14ac:dyDescent="0.25">
      <c r="A375" s="97"/>
      <c r="B375" s="97"/>
      <c r="C375" s="97"/>
      <c r="D375" s="97"/>
      <c r="E375" s="97"/>
    </row>
    <row r="376" spans="1:5" x14ac:dyDescent="0.25">
      <c r="A376" s="97"/>
      <c r="B376" s="97"/>
      <c r="C376" s="97"/>
      <c r="D376" s="97"/>
      <c r="E376" s="97"/>
    </row>
    <row r="377" spans="1:5" x14ac:dyDescent="0.25">
      <c r="A377" s="97"/>
      <c r="B377" s="97"/>
      <c r="C377" s="97"/>
      <c r="D377" s="97"/>
      <c r="E377" s="97"/>
    </row>
    <row r="378" spans="1:5" x14ac:dyDescent="0.25">
      <c r="A378" s="97"/>
      <c r="B378" s="97"/>
      <c r="C378" s="97"/>
      <c r="D378" s="97"/>
      <c r="E378" s="97"/>
    </row>
    <row r="379" spans="1:5" x14ac:dyDescent="0.25">
      <c r="A379" s="97"/>
      <c r="B379" s="97"/>
      <c r="C379" s="97"/>
      <c r="D379" s="97"/>
      <c r="E379" s="97"/>
    </row>
    <row r="380" spans="1:5" x14ac:dyDescent="0.25">
      <c r="A380" s="97"/>
      <c r="B380" s="97"/>
      <c r="C380" s="97"/>
      <c r="D380" s="97"/>
      <c r="E380" s="97"/>
    </row>
    <row r="381" spans="1:5" x14ac:dyDescent="0.25">
      <c r="A381" s="97"/>
      <c r="B381" s="97"/>
      <c r="C381" s="97"/>
      <c r="D381" s="97"/>
      <c r="E381" s="97"/>
    </row>
    <row r="382" spans="1:5" x14ac:dyDescent="0.25">
      <c r="A382" s="97"/>
      <c r="B382" s="97"/>
      <c r="C382" s="97"/>
      <c r="D382" s="97"/>
      <c r="E382" s="97"/>
    </row>
    <row r="383" spans="1:5" x14ac:dyDescent="0.25">
      <c r="A383" s="97"/>
      <c r="B383" s="97"/>
      <c r="C383" s="97"/>
      <c r="D383" s="97"/>
      <c r="E383" s="97"/>
    </row>
    <row r="384" spans="1:5" x14ac:dyDescent="0.25">
      <c r="A384" s="97"/>
      <c r="B384" s="97"/>
      <c r="C384" s="97"/>
      <c r="D384" s="97"/>
      <c r="E384" s="97"/>
    </row>
    <row r="385" spans="1:5" x14ac:dyDescent="0.25">
      <c r="A385" s="97"/>
      <c r="B385" s="97"/>
      <c r="C385" s="97"/>
      <c r="D385" s="97"/>
      <c r="E385" s="97"/>
    </row>
    <row r="386" spans="1:5" x14ac:dyDescent="0.25">
      <c r="A386" s="97"/>
      <c r="B386" s="97"/>
      <c r="C386" s="97"/>
      <c r="D386" s="97"/>
      <c r="E386" s="97"/>
    </row>
    <row r="387" spans="1:5" x14ac:dyDescent="0.25">
      <c r="A387" s="97"/>
      <c r="B387" s="97"/>
      <c r="C387" s="97"/>
      <c r="D387" s="97"/>
      <c r="E387" s="97"/>
    </row>
    <row r="388" spans="1:5" x14ac:dyDescent="0.25">
      <c r="A388" s="97"/>
      <c r="B388" s="97"/>
      <c r="C388" s="97"/>
      <c r="D388" s="97"/>
      <c r="E388" s="97"/>
    </row>
    <row r="389" spans="1:5" x14ac:dyDescent="0.25">
      <c r="A389" s="97"/>
      <c r="B389" s="97"/>
      <c r="C389" s="97"/>
      <c r="D389" s="97"/>
      <c r="E389" s="97"/>
    </row>
    <row r="390" spans="1:5" x14ac:dyDescent="0.25">
      <c r="A390" s="97"/>
      <c r="B390" s="97"/>
      <c r="C390" s="97"/>
      <c r="D390" s="97"/>
      <c r="E390" s="97"/>
    </row>
    <row r="391" spans="1:5" x14ac:dyDescent="0.25">
      <c r="A391" s="97"/>
      <c r="B391" s="97"/>
      <c r="C391" s="97"/>
      <c r="D391" s="97"/>
      <c r="E391" s="97"/>
    </row>
    <row r="392" spans="1:5" x14ac:dyDescent="0.25">
      <c r="A392" s="97"/>
      <c r="B392" s="97"/>
      <c r="C392" s="97"/>
      <c r="D392" s="97"/>
      <c r="E392" s="97"/>
    </row>
    <row r="393" spans="1:5" x14ac:dyDescent="0.25">
      <c r="A393" s="97"/>
      <c r="B393" s="97"/>
      <c r="C393" s="97"/>
      <c r="D393" s="97"/>
      <c r="E393" s="97"/>
    </row>
    <row r="394" spans="1:5" x14ac:dyDescent="0.25">
      <c r="A394" s="97"/>
      <c r="B394" s="97"/>
      <c r="C394" s="97"/>
      <c r="D394" s="97"/>
      <c r="E394" s="97"/>
    </row>
    <row r="395" spans="1:5" x14ac:dyDescent="0.25">
      <c r="A395" s="97"/>
      <c r="B395" s="97"/>
      <c r="C395" s="97"/>
      <c r="D395" s="97"/>
      <c r="E395" s="97"/>
    </row>
    <row r="396" spans="1:5" x14ac:dyDescent="0.25">
      <c r="A396" s="97"/>
      <c r="B396" s="97"/>
      <c r="C396" s="97"/>
      <c r="D396" s="97"/>
      <c r="E396" s="97"/>
    </row>
    <row r="397" spans="1:5" x14ac:dyDescent="0.25">
      <c r="A397" s="97"/>
      <c r="B397" s="97"/>
      <c r="C397" s="97"/>
      <c r="D397" s="97"/>
      <c r="E397" s="97"/>
    </row>
    <row r="398" spans="1:5" x14ac:dyDescent="0.25">
      <c r="A398" s="97"/>
      <c r="B398" s="97"/>
      <c r="C398" s="97"/>
      <c r="D398" s="97"/>
      <c r="E398" s="97"/>
    </row>
    <row r="399" spans="1:5" x14ac:dyDescent="0.25">
      <c r="A399" s="97"/>
      <c r="B399" s="97"/>
      <c r="C399" s="97"/>
      <c r="D399" s="97"/>
      <c r="E399" s="97"/>
    </row>
    <row r="400" spans="1:5" x14ac:dyDescent="0.25">
      <c r="A400" s="97"/>
      <c r="B400" s="97"/>
      <c r="C400" s="97"/>
      <c r="D400" s="97"/>
      <c r="E400" s="97"/>
    </row>
    <row r="401" spans="1:5" x14ac:dyDescent="0.25">
      <c r="A401" s="97"/>
      <c r="B401" s="97"/>
      <c r="C401" s="97"/>
      <c r="D401" s="97"/>
      <c r="E401" s="97"/>
    </row>
    <row r="402" spans="1:5" x14ac:dyDescent="0.25">
      <c r="A402" s="97"/>
      <c r="B402" s="97"/>
      <c r="C402" s="97"/>
      <c r="D402" s="97"/>
      <c r="E402" s="97"/>
    </row>
    <row r="403" spans="1:5" x14ac:dyDescent="0.25">
      <c r="A403" s="97"/>
      <c r="B403" s="97"/>
      <c r="C403" s="97"/>
      <c r="D403" s="97"/>
      <c r="E403" s="97"/>
    </row>
    <row r="404" spans="1:5" x14ac:dyDescent="0.25">
      <c r="A404" s="97"/>
      <c r="B404" s="97"/>
      <c r="C404" s="97"/>
      <c r="D404" s="97"/>
      <c r="E404" s="97"/>
    </row>
    <row r="405" spans="1:5" x14ac:dyDescent="0.25">
      <c r="A405" s="97"/>
      <c r="B405" s="97"/>
      <c r="C405" s="97"/>
      <c r="D405" s="97"/>
      <c r="E405" s="97"/>
    </row>
    <row r="406" spans="1:5" x14ac:dyDescent="0.25">
      <c r="A406" s="97"/>
      <c r="B406" s="97"/>
      <c r="C406" s="97"/>
      <c r="D406" s="97"/>
      <c r="E406" s="97"/>
    </row>
    <row r="407" spans="1:5" x14ac:dyDescent="0.25">
      <c r="A407" s="97"/>
      <c r="B407" s="97"/>
      <c r="C407" s="97"/>
      <c r="D407" s="97"/>
      <c r="E407" s="97"/>
    </row>
    <row r="408" spans="1:5" x14ac:dyDescent="0.25">
      <c r="A408" s="97"/>
      <c r="B408" s="97"/>
      <c r="C408" s="97"/>
      <c r="D408" s="97"/>
      <c r="E408" s="97"/>
    </row>
    <row r="409" spans="1:5" x14ac:dyDescent="0.25">
      <c r="A409" s="97"/>
      <c r="B409" s="97"/>
      <c r="C409" s="97"/>
      <c r="D409" s="97"/>
      <c r="E409" s="97"/>
    </row>
    <row r="410" spans="1:5" x14ac:dyDescent="0.25">
      <c r="A410" s="97"/>
      <c r="B410" s="97"/>
      <c r="C410" s="97"/>
      <c r="D410" s="97"/>
      <c r="E410" s="97"/>
    </row>
    <row r="411" spans="1:5" x14ac:dyDescent="0.25">
      <c r="A411" s="97"/>
      <c r="B411" s="97"/>
      <c r="C411" s="97"/>
      <c r="D411" s="97"/>
      <c r="E411" s="97"/>
    </row>
    <row r="412" spans="1:5" x14ac:dyDescent="0.25">
      <c r="A412" s="97"/>
      <c r="B412" s="97"/>
      <c r="C412" s="97"/>
      <c r="D412" s="97"/>
      <c r="E412" s="97"/>
    </row>
    <row r="413" spans="1:5" x14ac:dyDescent="0.25">
      <c r="A413" s="97"/>
      <c r="B413" s="97"/>
      <c r="C413" s="97"/>
      <c r="D413" s="97"/>
      <c r="E413" s="97"/>
    </row>
    <row r="414" spans="1:5" x14ac:dyDescent="0.25">
      <c r="A414" s="97"/>
      <c r="B414" s="97"/>
      <c r="C414" s="97"/>
      <c r="D414" s="97"/>
      <c r="E414" s="97"/>
    </row>
    <row r="415" spans="1:5" x14ac:dyDescent="0.25">
      <c r="A415" s="97"/>
      <c r="B415" s="97"/>
      <c r="C415" s="97"/>
      <c r="D415" s="97"/>
      <c r="E415" s="97"/>
    </row>
    <row r="416" spans="1:5" x14ac:dyDescent="0.25">
      <c r="A416" s="97"/>
      <c r="B416" s="97"/>
      <c r="C416" s="97"/>
      <c r="D416" s="97"/>
      <c r="E416" s="97"/>
    </row>
    <row r="417" spans="1:5" x14ac:dyDescent="0.25">
      <c r="A417" s="97"/>
      <c r="B417" s="97"/>
      <c r="C417" s="97"/>
      <c r="D417" s="97"/>
      <c r="E417" s="97"/>
    </row>
    <row r="418" spans="1:5" x14ac:dyDescent="0.25">
      <c r="A418" s="97"/>
      <c r="B418" s="97"/>
      <c r="C418" s="97"/>
      <c r="D418" s="97"/>
      <c r="E418" s="97"/>
    </row>
    <row r="419" spans="1:5" x14ac:dyDescent="0.25">
      <c r="A419" s="97"/>
      <c r="B419" s="97"/>
      <c r="C419" s="97"/>
      <c r="D419" s="97"/>
      <c r="E419" s="97"/>
    </row>
    <row r="420" spans="1:5" x14ac:dyDescent="0.25">
      <c r="A420" s="97"/>
      <c r="B420" s="97"/>
      <c r="C420" s="97"/>
      <c r="D420" s="97"/>
      <c r="E420" s="97"/>
    </row>
    <row r="421" spans="1:5" x14ac:dyDescent="0.25">
      <c r="A421" s="97"/>
      <c r="B421" s="97"/>
      <c r="C421" s="97"/>
      <c r="D421" s="97"/>
      <c r="E421" s="97"/>
    </row>
    <row r="422" spans="1:5" x14ac:dyDescent="0.25">
      <c r="A422" s="97"/>
      <c r="B422" s="97"/>
      <c r="C422" s="97"/>
      <c r="D422" s="97"/>
      <c r="E422" s="97"/>
    </row>
    <row r="423" spans="1:5" x14ac:dyDescent="0.25">
      <c r="A423" s="97"/>
      <c r="B423" s="97"/>
      <c r="C423" s="97"/>
      <c r="D423" s="97"/>
      <c r="E423" s="97"/>
    </row>
    <row r="424" spans="1:5" x14ac:dyDescent="0.25">
      <c r="A424" s="97"/>
      <c r="B424" s="97"/>
      <c r="C424" s="97"/>
      <c r="D424" s="97"/>
      <c r="E424" s="97"/>
    </row>
    <row r="425" spans="1:5" x14ac:dyDescent="0.25">
      <c r="A425" s="97"/>
      <c r="B425" s="97"/>
      <c r="C425" s="97"/>
      <c r="D425" s="97"/>
      <c r="E425" s="97"/>
    </row>
    <row r="426" spans="1:5" x14ac:dyDescent="0.25">
      <c r="A426" s="97"/>
      <c r="B426" s="97"/>
      <c r="C426" s="97"/>
      <c r="D426" s="97"/>
      <c r="E426" s="97"/>
    </row>
    <row r="427" spans="1:5" x14ac:dyDescent="0.25">
      <c r="A427" s="97"/>
      <c r="B427" s="97"/>
      <c r="C427" s="97"/>
      <c r="D427" s="97"/>
      <c r="E427" s="97"/>
    </row>
    <row r="428" spans="1:5" x14ac:dyDescent="0.25">
      <c r="A428" s="97"/>
      <c r="B428" s="97"/>
      <c r="C428" s="97"/>
      <c r="D428" s="97"/>
      <c r="E428" s="97"/>
    </row>
    <row r="429" spans="1:5" x14ac:dyDescent="0.25">
      <c r="A429" s="97"/>
      <c r="B429" s="97"/>
      <c r="C429" s="97"/>
      <c r="D429" s="97"/>
      <c r="E429" s="97"/>
    </row>
    <row r="430" spans="1:5" x14ac:dyDescent="0.25">
      <c r="A430" s="97"/>
      <c r="B430" s="97"/>
      <c r="C430" s="97"/>
      <c r="D430" s="97"/>
      <c r="E430" s="97"/>
    </row>
    <row r="431" spans="1:5" x14ac:dyDescent="0.25">
      <c r="A431" s="97"/>
      <c r="B431" s="97"/>
      <c r="C431" s="97"/>
      <c r="D431" s="97"/>
      <c r="E431" s="97"/>
    </row>
    <row r="432" spans="1:5" x14ac:dyDescent="0.25">
      <c r="A432" s="97"/>
      <c r="B432" s="97"/>
      <c r="C432" s="97"/>
      <c r="D432" s="97"/>
      <c r="E432" s="97"/>
    </row>
    <row r="433" spans="1:5" x14ac:dyDescent="0.25">
      <c r="A433" s="97"/>
      <c r="B433" s="97"/>
      <c r="C433" s="97"/>
      <c r="D433" s="97"/>
      <c r="E433" s="97"/>
    </row>
    <row r="434" spans="1:5" x14ac:dyDescent="0.25">
      <c r="A434" s="97"/>
      <c r="B434" s="97"/>
      <c r="C434" s="97"/>
      <c r="D434" s="97"/>
      <c r="E434" s="97"/>
    </row>
    <row r="435" spans="1:5" x14ac:dyDescent="0.25">
      <c r="A435" s="97"/>
      <c r="B435" s="97"/>
      <c r="C435" s="97"/>
      <c r="D435" s="97"/>
      <c r="E435" s="97"/>
    </row>
    <row r="436" spans="1:5" x14ac:dyDescent="0.25">
      <c r="A436" s="97"/>
      <c r="B436" s="97"/>
      <c r="C436" s="97"/>
      <c r="D436" s="97"/>
      <c r="E436" s="97"/>
    </row>
    <row r="437" spans="1:5" x14ac:dyDescent="0.25">
      <c r="A437" s="97"/>
      <c r="B437" s="97"/>
      <c r="C437" s="97"/>
      <c r="D437" s="97"/>
      <c r="E437" s="97"/>
    </row>
    <row r="438" spans="1:5" x14ac:dyDescent="0.25">
      <c r="A438" s="97"/>
      <c r="B438" s="97"/>
      <c r="C438" s="97"/>
      <c r="D438" s="97"/>
      <c r="E438" s="97"/>
    </row>
    <row r="439" spans="1:5" x14ac:dyDescent="0.25">
      <c r="A439" s="97"/>
      <c r="B439" s="97"/>
      <c r="C439" s="97"/>
      <c r="D439" s="97"/>
      <c r="E439" s="97"/>
    </row>
    <row r="440" spans="1:5" x14ac:dyDescent="0.25">
      <c r="A440" s="97"/>
      <c r="B440" s="97"/>
      <c r="C440" s="97"/>
      <c r="D440" s="97"/>
      <c r="E440" s="97"/>
    </row>
    <row r="441" spans="1:5" x14ac:dyDescent="0.25">
      <c r="A441" s="97"/>
      <c r="B441" s="97"/>
      <c r="C441" s="97"/>
      <c r="D441" s="97"/>
      <c r="E441" s="97"/>
    </row>
    <row r="442" spans="1:5" x14ac:dyDescent="0.25">
      <c r="A442" s="97"/>
      <c r="B442" s="97"/>
      <c r="C442" s="97"/>
      <c r="D442" s="97"/>
      <c r="E442" s="97"/>
    </row>
    <row r="443" spans="1:5" x14ac:dyDescent="0.25">
      <c r="A443" s="97"/>
      <c r="B443" s="97"/>
      <c r="C443" s="97"/>
      <c r="D443" s="97"/>
      <c r="E443" s="97"/>
    </row>
    <row r="444" spans="1:5" x14ac:dyDescent="0.25">
      <c r="A444" s="97"/>
      <c r="B444" s="97"/>
      <c r="C444" s="97"/>
      <c r="D444" s="97"/>
      <c r="E444" s="97"/>
    </row>
    <row r="445" spans="1:5" x14ac:dyDescent="0.25">
      <c r="A445" s="97"/>
      <c r="B445" s="97"/>
      <c r="C445" s="97"/>
      <c r="D445" s="97"/>
      <c r="E445" s="97"/>
    </row>
    <row r="446" spans="1:5" x14ac:dyDescent="0.25">
      <c r="A446" s="97"/>
      <c r="B446" s="97"/>
      <c r="C446" s="97"/>
      <c r="D446" s="97"/>
      <c r="E446" s="97"/>
    </row>
    <row r="447" spans="1:5" x14ac:dyDescent="0.25">
      <c r="A447" s="97"/>
      <c r="B447" s="97"/>
      <c r="C447" s="97"/>
      <c r="D447" s="97"/>
      <c r="E447" s="97"/>
    </row>
    <row r="448" spans="1:5" x14ac:dyDescent="0.25">
      <c r="A448" s="97"/>
      <c r="B448" s="97"/>
      <c r="C448" s="97"/>
      <c r="D448" s="97"/>
      <c r="E448" s="97"/>
    </row>
    <row r="449" spans="1:5" x14ac:dyDescent="0.25">
      <c r="A449" s="97"/>
      <c r="B449" s="97"/>
      <c r="C449" s="97"/>
      <c r="D449" s="97"/>
      <c r="E449" s="97"/>
    </row>
    <row r="450" spans="1:5" x14ac:dyDescent="0.25">
      <c r="A450" s="97"/>
      <c r="B450" s="97"/>
      <c r="C450" s="97"/>
      <c r="D450" s="97"/>
      <c r="E450" s="97"/>
    </row>
    <row r="451" spans="1:5" x14ac:dyDescent="0.25">
      <c r="A451" s="97"/>
      <c r="B451" s="97"/>
      <c r="C451" s="97"/>
      <c r="D451" s="97"/>
      <c r="E451" s="97"/>
    </row>
    <row r="452" spans="1:5" x14ac:dyDescent="0.25">
      <c r="A452" s="97"/>
      <c r="B452" s="97"/>
      <c r="C452" s="97"/>
      <c r="D452" s="97"/>
      <c r="E452" s="97"/>
    </row>
    <row r="453" spans="1:5" x14ac:dyDescent="0.25">
      <c r="A453" s="97"/>
      <c r="B453" s="97"/>
      <c r="C453" s="97"/>
      <c r="D453" s="97"/>
      <c r="E453" s="97"/>
    </row>
    <row r="454" spans="1:5" x14ac:dyDescent="0.25">
      <c r="A454" s="97"/>
      <c r="B454" s="97"/>
      <c r="C454" s="97"/>
      <c r="D454" s="97"/>
      <c r="E454" s="97"/>
    </row>
    <row r="455" spans="1:5" x14ac:dyDescent="0.25">
      <c r="A455" s="97"/>
      <c r="B455" s="97"/>
      <c r="C455" s="97"/>
      <c r="D455" s="97"/>
      <c r="E455" s="97"/>
    </row>
    <row r="456" spans="1:5" x14ac:dyDescent="0.25">
      <c r="A456" s="97"/>
      <c r="B456" s="97"/>
      <c r="C456" s="97"/>
      <c r="D456" s="97"/>
      <c r="E456" s="97"/>
    </row>
    <row r="457" spans="1:5" x14ac:dyDescent="0.25">
      <c r="A457" s="97"/>
      <c r="B457" s="97"/>
      <c r="C457" s="97"/>
      <c r="D457" s="97"/>
      <c r="E457" s="97"/>
    </row>
    <row r="458" spans="1:5" x14ac:dyDescent="0.25">
      <c r="A458" s="97"/>
      <c r="B458" s="97"/>
      <c r="C458" s="97"/>
      <c r="D458" s="97"/>
      <c r="E458" s="97"/>
    </row>
    <row r="459" spans="1:5" x14ac:dyDescent="0.25">
      <c r="A459" s="97"/>
      <c r="B459" s="97"/>
      <c r="C459" s="97"/>
      <c r="D459" s="97"/>
      <c r="E459" s="97"/>
    </row>
    <row r="460" spans="1:5" x14ac:dyDescent="0.25">
      <c r="A460" s="97"/>
      <c r="B460" s="97"/>
      <c r="C460" s="97"/>
      <c r="D460" s="97"/>
      <c r="E460" s="97"/>
    </row>
    <row r="461" spans="1:5" x14ac:dyDescent="0.25">
      <c r="A461" s="97"/>
      <c r="B461" s="97"/>
      <c r="C461" s="97"/>
      <c r="D461" s="97"/>
      <c r="E461" s="97"/>
    </row>
    <row r="462" spans="1:5" x14ac:dyDescent="0.25">
      <c r="A462" s="97"/>
      <c r="B462" s="97"/>
      <c r="C462" s="97"/>
      <c r="D462" s="97"/>
      <c r="E462" s="97"/>
    </row>
    <row r="463" spans="1:5" x14ac:dyDescent="0.25">
      <c r="A463" s="97"/>
      <c r="B463" s="97"/>
      <c r="C463" s="97"/>
      <c r="D463" s="97"/>
      <c r="E463" s="97"/>
    </row>
    <row r="464" spans="1:5" x14ac:dyDescent="0.25">
      <c r="A464" s="97"/>
      <c r="B464" s="97"/>
      <c r="C464" s="97"/>
      <c r="D464" s="97"/>
      <c r="E464" s="97"/>
    </row>
    <row r="465" spans="1:5" x14ac:dyDescent="0.25">
      <c r="A465" s="97"/>
      <c r="B465" s="97"/>
      <c r="C465" s="97"/>
      <c r="D465" s="97"/>
      <c r="E465" s="97"/>
    </row>
    <row r="466" spans="1:5" x14ac:dyDescent="0.25">
      <c r="A466" s="97"/>
      <c r="B466" s="97"/>
      <c r="C466" s="97"/>
      <c r="D466" s="97"/>
      <c r="E466" s="97"/>
    </row>
    <row r="467" spans="1:5" x14ac:dyDescent="0.25">
      <c r="A467" s="97"/>
      <c r="B467" s="97"/>
      <c r="C467" s="97"/>
      <c r="D467" s="97"/>
      <c r="E467" s="97"/>
    </row>
    <row r="468" spans="1:5" x14ac:dyDescent="0.25">
      <c r="A468" s="97"/>
      <c r="B468" s="97"/>
      <c r="C468" s="97"/>
      <c r="D468" s="97"/>
      <c r="E468" s="97"/>
    </row>
    <row r="469" spans="1:5" x14ac:dyDescent="0.25">
      <c r="A469" s="97"/>
      <c r="B469" s="97"/>
      <c r="C469" s="97"/>
      <c r="D469" s="97"/>
      <c r="E469" s="97"/>
    </row>
    <row r="470" spans="1:5" x14ac:dyDescent="0.25">
      <c r="A470" s="97"/>
      <c r="B470" s="97"/>
      <c r="C470" s="97"/>
      <c r="D470" s="97"/>
      <c r="E470" s="97"/>
    </row>
    <row r="471" spans="1:5" x14ac:dyDescent="0.25">
      <c r="A471" s="97"/>
      <c r="B471" s="97"/>
      <c r="C471" s="97"/>
      <c r="D471" s="97"/>
      <c r="E471" s="97"/>
    </row>
    <row r="472" spans="1:5" x14ac:dyDescent="0.25">
      <c r="A472" s="97"/>
      <c r="B472" s="97"/>
      <c r="C472" s="97"/>
      <c r="D472" s="97"/>
      <c r="E472" s="97"/>
    </row>
    <row r="473" spans="1:5" x14ac:dyDescent="0.25">
      <c r="A473" s="97"/>
      <c r="B473" s="97"/>
      <c r="C473" s="97"/>
      <c r="D473" s="97"/>
      <c r="E473" s="97"/>
    </row>
    <row r="474" spans="1:5" x14ac:dyDescent="0.25">
      <c r="A474" s="97"/>
      <c r="B474" s="97"/>
      <c r="C474" s="97"/>
      <c r="D474" s="97"/>
      <c r="E474" s="97"/>
    </row>
    <row r="475" spans="1:5" x14ac:dyDescent="0.25">
      <c r="A475" s="97"/>
      <c r="B475" s="97"/>
      <c r="C475" s="97"/>
      <c r="D475" s="97"/>
      <c r="E475" s="97"/>
    </row>
    <row r="476" spans="1:5" x14ac:dyDescent="0.25">
      <c r="A476" s="97"/>
      <c r="B476" s="97"/>
      <c r="C476" s="97"/>
      <c r="D476" s="97"/>
      <c r="E476" s="97"/>
    </row>
    <row r="477" spans="1:5" x14ac:dyDescent="0.25">
      <c r="A477" s="97"/>
      <c r="B477" s="97"/>
      <c r="C477" s="97"/>
      <c r="D477" s="97"/>
      <c r="E477" s="97"/>
    </row>
    <row r="478" spans="1:5" x14ac:dyDescent="0.25">
      <c r="A478" s="97"/>
      <c r="B478" s="97"/>
      <c r="C478" s="97"/>
      <c r="D478" s="97"/>
      <c r="E478" s="97"/>
    </row>
    <row r="479" spans="1:5" x14ac:dyDescent="0.25">
      <c r="A479" s="97"/>
      <c r="B479" s="97"/>
      <c r="C479" s="97"/>
      <c r="D479" s="97"/>
      <c r="E479" s="97"/>
    </row>
    <row r="480" spans="1:5" x14ac:dyDescent="0.25">
      <c r="A480" s="97"/>
      <c r="B480" s="97"/>
      <c r="C480" s="97"/>
      <c r="D480" s="97"/>
      <c r="E480" s="97"/>
    </row>
    <row r="481" spans="1:5" x14ac:dyDescent="0.25">
      <c r="A481" s="97"/>
      <c r="B481" s="97"/>
      <c r="C481" s="97"/>
      <c r="D481" s="97"/>
      <c r="E481" s="97"/>
    </row>
    <row r="482" spans="1:5" x14ac:dyDescent="0.25">
      <c r="A482" s="97"/>
      <c r="B482" s="97"/>
      <c r="C482" s="97"/>
      <c r="D482" s="97"/>
      <c r="E482" s="97"/>
    </row>
    <row r="483" spans="1:5" x14ac:dyDescent="0.25">
      <c r="A483" s="97"/>
      <c r="B483" s="97"/>
      <c r="C483" s="97"/>
      <c r="D483" s="97"/>
      <c r="E483" s="97"/>
    </row>
  </sheetData>
  <hyperlinks>
    <hyperlink ref="A71" location="Índice!A1" display="Volver al índice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ColWidth="11.5703125" defaultRowHeight="15" x14ac:dyDescent="0.25"/>
  <cols>
    <col min="1" max="1" width="28.140625" style="25" customWidth="1"/>
    <col min="2" max="11" width="10.28515625" style="25" customWidth="1"/>
    <col min="12" max="12" width="14.5703125" style="26" customWidth="1"/>
    <col min="13" max="13" width="14.140625" style="26" customWidth="1"/>
    <col min="14" max="14" width="14.7109375" style="26" customWidth="1"/>
    <col min="15" max="15" width="15.42578125" style="26" customWidth="1"/>
    <col min="16" max="16" width="9.28515625" style="6" customWidth="1"/>
    <col min="17" max="16384" width="11.5703125" style="6"/>
  </cols>
  <sheetData>
    <row r="1" spans="1:16" s="7" customFormat="1" ht="21" x14ac:dyDescent="0.25">
      <c r="A1" s="133" t="s">
        <v>354</v>
      </c>
      <c r="B1" s="31"/>
      <c r="C1" s="31"/>
      <c r="D1" s="31"/>
      <c r="E1" s="31"/>
      <c r="F1" s="31"/>
      <c r="G1" s="31"/>
      <c r="H1" s="31"/>
      <c r="I1" s="9"/>
      <c r="J1" s="9"/>
      <c r="K1" s="9"/>
      <c r="L1" s="10"/>
      <c r="M1" s="10"/>
      <c r="N1" s="10"/>
      <c r="O1" s="10"/>
      <c r="P1" s="9"/>
    </row>
    <row r="2" spans="1:16" s="7" customFormat="1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41"/>
      <c r="M2" s="41"/>
      <c r="N2" s="41"/>
      <c r="O2" s="41"/>
      <c r="P2" s="9"/>
    </row>
    <row r="3" spans="1:16" s="7" customForma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41"/>
      <c r="M3" s="41"/>
      <c r="N3" s="41"/>
      <c r="O3" s="41"/>
      <c r="P3" s="9"/>
    </row>
    <row r="4" spans="1:16" s="7" customFormat="1" ht="15.75" x14ac:dyDescent="0.25">
      <c r="A4" s="32" t="s">
        <v>167</v>
      </c>
      <c r="B4" s="32"/>
      <c r="C4" s="32"/>
      <c r="D4" s="32"/>
      <c r="E4" s="32"/>
      <c r="F4" s="30"/>
      <c r="G4" s="30"/>
      <c r="H4" s="30"/>
      <c r="I4" s="30"/>
      <c r="J4" s="30"/>
      <c r="K4" s="30"/>
      <c r="L4" s="23"/>
      <c r="M4" s="23"/>
      <c r="N4" s="23"/>
      <c r="O4" s="23"/>
      <c r="P4" s="9"/>
    </row>
    <row r="5" spans="1:16" s="7" customFormat="1" ht="25.5" x14ac:dyDescent="0.25">
      <c r="A5" s="131" t="s">
        <v>142</v>
      </c>
      <c r="B5" s="1">
        <v>2008</v>
      </c>
      <c r="C5" s="1">
        <v>2009</v>
      </c>
      <c r="D5" s="1">
        <v>2010</v>
      </c>
      <c r="E5" s="1">
        <v>2011</v>
      </c>
      <c r="F5" s="1">
        <v>2012</v>
      </c>
      <c r="G5" s="1">
        <v>2013</v>
      </c>
      <c r="H5" s="1">
        <v>2014</v>
      </c>
      <c r="I5" s="1">
        <v>2015</v>
      </c>
      <c r="J5" s="1">
        <v>2016</v>
      </c>
      <c r="K5" s="1">
        <v>2017</v>
      </c>
      <c r="L5" s="5" t="s">
        <v>388</v>
      </c>
      <c r="M5" s="5" t="s">
        <v>389</v>
      </c>
      <c r="N5" s="5" t="s">
        <v>390</v>
      </c>
      <c r="O5" s="5" t="s">
        <v>361</v>
      </c>
      <c r="P5" s="9"/>
    </row>
    <row r="6" spans="1:16" s="7" customFormat="1" x14ac:dyDescent="0.25">
      <c r="A6" s="134" t="s">
        <v>87</v>
      </c>
      <c r="B6" s="33">
        <v>783349</v>
      </c>
      <c r="C6" s="33">
        <v>849340</v>
      </c>
      <c r="D6" s="33">
        <v>938158</v>
      </c>
      <c r="E6" s="33">
        <v>1015132</v>
      </c>
      <c r="F6" s="33">
        <v>1064816</v>
      </c>
      <c r="G6" s="33">
        <v>1114277</v>
      </c>
      <c r="H6" s="33">
        <v>1144381</v>
      </c>
      <c r="I6" s="33">
        <v>1165906</v>
      </c>
      <c r="J6" s="33">
        <v>1178480</v>
      </c>
      <c r="K6" s="33">
        <v>1176727</v>
      </c>
      <c r="L6" s="42">
        <f>(K6-B6)/B6</f>
        <v>0.50217463735831669</v>
      </c>
      <c r="M6" s="42">
        <f>(K6-G6)/G6</f>
        <v>5.6045310097937943E-2</v>
      </c>
      <c r="N6" s="42">
        <f>(K6-J6)/J6</f>
        <v>-1.4875093340574299E-3</v>
      </c>
      <c r="O6" s="42">
        <f>K6/K$9</f>
        <v>0.94308216576130077</v>
      </c>
      <c r="P6" s="9"/>
    </row>
    <row r="7" spans="1:16" s="7" customFormat="1" x14ac:dyDescent="0.25">
      <c r="A7" s="134" t="s">
        <v>41</v>
      </c>
      <c r="B7" s="33">
        <v>26074</v>
      </c>
      <c r="C7" s="33">
        <v>28357</v>
      </c>
      <c r="D7" s="33">
        <v>33385</v>
      </c>
      <c r="E7" s="33">
        <v>34402</v>
      </c>
      <c r="F7" s="33">
        <v>41201</v>
      </c>
      <c r="G7" s="33">
        <v>46726</v>
      </c>
      <c r="H7" s="33">
        <v>46806</v>
      </c>
      <c r="I7" s="33">
        <v>45116</v>
      </c>
      <c r="J7" s="33">
        <v>47584</v>
      </c>
      <c r="K7" s="33">
        <v>48716</v>
      </c>
      <c r="L7" s="42">
        <f t="shared" ref="L7:L9" si="0">(K7-B7)/B7</f>
        <v>0.86837462606427862</v>
      </c>
      <c r="M7" s="42">
        <f t="shared" ref="M7:M9" si="1">(K7-G7)/G7</f>
        <v>4.2588708641869623E-2</v>
      </c>
      <c r="N7" s="42">
        <f t="shared" ref="N7:N9" si="2">(K7-J7)/J7</f>
        <v>2.3789509078681909E-2</v>
      </c>
      <c r="O7" s="42">
        <f t="shared" ref="O7:O8" si="3">K7/K$9</f>
        <v>3.9043202703114253E-2</v>
      </c>
      <c r="P7" s="9"/>
    </row>
    <row r="8" spans="1:16" s="7" customFormat="1" x14ac:dyDescent="0.25">
      <c r="A8" s="134" t="s">
        <v>40</v>
      </c>
      <c r="B8" s="33">
        <v>10374</v>
      </c>
      <c r="C8" s="33">
        <v>14022</v>
      </c>
      <c r="D8" s="33">
        <v>14075</v>
      </c>
      <c r="E8" s="33">
        <v>19567</v>
      </c>
      <c r="F8" s="33">
        <v>20903</v>
      </c>
      <c r="G8" s="33">
        <v>23368</v>
      </c>
      <c r="H8" s="33">
        <v>23943</v>
      </c>
      <c r="I8" s="33">
        <v>22021</v>
      </c>
      <c r="J8" s="33">
        <v>21114</v>
      </c>
      <c r="K8" s="33">
        <v>22303</v>
      </c>
      <c r="L8" s="42">
        <f t="shared" si="0"/>
        <v>1.1498939656834393</v>
      </c>
      <c r="M8" s="42">
        <f t="shared" si="1"/>
        <v>-4.557514549811708E-2</v>
      </c>
      <c r="N8" s="42">
        <f t="shared" si="2"/>
        <v>5.6313346594676517E-2</v>
      </c>
      <c r="O8" s="42">
        <f t="shared" si="3"/>
        <v>1.7874631535584967E-2</v>
      </c>
      <c r="P8" s="9"/>
    </row>
    <row r="9" spans="1:16" s="7" customFormat="1" x14ac:dyDescent="0.25">
      <c r="A9" s="135" t="s">
        <v>0</v>
      </c>
      <c r="B9" s="34">
        <v>819797</v>
      </c>
      <c r="C9" s="34">
        <v>891719</v>
      </c>
      <c r="D9" s="34">
        <v>985618</v>
      </c>
      <c r="E9" s="34">
        <v>1069101</v>
      </c>
      <c r="F9" s="34">
        <v>1126920</v>
      </c>
      <c r="G9" s="34">
        <v>1184371</v>
      </c>
      <c r="H9" s="34">
        <v>1215130</v>
      </c>
      <c r="I9" s="34">
        <v>1233043</v>
      </c>
      <c r="J9" s="34">
        <v>1247178</v>
      </c>
      <c r="K9" s="34">
        <v>1247746</v>
      </c>
      <c r="L9" s="43">
        <f t="shared" si="0"/>
        <v>0.52201825573892069</v>
      </c>
      <c r="M9" s="43">
        <f t="shared" si="1"/>
        <v>5.3509415546311077E-2</v>
      </c>
      <c r="N9" s="43">
        <f t="shared" si="2"/>
        <v>4.5542817464708327E-4</v>
      </c>
      <c r="O9" s="43">
        <v>1</v>
      </c>
      <c r="P9" s="9"/>
    </row>
    <row r="10" spans="1:16" s="7" customForma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9"/>
    </row>
    <row r="11" spans="1:16" s="7" customFormat="1" ht="15.75" x14ac:dyDescent="0.25">
      <c r="A11" s="35" t="s">
        <v>324</v>
      </c>
      <c r="B11" s="35"/>
      <c r="C11" s="35"/>
      <c r="D11" s="35"/>
      <c r="E11" s="35"/>
      <c r="F11" s="9"/>
      <c r="G11" s="9"/>
      <c r="H11" s="9"/>
      <c r="I11" s="9"/>
      <c r="J11" s="9"/>
      <c r="K11" s="9"/>
      <c r="L11" s="10"/>
      <c r="M11" s="10"/>
      <c r="N11" s="10"/>
      <c r="O11" s="23"/>
      <c r="P11" s="9"/>
    </row>
    <row r="12" spans="1:16" s="7" customFormat="1" ht="25.5" x14ac:dyDescent="0.25">
      <c r="A12" s="131" t="s">
        <v>100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5" t="s">
        <v>388</v>
      </c>
      <c r="M12" s="5" t="s">
        <v>389</v>
      </c>
      <c r="N12" s="5" t="s">
        <v>390</v>
      </c>
      <c r="O12" s="5" t="s">
        <v>361</v>
      </c>
      <c r="P12" s="9"/>
    </row>
    <row r="13" spans="1:16" s="7" customFormat="1" x14ac:dyDescent="0.25">
      <c r="A13" s="134" t="s">
        <v>2</v>
      </c>
      <c r="B13" s="33">
        <v>95903</v>
      </c>
      <c r="C13" s="33">
        <v>110021</v>
      </c>
      <c r="D13" s="33">
        <v>128571</v>
      </c>
      <c r="E13" s="33">
        <v>138635</v>
      </c>
      <c r="F13" s="33">
        <v>140048</v>
      </c>
      <c r="G13" s="33">
        <v>144383</v>
      </c>
      <c r="H13" s="33">
        <v>148012</v>
      </c>
      <c r="I13" s="33">
        <v>146546</v>
      </c>
      <c r="J13" s="33">
        <v>141720</v>
      </c>
      <c r="K13" s="33">
        <v>136789</v>
      </c>
      <c r="L13" s="42">
        <f>(K13-B13)/B13</f>
        <v>0.42632660083626162</v>
      </c>
      <c r="M13" s="42">
        <f>(K13-G13)/G13</f>
        <v>-5.2596219776566491E-2</v>
      </c>
      <c r="N13" s="42">
        <f>(K13-J13)/J13</f>
        <v>-3.4793959920970931E-2</v>
      </c>
      <c r="O13" s="42">
        <f>K13/K$9</f>
        <v>0.10962888280146761</v>
      </c>
      <c r="P13" s="9"/>
    </row>
    <row r="14" spans="1:16" s="7" customFormat="1" x14ac:dyDescent="0.25">
      <c r="A14" s="134" t="s">
        <v>3</v>
      </c>
      <c r="B14" s="33">
        <v>162870</v>
      </c>
      <c r="C14" s="33">
        <v>189622</v>
      </c>
      <c r="D14" s="33">
        <v>224339</v>
      </c>
      <c r="E14" s="33">
        <v>267766</v>
      </c>
      <c r="F14" s="33">
        <v>301156</v>
      </c>
      <c r="G14" s="33">
        <v>332147</v>
      </c>
      <c r="H14" s="33">
        <v>357395</v>
      </c>
      <c r="I14" s="33">
        <v>378802</v>
      </c>
      <c r="J14" s="33">
        <v>384667</v>
      </c>
      <c r="K14" s="33">
        <v>377354</v>
      </c>
      <c r="L14" s="42">
        <f t="shared" ref="L14:L16" si="4">(K14-B14)/B14</f>
        <v>1.316903051513477</v>
      </c>
      <c r="M14" s="42">
        <f t="shared" ref="M14:M16" si="5">(K14-G14)/G14</f>
        <v>0.13610539911545189</v>
      </c>
      <c r="N14" s="42">
        <f t="shared" ref="N14:N16" si="6">(K14-J14)/J14</f>
        <v>-1.9011248690425746E-2</v>
      </c>
      <c r="O14" s="42">
        <f t="shared" ref="O14:O15" si="7">K14/K$9</f>
        <v>0.30242853914178047</v>
      </c>
      <c r="P14" s="9"/>
    </row>
    <row r="15" spans="1:16" s="7" customFormat="1" x14ac:dyDescent="0.25">
      <c r="A15" s="134" t="s">
        <v>4</v>
      </c>
      <c r="B15" s="33">
        <v>561024</v>
      </c>
      <c r="C15" s="33">
        <v>592076</v>
      </c>
      <c r="D15" s="33">
        <v>632708</v>
      </c>
      <c r="E15" s="33">
        <v>662700</v>
      </c>
      <c r="F15" s="33">
        <v>685716</v>
      </c>
      <c r="G15" s="33">
        <v>707841</v>
      </c>
      <c r="H15" s="33">
        <v>709723</v>
      </c>
      <c r="I15" s="33">
        <v>707695</v>
      </c>
      <c r="J15" s="33">
        <v>720791</v>
      </c>
      <c r="K15" s="33">
        <v>733603</v>
      </c>
      <c r="L15" s="42">
        <f t="shared" si="4"/>
        <v>0.30761429101072324</v>
      </c>
      <c r="M15" s="42">
        <f t="shared" si="5"/>
        <v>3.6395179143338688E-2</v>
      </c>
      <c r="N15" s="42">
        <f t="shared" si="6"/>
        <v>1.7774916723433006E-2</v>
      </c>
      <c r="O15" s="42">
        <f t="shared" si="7"/>
        <v>0.58794257805675199</v>
      </c>
      <c r="P15" s="9"/>
    </row>
    <row r="16" spans="1:16" s="7" customFormat="1" x14ac:dyDescent="0.25">
      <c r="A16" s="135" t="s">
        <v>0</v>
      </c>
      <c r="B16" s="34">
        <v>819797</v>
      </c>
      <c r="C16" s="34">
        <v>891719</v>
      </c>
      <c r="D16" s="34">
        <v>985618</v>
      </c>
      <c r="E16" s="34">
        <v>1069101</v>
      </c>
      <c r="F16" s="34">
        <v>1126920</v>
      </c>
      <c r="G16" s="34">
        <v>1184371</v>
      </c>
      <c r="H16" s="34">
        <v>1215130</v>
      </c>
      <c r="I16" s="34">
        <v>1233043</v>
      </c>
      <c r="J16" s="34">
        <v>1247178</v>
      </c>
      <c r="K16" s="34">
        <v>1247746</v>
      </c>
      <c r="L16" s="43">
        <f t="shared" si="4"/>
        <v>0.52201825573892069</v>
      </c>
      <c r="M16" s="43">
        <f t="shared" si="5"/>
        <v>5.3509415546311077E-2</v>
      </c>
      <c r="N16" s="43">
        <f t="shared" si="6"/>
        <v>4.5542817464708327E-4</v>
      </c>
      <c r="O16" s="43">
        <v>1</v>
      </c>
      <c r="P16" s="9"/>
    </row>
    <row r="17" spans="1:16" s="7" customForma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23"/>
      <c r="M17" s="23"/>
      <c r="N17" s="23"/>
      <c r="O17" s="23"/>
      <c r="P17" s="9"/>
    </row>
    <row r="18" spans="1:16" s="7" customFormat="1" ht="15.75" x14ac:dyDescent="0.25">
      <c r="A18" s="35" t="s">
        <v>168</v>
      </c>
      <c r="B18" s="35"/>
      <c r="C18" s="35"/>
      <c r="D18" s="35"/>
      <c r="E18" s="35"/>
      <c r="F18" s="30"/>
      <c r="G18" s="30"/>
      <c r="H18" s="30"/>
      <c r="I18" s="30"/>
      <c r="J18" s="30"/>
      <c r="K18" s="30"/>
      <c r="L18" s="23"/>
      <c r="M18" s="23"/>
      <c r="N18" s="23"/>
      <c r="O18" s="23"/>
      <c r="P18" s="9"/>
    </row>
    <row r="19" spans="1:16" s="7" customFormat="1" ht="25.5" x14ac:dyDescent="0.25">
      <c r="A19" s="136" t="s">
        <v>100</v>
      </c>
      <c r="B19" s="1">
        <v>2008</v>
      </c>
      <c r="C19" s="1">
        <v>2009</v>
      </c>
      <c r="D19" s="1">
        <v>2010</v>
      </c>
      <c r="E19" s="1">
        <v>2011</v>
      </c>
      <c r="F19" s="1">
        <v>2012</v>
      </c>
      <c r="G19" s="1">
        <v>2013</v>
      </c>
      <c r="H19" s="1">
        <v>2014</v>
      </c>
      <c r="I19" s="1">
        <v>2015</v>
      </c>
      <c r="J19" s="1">
        <v>2016</v>
      </c>
      <c r="K19" s="1">
        <v>2017</v>
      </c>
      <c r="L19" s="5" t="s">
        <v>388</v>
      </c>
      <c r="M19" s="5" t="s">
        <v>389</v>
      </c>
      <c r="N19" s="5" t="s">
        <v>390</v>
      </c>
      <c r="O19" s="5" t="s">
        <v>361</v>
      </c>
      <c r="P19" s="9"/>
    </row>
    <row r="20" spans="1:16" s="7" customFormat="1" x14ac:dyDescent="0.25">
      <c r="A20" s="135" t="s">
        <v>2</v>
      </c>
      <c r="B20" s="34">
        <v>95903</v>
      </c>
      <c r="C20" s="34">
        <v>110021</v>
      </c>
      <c r="D20" s="34">
        <v>128571</v>
      </c>
      <c r="E20" s="34">
        <v>138635</v>
      </c>
      <c r="F20" s="34">
        <v>140048</v>
      </c>
      <c r="G20" s="34">
        <v>144383</v>
      </c>
      <c r="H20" s="34">
        <v>148012</v>
      </c>
      <c r="I20" s="34">
        <v>146546</v>
      </c>
      <c r="J20" s="34">
        <v>141720</v>
      </c>
      <c r="K20" s="34">
        <v>136789</v>
      </c>
      <c r="L20" s="43">
        <f t="shared" ref="L20:L30" si="8">(K20-B20)/B20</f>
        <v>0.42632660083626162</v>
      </c>
      <c r="M20" s="43">
        <f t="shared" ref="M20:M30" si="9">(K20-G20)/G20</f>
        <v>-5.2596219776566491E-2</v>
      </c>
      <c r="N20" s="43">
        <f t="shared" ref="N20:N30" si="10">(K20-J20)/J20</f>
        <v>-3.4793959920970931E-2</v>
      </c>
      <c r="O20" s="43">
        <f t="shared" ref="O20:O30" si="11">K20/K$9</f>
        <v>0.10962888280146761</v>
      </c>
      <c r="P20" s="9"/>
    </row>
    <row r="21" spans="1:16" s="7" customFormat="1" x14ac:dyDescent="0.25">
      <c r="A21" s="138" t="s">
        <v>87</v>
      </c>
      <c r="B21" s="48">
        <v>95891</v>
      </c>
      <c r="C21" s="48">
        <v>110007</v>
      </c>
      <c r="D21" s="48">
        <v>128566</v>
      </c>
      <c r="E21" s="48">
        <v>138574</v>
      </c>
      <c r="F21" s="33">
        <v>140031</v>
      </c>
      <c r="G21" s="33">
        <v>144365</v>
      </c>
      <c r="H21" s="33">
        <v>148010</v>
      </c>
      <c r="I21" s="33">
        <v>146540</v>
      </c>
      <c r="J21" s="33">
        <v>141711</v>
      </c>
      <c r="K21" s="33">
        <v>136777</v>
      </c>
      <c r="L21" s="42">
        <f t="shared" si="8"/>
        <v>0.42637995223743624</v>
      </c>
      <c r="M21" s="42">
        <f t="shared" si="9"/>
        <v>-5.2561216361306409E-2</v>
      </c>
      <c r="N21" s="42">
        <f t="shared" si="10"/>
        <v>-3.4817339514928269E-2</v>
      </c>
      <c r="O21" s="42">
        <f t="shared" si="11"/>
        <v>0.10961926545947653</v>
      </c>
      <c r="P21" s="9"/>
    </row>
    <row r="22" spans="1:16" s="7" customFormat="1" x14ac:dyDescent="0.25">
      <c r="A22" s="138" t="s">
        <v>125</v>
      </c>
      <c r="B22" s="48">
        <v>12</v>
      </c>
      <c r="C22" s="48">
        <v>14</v>
      </c>
      <c r="D22" s="48">
        <v>5</v>
      </c>
      <c r="E22" s="48">
        <v>61</v>
      </c>
      <c r="F22" s="33">
        <v>17</v>
      </c>
      <c r="G22" s="33">
        <v>18</v>
      </c>
      <c r="H22" s="33">
        <v>2</v>
      </c>
      <c r="I22" s="33">
        <v>6</v>
      </c>
      <c r="J22" s="33">
        <v>9</v>
      </c>
      <c r="K22" s="33">
        <v>12</v>
      </c>
      <c r="L22" s="42">
        <f t="shared" si="8"/>
        <v>0</v>
      </c>
      <c r="M22" s="42">
        <f t="shared" si="9"/>
        <v>-0.33333333333333331</v>
      </c>
      <c r="N22" s="42">
        <f t="shared" si="10"/>
        <v>0.33333333333333331</v>
      </c>
      <c r="O22" s="42">
        <f t="shared" si="11"/>
        <v>9.6173419910783122E-6</v>
      </c>
      <c r="P22" s="9"/>
    </row>
    <row r="23" spans="1:16" s="7" customFormat="1" x14ac:dyDescent="0.25">
      <c r="A23" s="135" t="s">
        <v>402</v>
      </c>
      <c r="B23" s="34">
        <v>162870</v>
      </c>
      <c r="C23" s="34">
        <v>189622</v>
      </c>
      <c r="D23" s="34">
        <v>224339</v>
      </c>
      <c r="E23" s="34">
        <v>267766</v>
      </c>
      <c r="F23" s="34">
        <v>301156</v>
      </c>
      <c r="G23" s="34">
        <v>332147</v>
      </c>
      <c r="H23" s="34">
        <v>357395</v>
      </c>
      <c r="I23" s="34">
        <v>378802</v>
      </c>
      <c r="J23" s="34">
        <v>384667</v>
      </c>
      <c r="K23" s="34">
        <v>377354</v>
      </c>
      <c r="L23" s="43">
        <f t="shared" si="8"/>
        <v>1.316903051513477</v>
      </c>
      <c r="M23" s="43">
        <f t="shared" si="9"/>
        <v>0.13610539911545189</v>
      </c>
      <c r="N23" s="43">
        <f t="shared" si="10"/>
        <v>-1.9011248690425746E-2</v>
      </c>
      <c r="O23" s="43">
        <f t="shared" si="11"/>
        <v>0.30242853914178047</v>
      </c>
      <c r="P23" s="9"/>
    </row>
    <row r="24" spans="1:16" s="7" customFormat="1" x14ac:dyDescent="0.25">
      <c r="A24" s="138" t="s">
        <v>87</v>
      </c>
      <c r="B24" s="48">
        <v>162848</v>
      </c>
      <c r="C24" s="48">
        <v>189597</v>
      </c>
      <c r="D24" s="48">
        <v>224301</v>
      </c>
      <c r="E24" s="48">
        <v>260692</v>
      </c>
      <c r="F24" s="33">
        <v>293519</v>
      </c>
      <c r="G24" s="33">
        <v>324579</v>
      </c>
      <c r="H24" s="33">
        <v>351004</v>
      </c>
      <c r="I24" s="33">
        <v>373171</v>
      </c>
      <c r="J24" s="33">
        <v>380988</v>
      </c>
      <c r="K24" s="33">
        <v>374710</v>
      </c>
      <c r="L24" s="42">
        <f t="shared" si="8"/>
        <v>1.3009800550206327</v>
      </c>
      <c r="M24" s="42">
        <f t="shared" si="9"/>
        <v>0.15444930201892298</v>
      </c>
      <c r="N24" s="42">
        <f t="shared" si="10"/>
        <v>-1.6478209287431624E-2</v>
      </c>
      <c r="O24" s="42">
        <f t="shared" si="11"/>
        <v>0.30030951812307954</v>
      </c>
      <c r="P24" s="9"/>
    </row>
    <row r="25" spans="1:16" s="7" customFormat="1" x14ac:dyDescent="0.25">
      <c r="A25" s="138" t="s">
        <v>125</v>
      </c>
      <c r="B25" s="48">
        <v>22</v>
      </c>
      <c r="C25" s="48">
        <v>25</v>
      </c>
      <c r="D25" s="48">
        <v>38</v>
      </c>
      <c r="E25" s="48">
        <v>7074</v>
      </c>
      <c r="F25" s="33">
        <v>7637</v>
      </c>
      <c r="G25" s="33">
        <v>7568</v>
      </c>
      <c r="H25" s="33">
        <v>6391</v>
      </c>
      <c r="I25" s="33">
        <v>5631</v>
      </c>
      <c r="J25" s="33">
        <v>3679</v>
      </c>
      <c r="K25" s="33">
        <v>2644</v>
      </c>
      <c r="L25" s="42">
        <f t="shared" si="8"/>
        <v>119.18181818181819</v>
      </c>
      <c r="M25" s="42">
        <f t="shared" si="9"/>
        <v>-0.65063424947145876</v>
      </c>
      <c r="N25" s="42">
        <f t="shared" si="10"/>
        <v>-0.28132644740418594</v>
      </c>
      <c r="O25" s="42">
        <f t="shared" si="11"/>
        <v>2.1190210187009215E-3</v>
      </c>
      <c r="P25" s="9"/>
    </row>
    <row r="26" spans="1:16" s="7" customFormat="1" x14ac:dyDescent="0.25">
      <c r="A26" s="135" t="s">
        <v>4</v>
      </c>
      <c r="B26" s="34">
        <v>561024</v>
      </c>
      <c r="C26" s="34">
        <v>592076</v>
      </c>
      <c r="D26" s="34">
        <v>632708</v>
      </c>
      <c r="E26" s="34">
        <v>662700</v>
      </c>
      <c r="F26" s="34">
        <v>685716</v>
      </c>
      <c r="G26" s="34">
        <v>707841</v>
      </c>
      <c r="H26" s="34">
        <v>709723</v>
      </c>
      <c r="I26" s="34">
        <v>707695</v>
      </c>
      <c r="J26" s="34">
        <v>720791</v>
      </c>
      <c r="K26" s="34">
        <v>733603</v>
      </c>
      <c r="L26" s="43">
        <f t="shared" si="8"/>
        <v>0.30761429101072324</v>
      </c>
      <c r="M26" s="43">
        <f t="shared" si="9"/>
        <v>3.6395179143338688E-2</v>
      </c>
      <c r="N26" s="43">
        <f t="shared" si="10"/>
        <v>1.7774916723433006E-2</v>
      </c>
      <c r="O26" s="43">
        <f t="shared" si="11"/>
        <v>0.58794257805675199</v>
      </c>
      <c r="P26" s="9"/>
    </row>
    <row r="27" spans="1:16" s="7" customFormat="1" x14ac:dyDescent="0.25">
      <c r="A27" s="138" t="s">
        <v>87</v>
      </c>
      <c r="B27" s="33">
        <v>524610</v>
      </c>
      <c r="C27" s="33">
        <v>549736</v>
      </c>
      <c r="D27" s="33">
        <v>585291</v>
      </c>
      <c r="E27" s="33">
        <v>615866</v>
      </c>
      <c r="F27" s="33">
        <v>631266</v>
      </c>
      <c r="G27" s="33">
        <v>645333</v>
      </c>
      <c r="H27" s="33">
        <v>645367</v>
      </c>
      <c r="I27" s="33">
        <v>646195</v>
      </c>
      <c r="J27" s="33">
        <v>655781</v>
      </c>
      <c r="K27" s="33">
        <v>665240</v>
      </c>
      <c r="L27" s="42">
        <f t="shared" si="8"/>
        <v>0.26806580126188978</v>
      </c>
      <c r="M27" s="42">
        <f t="shared" si="9"/>
        <v>3.0847639900640444E-2</v>
      </c>
      <c r="N27" s="42">
        <f t="shared" si="10"/>
        <v>1.4424022653904276E-2</v>
      </c>
      <c r="O27" s="42">
        <f t="shared" si="11"/>
        <v>0.53315338217874475</v>
      </c>
      <c r="P27" s="9"/>
    </row>
    <row r="28" spans="1:16" s="7" customFormat="1" x14ac:dyDescent="0.25">
      <c r="A28" s="138" t="s">
        <v>41</v>
      </c>
      <c r="B28" s="33">
        <v>26074</v>
      </c>
      <c r="C28" s="33">
        <v>28357</v>
      </c>
      <c r="D28" s="33">
        <v>33385</v>
      </c>
      <c r="E28" s="33">
        <v>34402</v>
      </c>
      <c r="F28" s="33">
        <v>41201</v>
      </c>
      <c r="G28" s="33">
        <v>46726</v>
      </c>
      <c r="H28" s="33">
        <v>46806</v>
      </c>
      <c r="I28" s="33">
        <v>45116</v>
      </c>
      <c r="J28" s="33">
        <v>47584</v>
      </c>
      <c r="K28" s="33">
        <v>48716</v>
      </c>
      <c r="L28" s="42">
        <f t="shared" si="8"/>
        <v>0.86837462606427862</v>
      </c>
      <c r="M28" s="42">
        <f t="shared" si="9"/>
        <v>4.2588708641869623E-2</v>
      </c>
      <c r="N28" s="42">
        <f t="shared" si="10"/>
        <v>2.3789509078681909E-2</v>
      </c>
      <c r="O28" s="42">
        <f t="shared" si="11"/>
        <v>3.9043202703114253E-2</v>
      </c>
      <c r="P28" s="9"/>
    </row>
    <row r="29" spans="1:16" s="7" customFormat="1" x14ac:dyDescent="0.25">
      <c r="A29" s="138" t="s">
        <v>125</v>
      </c>
      <c r="B29" s="33">
        <v>10340</v>
      </c>
      <c r="C29" s="33">
        <v>13983</v>
      </c>
      <c r="D29" s="33">
        <v>14032</v>
      </c>
      <c r="E29" s="33">
        <v>12432</v>
      </c>
      <c r="F29" s="33">
        <v>13249</v>
      </c>
      <c r="G29" s="33">
        <v>15782</v>
      </c>
      <c r="H29" s="33">
        <v>17550</v>
      </c>
      <c r="I29" s="33">
        <v>16384</v>
      </c>
      <c r="J29" s="33">
        <v>17426</v>
      </c>
      <c r="K29" s="33">
        <v>19647</v>
      </c>
      <c r="L29" s="42">
        <f t="shared" si="8"/>
        <v>0.90009671179883943</v>
      </c>
      <c r="M29" s="42">
        <f t="shared" si="9"/>
        <v>0.24489925231276138</v>
      </c>
      <c r="N29" s="42">
        <f t="shared" si="10"/>
        <v>0.12745323080454493</v>
      </c>
      <c r="O29" s="42">
        <f t="shared" si="11"/>
        <v>1.5745993174892968E-2</v>
      </c>
      <c r="P29" s="9"/>
    </row>
    <row r="30" spans="1:16" s="7" customFormat="1" x14ac:dyDescent="0.25">
      <c r="A30" s="135" t="s">
        <v>0</v>
      </c>
      <c r="B30" s="34">
        <v>819797</v>
      </c>
      <c r="C30" s="34">
        <v>891719</v>
      </c>
      <c r="D30" s="34">
        <v>985618</v>
      </c>
      <c r="E30" s="34">
        <v>1069101</v>
      </c>
      <c r="F30" s="34">
        <v>1126920</v>
      </c>
      <c r="G30" s="34">
        <v>1184371</v>
      </c>
      <c r="H30" s="34">
        <v>1215130</v>
      </c>
      <c r="I30" s="34">
        <v>1233043</v>
      </c>
      <c r="J30" s="34">
        <v>1247178</v>
      </c>
      <c r="K30" s="34">
        <v>1247746</v>
      </c>
      <c r="L30" s="43">
        <f t="shared" si="8"/>
        <v>0.52201825573892069</v>
      </c>
      <c r="M30" s="43">
        <f t="shared" si="9"/>
        <v>5.3509415546311077E-2</v>
      </c>
      <c r="N30" s="43">
        <f t="shared" si="10"/>
        <v>4.5542817464708327E-4</v>
      </c>
      <c r="O30" s="43">
        <f t="shared" si="11"/>
        <v>1</v>
      </c>
      <c r="P30" s="9"/>
    </row>
    <row r="31" spans="1:16" s="7" customFormat="1" x14ac:dyDescent="0.25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2"/>
      <c r="M31" s="82"/>
      <c r="N31" s="82"/>
      <c r="O31" s="23"/>
      <c r="P31" s="9"/>
    </row>
    <row r="32" spans="1:16" s="7" customFormat="1" ht="15.75" x14ac:dyDescent="0.25">
      <c r="A32" s="35" t="s">
        <v>127</v>
      </c>
      <c r="B32" s="35"/>
      <c r="C32" s="35"/>
      <c r="D32" s="35"/>
      <c r="E32" s="35"/>
      <c r="F32" s="9"/>
      <c r="G32" s="9"/>
      <c r="H32" s="9"/>
      <c r="I32" s="9"/>
      <c r="J32" s="9"/>
      <c r="K32" s="9"/>
      <c r="L32" s="10"/>
      <c r="M32" s="10"/>
      <c r="N32" s="10"/>
      <c r="O32" s="10"/>
      <c r="P32" s="9"/>
    </row>
    <row r="33" spans="1:16" s="7" customFormat="1" ht="25.5" x14ac:dyDescent="0.25">
      <c r="A33" s="131" t="s">
        <v>100</v>
      </c>
      <c r="B33" s="1">
        <v>2008</v>
      </c>
      <c r="C33" s="1">
        <v>2009</v>
      </c>
      <c r="D33" s="1">
        <v>2010</v>
      </c>
      <c r="E33" s="1">
        <v>2011</v>
      </c>
      <c r="F33" s="1">
        <v>2012</v>
      </c>
      <c r="G33" s="1">
        <v>2013</v>
      </c>
      <c r="H33" s="1">
        <v>2014</v>
      </c>
      <c r="I33" s="1">
        <v>2015</v>
      </c>
      <c r="J33" s="1">
        <v>2016</v>
      </c>
      <c r="K33" s="1">
        <v>2017</v>
      </c>
      <c r="L33" s="5" t="s">
        <v>388</v>
      </c>
      <c r="M33" s="5" t="s">
        <v>389</v>
      </c>
      <c r="N33" s="5" t="s">
        <v>390</v>
      </c>
      <c r="O33" s="5" t="s">
        <v>361</v>
      </c>
      <c r="P33" s="9"/>
    </row>
    <row r="34" spans="1:16" s="7" customFormat="1" x14ac:dyDescent="0.25">
      <c r="A34" s="134" t="s">
        <v>2</v>
      </c>
      <c r="B34" s="33">
        <v>95903</v>
      </c>
      <c r="C34" s="33">
        <v>110021</v>
      </c>
      <c r="D34" s="33">
        <v>128571</v>
      </c>
      <c r="E34" s="33">
        <v>138635</v>
      </c>
      <c r="F34" s="33">
        <v>140048</v>
      </c>
      <c r="G34" s="33">
        <v>144383</v>
      </c>
      <c r="H34" s="33">
        <v>148012</v>
      </c>
      <c r="I34" s="33">
        <v>146546</v>
      </c>
      <c r="J34" s="33">
        <v>141720</v>
      </c>
      <c r="K34" s="33">
        <v>136789</v>
      </c>
      <c r="L34" s="42">
        <f t="shared" ref="L34:L39" si="12">(K34-B34)/B34</f>
        <v>0.42632660083626162</v>
      </c>
      <c r="M34" s="42">
        <f t="shared" ref="M34:M39" si="13">(K34-G34)/G34</f>
        <v>-5.2596219776566491E-2</v>
      </c>
      <c r="N34" s="42">
        <f t="shared" ref="N34:N39" si="14">(K34-J34)/J34</f>
        <v>-3.4793959920970931E-2</v>
      </c>
      <c r="O34" s="42">
        <f t="shared" ref="O34:O39" si="15">K34/K$9</f>
        <v>0.10962888280146761</v>
      </c>
      <c r="P34" s="9"/>
    </row>
    <row r="35" spans="1:16" s="7" customFormat="1" x14ac:dyDescent="0.25">
      <c r="A35" s="134" t="s">
        <v>3</v>
      </c>
      <c r="B35" s="33">
        <v>162870</v>
      </c>
      <c r="C35" s="33">
        <v>189622</v>
      </c>
      <c r="D35" s="33">
        <v>224339</v>
      </c>
      <c r="E35" s="33">
        <v>267766</v>
      </c>
      <c r="F35" s="33">
        <v>301156</v>
      </c>
      <c r="G35" s="33">
        <v>332147</v>
      </c>
      <c r="H35" s="33">
        <v>357395</v>
      </c>
      <c r="I35" s="33">
        <v>378802</v>
      </c>
      <c r="J35" s="33">
        <v>384667</v>
      </c>
      <c r="K35" s="33">
        <v>377354</v>
      </c>
      <c r="L35" s="42">
        <f t="shared" si="12"/>
        <v>1.316903051513477</v>
      </c>
      <c r="M35" s="42">
        <f t="shared" si="13"/>
        <v>0.13610539911545189</v>
      </c>
      <c r="N35" s="42">
        <f t="shared" si="14"/>
        <v>-1.9011248690425746E-2</v>
      </c>
      <c r="O35" s="42">
        <f t="shared" si="15"/>
        <v>0.30242853914178047</v>
      </c>
      <c r="P35" s="9"/>
    </row>
    <row r="36" spans="1:16" s="7" customFormat="1" x14ac:dyDescent="0.2">
      <c r="A36" s="132" t="s">
        <v>435</v>
      </c>
      <c r="B36" s="33">
        <v>177210</v>
      </c>
      <c r="C36" s="33">
        <v>177826</v>
      </c>
      <c r="D36" s="33">
        <v>178541</v>
      </c>
      <c r="E36" s="33">
        <v>173901</v>
      </c>
      <c r="F36" s="33">
        <v>175586</v>
      </c>
      <c r="G36" s="33">
        <v>184477</v>
      </c>
      <c r="H36" s="33">
        <v>188565</v>
      </c>
      <c r="I36" s="33">
        <v>188804</v>
      </c>
      <c r="J36" s="33">
        <v>191847</v>
      </c>
      <c r="K36" s="33">
        <v>194841</v>
      </c>
      <c r="L36" s="42">
        <f t="shared" si="12"/>
        <v>9.9492127983748097E-2</v>
      </c>
      <c r="M36" s="42">
        <f t="shared" si="13"/>
        <v>5.6180445258758545E-2</v>
      </c>
      <c r="N36" s="42">
        <f t="shared" si="14"/>
        <v>1.5606186179611879E-2</v>
      </c>
      <c r="O36" s="42">
        <f t="shared" si="15"/>
        <v>0.15615437757364078</v>
      </c>
      <c r="P36" s="9"/>
    </row>
    <row r="37" spans="1:16" s="7" customFormat="1" x14ac:dyDescent="0.2">
      <c r="A37" s="132" t="s">
        <v>436</v>
      </c>
      <c r="B37" s="33">
        <v>117948</v>
      </c>
      <c r="C37" s="33">
        <v>125301</v>
      </c>
      <c r="D37" s="33">
        <v>132349</v>
      </c>
      <c r="E37" s="33">
        <v>135432</v>
      </c>
      <c r="F37" s="33">
        <v>136189</v>
      </c>
      <c r="G37" s="33">
        <v>141563</v>
      </c>
      <c r="H37" s="33">
        <v>144984</v>
      </c>
      <c r="I37" s="33">
        <v>147903</v>
      </c>
      <c r="J37" s="33">
        <v>154017</v>
      </c>
      <c r="K37" s="33">
        <v>155752</v>
      </c>
      <c r="L37" s="42">
        <f t="shared" si="12"/>
        <v>0.32051412486858616</v>
      </c>
      <c r="M37" s="42">
        <f t="shared" si="13"/>
        <v>0.10023099256161568</v>
      </c>
      <c r="N37" s="42">
        <f t="shared" si="14"/>
        <v>1.1264990228351415E-2</v>
      </c>
      <c r="O37" s="42">
        <f t="shared" si="15"/>
        <v>0.12482668748286911</v>
      </c>
      <c r="P37" s="9"/>
    </row>
    <row r="38" spans="1:16" s="7" customFormat="1" x14ac:dyDescent="0.2">
      <c r="A38" s="132" t="s">
        <v>423</v>
      </c>
      <c r="B38" s="33">
        <v>265866</v>
      </c>
      <c r="C38" s="33">
        <v>288949</v>
      </c>
      <c r="D38" s="33">
        <v>321818</v>
      </c>
      <c r="E38" s="33">
        <v>353367</v>
      </c>
      <c r="F38" s="33">
        <v>373941</v>
      </c>
      <c r="G38" s="33">
        <v>381801</v>
      </c>
      <c r="H38" s="33">
        <v>376174</v>
      </c>
      <c r="I38" s="33">
        <v>370988</v>
      </c>
      <c r="J38" s="33">
        <v>374927</v>
      </c>
      <c r="K38" s="33">
        <v>383010</v>
      </c>
      <c r="L38" s="42">
        <f t="shared" si="12"/>
        <v>0.44061294035341114</v>
      </c>
      <c r="M38" s="42">
        <f t="shared" si="13"/>
        <v>3.166571067126592E-3</v>
      </c>
      <c r="N38" s="42">
        <f t="shared" si="14"/>
        <v>2.1558863458753304E-2</v>
      </c>
      <c r="O38" s="42">
        <f t="shared" si="15"/>
        <v>0.30696151300024205</v>
      </c>
      <c r="P38" s="9"/>
    </row>
    <row r="39" spans="1:16" s="7" customFormat="1" x14ac:dyDescent="0.25">
      <c r="A39" s="135" t="s">
        <v>0</v>
      </c>
      <c r="B39" s="34">
        <v>819797</v>
      </c>
      <c r="C39" s="34">
        <v>891719</v>
      </c>
      <c r="D39" s="34">
        <v>985618</v>
      </c>
      <c r="E39" s="34">
        <v>1069101</v>
      </c>
      <c r="F39" s="34">
        <v>1126920</v>
      </c>
      <c r="G39" s="34">
        <v>1184371</v>
      </c>
      <c r="H39" s="34">
        <v>1215130</v>
      </c>
      <c r="I39" s="34">
        <v>1233043</v>
      </c>
      <c r="J39" s="34">
        <v>1247178</v>
      </c>
      <c r="K39" s="34">
        <v>1247746</v>
      </c>
      <c r="L39" s="43">
        <f t="shared" si="12"/>
        <v>0.52201825573892069</v>
      </c>
      <c r="M39" s="43">
        <f t="shared" si="13"/>
        <v>5.3509415546311077E-2</v>
      </c>
      <c r="N39" s="43">
        <f t="shared" si="14"/>
        <v>4.5542817464708327E-4</v>
      </c>
      <c r="O39" s="43">
        <f t="shared" si="15"/>
        <v>1</v>
      </c>
      <c r="P39" s="9"/>
    </row>
    <row r="40" spans="1:16" s="7" customForma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23"/>
      <c r="M40" s="23"/>
      <c r="N40" s="23"/>
      <c r="O40" s="23"/>
      <c r="P40" s="9"/>
    </row>
    <row r="41" spans="1:16" s="7" customFormat="1" ht="15.75" x14ac:dyDescent="0.25">
      <c r="A41" s="35" t="s">
        <v>168</v>
      </c>
      <c r="B41" s="35"/>
      <c r="C41" s="35"/>
      <c r="D41" s="35"/>
      <c r="E41" s="35"/>
      <c r="F41" s="30"/>
      <c r="G41" s="30"/>
      <c r="H41" s="30"/>
      <c r="I41" s="30"/>
      <c r="J41" s="30"/>
      <c r="K41" s="30"/>
      <c r="L41" s="23"/>
      <c r="M41" s="23"/>
      <c r="N41" s="23"/>
      <c r="O41" s="23"/>
      <c r="P41" s="9"/>
    </row>
    <row r="42" spans="1:16" s="7" customFormat="1" ht="25.5" x14ac:dyDescent="0.25">
      <c r="A42" s="136" t="s">
        <v>100</v>
      </c>
      <c r="B42" s="1">
        <v>2008</v>
      </c>
      <c r="C42" s="1">
        <v>2009</v>
      </c>
      <c r="D42" s="1">
        <v>2010</v>
      </c>
      <c r="E42" s="1">
        <v>2011</v>
      </c>
      <c r="F42" s="1">
        <v>2012</v>
      </c>
      <c r="G42" s="1">
        <v>2013</v>
      </c>
      <c r="H42" s="1">
        <v>2014</v>
      </c>
      <c r="I42" s="1">
        <v>2015</v>
      </c>
      <c r="J42" s="1">
        <v>2016</v>
      </c>
      <c r="K42" s="1">
        <v>2017</v>
      </c>
      <c r="L42" s="5" t="s">
        <v>388</v>
      </c>
      <c r="M42" s="5" t="s">
        <v>389</v>
      </c>
      <c r="N42" s="5" t="s">
        <v>390</v>
      </c>
      <c r="O42" s="5" t="s">
        <v>361</v>
      </c>
      <c r="P42" s="9"/>
    </row>
    <row r="43" spans="1:16" s="7" customFormat="1" x14ac:dyDescent="0.25">
      <c r="A43" s="135" t="s">
        <v>2</v>
      </c>
      <c r="B43" s="34">
        <v>95903</v>
      </c>
      <c r="C43" s="34">
        <v>110021</v>
      </c>
      <c r="D43" s="34">
        <v>128571</v>
      </c>
      <c r="E43" s="34">
        <v>138635</v>
      </c>
      <c r="F43" s="34">
        <v>140048</v>
      </c>
      <c r="G43" s="34">
        <v>144383</v>
      </c>
      <c r="H43" s="34">
        <v>148012</v>
      </c>
      <c r="I43" s="34">
        <v>146546</v>
      </c>
      <c r="J43" s="34">
        <v>141720</v>
      </c>
      <c r="K43" s="34">
        <v>136789</v>
      </c>
      <c r="L43" s="43">
        <f t="shared" ref="L43:L61" si="16">(K43-B43)/B43</f>
        <v>0.42632660083626162</v>
      </c>
      <c r="M43" s="43">
        <f t="shared" ref="M43:M61" si="17">(K43-G43)/G43</f>
        <v>-5.2596219776566491E-2</v>
      </c>
      <c r="N43" s="43">
        <f t="shared" ref="N43:N61" si="18">(K43-J43)/J43</f>
        <v>-3.4793959920970931E-2</v>
      </c>
      <c r="O43" s="43">
        <f t="shared" ref="O43:O61" si="19">K43/K$9</f>
        <v>0.10962888280146761</v>
      </c>
      <c r="P43" s="9"/>
    </row>
    <row r="44" spans="1:16" s="7" customFormat="1" x14ac:dyDescent="0.25">
      <c r="A44" s="138" t="s">
        <v>87</v>
      </c>
      <c r="B44" s="48">
        <v>95891</v>
      </c>
      <c r="C44" s="48">
        <v>110007</v>
      </c>
      <c r="D44" s="48">
        <v>128566</v>
      </c>
      <c r="E44" s="48">
        <v>138574</v>
      </c>
      <c r="F44" s="33">
        <v>140031</v>
      </c>
      <c r="G44" s="33">
        <v>144365</v>
      </c>
      <c r="H44" s="33">
        <v>148010</v>
      </c>
      <c r="I44" s="33">
        <v>146540</v>
      </c>
      <c r="J44" s="33">
        <v>141711</v>
      </c>
      <c r="K44" s="33">
        <v>136777</v>
      </c>
      <c r="L44" s="42">
        <f t="shared" si="16"/>
        <v>0.42637995223743624</v>
      </c>
      <c r="M44" s="42">
        <f t="shared" si="17"/>
        <v>-5.2561216361306409E-2</v>
      </c>
      <c r="N44" s="42">
        <f t="shared" si="18"/>
        <v>-3.4817339514928269E-2</v>
      </c>
      <c r="O44" s="42">
        <f t="shared" si="19"/>
        <v>0.10961926545947653</v>
      </c>
      <c r="P44" s="9"/>
    </row>
    <row r="45" spans="1:16" s="7" customFormat="1" x14ac:dyDescent="0.25">
      <c r="A45" s="138" t="s">
        <v>125</v>
      </c>
      <c r="B45" s="48">
        <v>12</v>
      </c>
      <c r="C45" s="48">
        <v>14</v>
      </c>
      <c r="D45" s="48">
        <v>5</v>
      </c>
      <c r="E45" s="48">
        <v>61</v>
      </c>
      <c r="F45" s="33">
        <v>17</v>
      </c>
      <c r="G45" s="33">
        <v>18</v>
      </c>
      <c r="H45" s="33">
        <v>2</v>
      </c>
      <c r="I45" s="33">
        <v>6</v>
      </c>
      <c r="J45" s="33">
        <v>9</v>
      </c>
      <c r="K45" s="33">
        <v>12</v>
      </c>
      <c r="L45" s="42">
        <f t="shared" si="16"/>
        <v>0</v>
      </c>
      <c r="M45" s="42">
        <f t="shared" si="17"/>
        <v>-0.33333333333333331</v>
      </c>
      <c r="N45" s="42">
        <f t="shared" si="18"/>
        <v>0.33333333333333331</v>
      </c>
      <c r="O45" s="42">
        <f t="shared" si="19"/>
        <v>9.6173419910783122E-6</v>
      </c>
      <c r="P45" s="9"/>
    </row>
    <row r="46" spans="1:16" s="7" customFormat="1" x14ac:dyDescent="0.25">
      <c r="A46" s="135" t="s">
        <v>402</v>
      </c>
      <c r="B46" s="34">
        <v>162870</v>
      </c>
      <c r="C46" s="34">
        <v>189622</v>
      </c>
      <c r="D46" s="34">
        <v>224339</v>
      </c>
      <c r="E46" s="34">
        <v>267766</v>
      </c>
      <c r="F46" s="34">
        <v>301156</v>
      </c>
      <c r="G46" s="34">
        <v>332147</v>
      </c>
      <c r="H46" s="34">
        <v>357395</v>
      </c>
      <c r="I46" s="34">
        <v>378802</v>
      </c>
      <c r="J46" s="34">
        <v>384667</v>
      </c>
      <c r="K46" s="34">
        <v>377354</v>
      </c>
      <c r="L46" s="43">
        <f t="shared" si="16"/>
        <v>1.316903051513477</v>
      </c>
      <c r="M46" s="43">
        <f t="shared" si="17"/>
        <v>0.13610539911545189</v>
      </c>
      <c r="N46" s="43">
        <f t="shared" si="18"/>
        <v>-1.9011248690425746E-2</v>
      </c>
      <c r="O46" s="43">
        <f t="shared" si="19"/>
        <v>0.30242853914178047</v>
      </c>
      <c r="P46" s="9"/>
    </row>
    <row r="47" spans="1:16" s="7" customFormat="1" x14ac:dyDescent="0.25">
      <c r="A47" s="138" t="s">
        <v>87</v>
      </c>
      <c r="B47" s="48">
        <v>162848</v>
      </c>
      <c r="C47" s="48">
        <v>189597</v>
      </c>
      <c r="D47" s="48">
        <v>224301</v>
      </c>
      <c r="E47" s="48">
        <v>260692</v>
      </c>
      <c r="F47" s="33">
        <v>293519</v>
      </c>
      <c r="G47" s="33">
        <v>324579</v>
      </c>
      <c r="H47" s="33">
        <v>351004</v>
      </c>
      <c r="I47" s="33">
        <v>373171</v>
      </c>
      <c r="J47" s="33">
        <v>380988</v>
      </c>
      <c r="K47" s="33">
        <v>374710</v>
      </c>
      <c r="L47" s="42">
        <f t="shared" si="16"/>
        <v>1.3009800550206327</v>
      </c>
      <c r="M47" s="42">
        <f t="shared" si="17"/>
        <v>0.15444930201892298</v>
      </c>
      <c r="N47" s="42">
        <f t="shared" si="18"/>
        <v>-1.6478209287431624E-2</v>
      </c>
      <c r="O47" s="42">
        <f t="shared" si="19"/>
        <v>0.30030951812307954</v>
      </c>
      <c r="P47" s="9"/>
    </row>
    <row r="48" spans="1:16" s="7" customFormat="1" x14ac:dyDescent="0.25">
      <c r="A48" s="138" t="s">
        <v>125</v>
      </c>
      <c r="B48" s="48">
        <v>22</v>
      </c>
      <c r="C48" s="48">
        <v>25</v>
      </c>
      <c r="D48" s="48">
        <v>38</v>
      </c>
      <c r="E48" s="48">
        <v>7074</v>
      </c>
      <c r="F48" s="33">
        <v>7637</v>
      </c>
      <c r="G48" s="33">
        <v>7568</v>
      </c>
      <c r="H48" s="33">
        <v>6391</v>
      </c>
      <c r="I48" s="33">
        <v>5631</v>
      </c>
      <c r="J48" s="33">
        <v>3679</v>
      </c>
      <c r="K48" s="33">
        <v>2644</v>
      </c>
      <c r="L48" s="42">
        <f t="shared" si="16"/>
        <v>119.18181818181819</v>
      </c>
      <c r="M48" s="42">
        <f t="shared" si="17"/>
        <v>-0.65063424947145876</v>
      </c>
      <c r="N48" s="42">
        <f t="shared" si="18"/>
        <v>-0.28132644740418594</v>
      </c>
      <c r="O48" s="42">
        <f t="shared" si="19"/>
        <v>2.1190210187009215E-3</v>
      </c>
      <c r="P48" s="9"/>
    </row>
    <row r="49" spans="1:16" s="7" customFormat="1" x14ac:dyDescent="0.25">
      <c r="A49" s="135" t="s">
        <v>401</v>
      </c>
      <c r="B49" s="34">
        <v>177210</v>
      </c>
      <c r="C49" s="34">
        <v>177826</v>
      </c>
      <c r="D49" s="34">
        <v>178541</v>
      </c>
      <c r="E49" s="34">
        <v>173901</v>
      </c>
      <c r="F49" s="34">
        <v>175586</v>
      </c>
      <c r="G49" s="34">
        <v>184477</v>
      </c>
      <c r="H49" s="34">
        <v>188565</v>
      </c>
      <c r="I49" s="34">
        <v>188804</v>
      </c>
      <c r="J49" s="34">
        <v>191847</v>
      </c>
      <c r="K49" s="34">
        <v>194841</v>
      </c>
      <c r="L49" s="43">
        <f t="shared" si="16"/>
        <v>9.9492127983748097E-2</v>
      </c>
      <c r="M49" s="43">
        <f t="shared" si="17"/>
        <v>5.6180445258758545E-2</v>
      </c>
      <c r="N49" s="43">
        <f t="shared" si="18"/>
        <v>1.5606186179611879E-2</v>
      </c>
      <c r="O49" s="43">
        <f t="shared" si="19"/>
        <v>0.15615437757364078</v>
      </c>
      <c r="P49" s="9"/>
    </row>
    <row r="50" spans="1:16" s="7" customFormat="1" x14ac:dyDescent="0.25">
      <c r="A50" s="138" t="s">
        <v>87</v>
      </c>
      <c r="B50" s="48">
        <v>163487</v>
      </c>
      <c r="C50" s="48">
        <v>163656</v>
      </c>
      <c r="D50" s="48">
        <v>162284</v>
      </c>
      <c r="E50" s="48">
        <v>159643</v>
      </c>
      <c r="F50" s="33">
        <v>158192</v>
      </c>
      <c r="G50" s="33">
        <v>166232</v>
      </c>
      <c r="H50" s="33">
        <v>169614</v>
      </c>
      <c r="I50" s="33">
        <v>171384</v>
      </c>
      <c r="J50" s="33">
        <v>174242</v>
      </c>
      <c r="K50" s="33">
        <v>177931</v>
      </c>
      <c r="L50" s="42">
        <f t="shared" si="16"/>
        <v>8.8349532378721243E-2</v>
      </c>
      <c r="M50" s="42">
        <f t="shared" si="17"/>
        <v>7.0377544636411757E-2</v>
      </c>
      <c r="N50" s="42">
        <f t="shared" si="18"/>
        <v>2.1171703722409063E-2</v>
      </c>
      <c r="O50" s="42">
        <f t="shared" si="19"/>
        <v>0.14260193981787961</v>
      </c>
      <c r="P50" s="9"/>
    </row>
    <row r="51" spans="1:16" s="7" customFormat="1" x14ac:dyDescent="0.25">
      <c r="A51" s="138" t="s">
        <v>41</v>
      </c>
      <c r="B51" s="48">
        <v>10810</v>
      </c>
      <c r="C51" s="48">
        <v>10714</v>
      </c>
      <c r="D51" s="48">
        <v>12675</v>
      </c>
      <c r="E51" s="48">
        <v>11317</v>
      </c>
      <c r="F51" s="33">
        <v>14249</v>
      </c>
      <c r="G51" s="33">
        <v>14823</v>
      </c>
      <c r="H51" s="33">
        <v>14867</v>
      </c>
      <c r="I51" s="33">
        <v>13807</v>
      </c>
      <c r="J51" s="33">
        <v>13807</v>
      </c>
      <c r="K51" s="33">
        <v>13148</v>
      </c>
      <c r="L51" s="42">
        <f t="shared" si="16"/>
        <v>0.21628122109158188</v>
      </c>
      <c r="M51" s="42">
        <f t="shared" si="17"/>
        <v>-0.11300006746272684</v>
      </c>
      <c r="N51" s="42">
        <f t="shared" si="18"/>
        <v>-4.7729412616788584E-2</v>
      </c>
      <c r="O51" s="42">
        <f t="shared" si="19"/>
        <v>1.0537401041558137E-2</v>
      </c>
      <c r="P51" s="9"/>
    </row>
    <row r="52" spans="1:16" s="7" customFormat="1" x14ac:dyDescent="0.25">
      <c r="A52" s="138" t="s">
        <v>125</v>
      </c>
      <c r="B52" s="48">
        <v>2913</v>
      </c>
      <c r="C52" s="48">
        <v>3456</v>
      </c>
      <c r="D52" s="48">
        <v>3582</v>
      </c>
      <c r="E52" s="48">
        <v>2941</v>
      </c>
      <c r="F52" s="33">
        <v>3145</v>
      </c>
      <c r="G52" s="33">
        <v>3422</v>
      </c>
      <c r="H52" s="33">
        <v>4084</v>
      </c>
      <c r="I52" s="33">
        <v>3613</v>
      </c>
      <c r="J52" s="33">
        <v>3798</v>
      </c>
      <c r="K52" s="33">
        <v>3762</v>
      </c>
      <c r="L52" s="42">
        <f t="shared" si="16"/>
        <v>0.29145211122554066</v>
      </c>
      <c r="M52" s="42">
        <f t="shared" si="17"/>
        <v>9.9357101110461712E-2</v>
      </c>
      <c r="N52" s="42">
        <f t="shared" si="18"/>
        <v>-9.4786729857819912E-3</v>
      </c>
      <c r="O52" s="42">
        <f t="shared" si="19"/>
        <v>3.0150367142030509E-3</v>
      </c>
      <c r="P52" s="9"/>
    </row>
    <row r="53" spans="1:16" s="7" customFormat="1" x14ac:dyDescent="0.25">
      <c r="A53" s="135" t="s">
        <v>422</v>
      </c>
      <c r="B53" s="34">
        <v>117948</v>
      </c>
      <c r="C53" s="34">
        <v>125301</v>
      </c>
      <c r="D53" s="34">
        <v>132349</v>
      </c>
      <c r="E53" s="34">
        <v>135432</v>
      </c>
      <c r="F53" s="34">
        <v>136189</v>
      </c>
      <c r="G53" s="34">
        <v>141563</v>
      </c>
      <c r="H53" s="34">
        <v>144984</v>
      </c>
      <c r="I53" s="34">
        <v>147903</v>
      </c>
      <c r="J53" s="34">
        <v>154017</v>
      </c>
      <c r="K53" s="34">
        <v>155752</v>
      </c>
      <c r="L53" s="43">
        <f t="shared" si="16"/>
        <v>0.32051412486858616</v>
      </c>
      <c r="M53" s="43">
        <f t="shared" si="17"/>
        <v>0.10023099256161568</v>
      </c>
      <c r="N53" s="43">
        <f t="shared" si="18"/>
        <v>1.1264990228351415E-2</v>
      </c>
      <c r="O53" s="43">
        <f t="shared" si="19"/>
        <v>0.12482668748286911</v>
      </c>
      <c r="P53" s="9"/>
    </row>
    <row r="54" spans="1:16" s="7" customFormat="1" x14ac:dyDescent="0.25">
      <c r="A54" s="138" t="s">
        <v>87</v>
      </c>
      <c r="B54" s="48">
        <v>107609</v>
      </c>
      <c r="C54" s="48">
        <v>113271</v>
      </c>
      <c r="D54" s="48">
        <v>119524</v>
      </c>
      <c r="E54" s="48">
        <v>123054</v>
      </c>
      <c r="F54" s="33">
        <v>124799</v>
      </c>
      <c r="G54" s="33">
        <v>129501</v>
      </c>
      <c r="H54" s="33">
        <v>131781</v>
      </c>
      <c r="I54" s="33">
        <v>133564</v>
      </c>
      <c r="J54" s="33">
        <v>138613</v>
      </c>
      <c r="K54" s="33">
        <v>141035</v>
      </c>
      <c r="L54" s="42">
        <f t="shared" si="16"/>
        <v>0.31062457601130017</v>
      </c>
      <c r="M54" s="42">
        <f t="shared" si="17"/>
        <v>8.906494930541077E-2</v>
      </c>
      <c r="N54" s="42">
        <f t="shared" si="18"/>
        <v>1.7473108582889051E-2</v>
      </c>
      <c r="O54" s="42">
        <f t="shared" si="19"/>
        <v>0.11303181897597749</v>
      </c>
      <c r="P54" s="9"/>
    </row>
    <row r="55" spans="1:16" s="7" customFormat="1" x14ac:dyDescent="0.25">
      <c r="A55" s="138" t="s">
        <v>41</v>
      </c>
      <c r="B55" s="48">
        <v>7183</v>
      </c>
      <c r="C55" s="48">
        <v>8183</v>
      </c>
      <c r="D55" s="48">
        <v>8838</v>
      </c>
      <c r="E55" s="48">
        <v>8715</v>
      </c>
      <c r="F55" s="33">
        <v>8944</v>
      </c>
      <c r="G55" s="33">
        <v>9359</v>
      </c>
      <c r="H55" s="33">
        <v>10327</v>
      </c>
      <c r="I55" s="33">
        <v>10571</v>
      </c>
      <c r="J55" s="33">
        <v>11832</v>
      </c>
      <c r="K55" s="33">
        <v>11114</v>
      </c>
      <c r="L55" s="42">
        <f t="shared" si="16"/>
        <v>0.547264374216901</v>
      </c>
      <c r="M55" s="42">
        <f t="shared" si="17"/>
        <v>0.18752003419168714</v>
      </c>
      <c r="N55" s="42">
        <f t="shared" si="18"/>
        <v>-6.0682893847194053E-2</v>
      </c>
      <c r="O55" s="42">
        <f t="shared" si="19"/>
        <v>8.9072615740703638E-3</v>
      </c>
      <c r="P55" s="9"/>
    </row>
    <row r="56" spans="1:16" s="7" customFormat="1" x14ac:dyDescent="0.25">
      <c r="A56" s="138" t="s">
        <v>125</v>
      </c>
      <c r="B56" s="48">
        <v>3156</v>
      </c>
      <c r="C56" s="48">
        <v>3847</v>
      </c>
      <c r="D56" s="48">
        <v>3987</v>
      </c>
      <c r="E56" s="48">
        <v>3663</v>
      </c>
      <c r="F56" s="33">
        <v>2446</v>
      </c>
      <c r="G56" s="33">
        <v>2703</v>
      </c>
      <c r="H56" s="33">
        <v>2876</v>
      </c>
      <c r="I56" s="33">
        <v>3768</v>
      </c>
      <c r="J56" s="33">
        <v>3572</v>
      </c>
      <c r="K56" s="33">
        <v>3603</v>
      </c>
      <c r="L56" s="42">
        <f t="shared" si="16"/>
        <v>0.14163498098859315</v>
      </c>
      <c r="M56" s="42">
        <f t="shared" si="17"/>
        <v>0.33296337402885684</v>
      </c>
      <c r="N56" s="42">
        <f t="shared" si="18"/>
        <v>8.6786114221724525E-3</v>
      </c>
      <c r="O56" s="42">
        <f t="shared" si="19"/>
        <v>2.8876069328212634E-3</v>
      </c>
      <c r="P56" s="9"/>
    </row>
    <row r="57" spans="1:16" s="7" customFormat="1" x14ac:dyDescent="0.25">
      <c r="A57" s="135" t="s">
        <v>423</v>
      </c>
      <c r="B57" s="34">
        <v>265866</v>
      </c>
      <c r="C57" s="34">
        <v>288949</v>
      </c>
      <c r="D57" s="34">
        <v>321818</v>
      </c>
      <c r="E57" s="34">
        <v>353367</v>
      </c>
      <c r="F57" s="34">
        <v>373941</v>
      </c>
      <c r="G57" s="34">
        <v>381801</v>
      </c>
      <c r="H57" s="34">
        <v>376174</v>
      </c>
      <c r="I57" s="34">
        <v>370988</v>
      </c>
      <c r="J57" s="34">
        <v>374927</v>
      </c>
      <c r="K57" s="34">
        <v>383010</v>
      </c>
      <c r="L57" s="43">
        <f t="shared" si="16"/>
        <v>0.44061294035341114</v>
      </c>
      <c r="M57" s="43">
        <f t="shared" si="17"/>
        <v>3.166571067126592E-3</v>
      </c>
      <c r="N57" s="43">
        <f t="shared" si="18"/>
        <v>2.1558863458753304E-2</v>
      </c>
      <c r="O57" s="43">
        <f t="shared" si="19"/>
        <v>0.30696151300024205</v>
      </c>
      <c r="P57" s="9"/>
    </row>
    <row r="58" spans="1:16" s="7" customFormat="1" x14ac:dyDescent="0.25">
      <c r="A58" s="138" t="s">
        <v>87</v>
      </c>
      <c r="B58" s="48">
        <v>253514</v>
      </c>
      <c r="C58" s="48">
        <v>272809</v>
      </c>
      <c r="D58" s="48">
        <v>303483</v>
      </c>
      <c r="E58" s="48">
        <v>333169</v>
      </c>
      <c r="F58" s="33">
        <v>348275</v>
      </c>
      <c r="G58" s="33">
        <v>349600</v>
      </c>
      <c r="H58" s="33">
        <v>343972</v>
      </c>
      <c r="I58" s="33">
        <v>341247</v>
      </c>
      <c r="J58" s="33">
        <v>342926</v>
      </c>
      <c r="K58" s="33">
        <v>346274</v>
      </c>
      <c r="L58" s="42">
        <f t="shared" si="16"/>
        <v>0.36589695243655185</v>
      </c>
      <c r="M58" s="42">
        <f t="shared" si="17"/>
        <v>-9.5137299771167055E-3</v>
      </c>
      <c r="N58" s="42">
        <f t="shared" si="18"/>
        <v>9.7630392562826959E-3</v>
      </c>
      <c r="O58" s="42">
        <f t="shared" si="19"/>
        <v>0.27751962338488761</v>
      </c>
      <c r="P58" s="9"/>
    </row>
    <row r="59" spans="1:16" s="7" customFormat="1" x14ac:dyDescent="0.25">
      <c r="A59" s="138" t="s">
        <v>41</v>
      </c>
      <c r="B59" s="48">
        <v>8081</v>
      </c>
      <c r="C59" s="48">
        <v>9460</v>
      </c>
      <c r="D59" s="48">
        <v>11872</v>
      </c>
      <c r="E59" s="48">
        <v>14370</v>
      </c>
      <c r="F59" s="33">
        <v>18008</v>
      </c>
      <c r="G59" s="33">
        <v>22544</v>
      </c>
      <c r="H59" s="33">
        <v>21612</v>
      </c>
      <c r="I59" s="33">
        <v>20738</v>
      </c>
      <c r="J59" s="33">
        <v>21945</v>
      </c>
      <c r="K59" s="33">
        <v>24454</v>
      </c>
      <c r="L59" s="42">
        <f t="shared" si="16"/>
        <v>2.0261106298725404</v>
      </c>
      <c r="M59" s="42">
        <f t="shared" si="17"/>
        <v>8.4723207948899926E-2</v>
      </c>
      <c r="N59" s="42">
        <f t="shared" si="18"/>
        <v>0.11433128275233538</v>
      </c>
      <c r="O59" s="42">
        <f t="shared" si="19"/>
        <v>1.9598540087485756E-2</v>
      </c>
      <c r="P59" s="9"/>
    </row>
    <row r="60" spans="1:16" s="7" customFormat="1" x14ac:dyDescent="0.25">
      <c r="A60" s="138" t="s">
        <v>125</v>
      </c>
      <c r="B60" s="48">
        <v>4271</v>
      </c>
      <c r="C60" s="48">
        <v>6680</v>
      </c>
      <c r="D60" s="48">
        <v>6463</v>
      </c>
      <c r="E60" s="48">
        <v>5828</v>
      </c>
      <c r="F60" s="33">
        <v>7658</v>
      </c>
      <c r="G60" s="33">
        <v>9657</v>
      </c>
      <c r="H60" s="33">
        <v>10590</v>
      </c>
      <c r="I60" s="33">
        <v>9003</v>
      </c>
      <c r="J60" s="33">
        <v>10056</v>
      </c>
      <c r="K60" s="33">
        <v>12282</v>
      </c>
      <c r="L60" s="42">
        <f t="shared" si="16"/>
        <v>1.8756731444626551</v>
      </c>
      <c r="M60" s="42">
        <f t="shared" si="17"/>
        <v>0.27182354768561667</v>
      </c>
      <c r="N60" s="42">
        <f t="shared" si="18"/>
        <v>0.22136038186157517</v>
      </c>
      <c r="O60" s="42">
        <f t="shared" si="19"/>
        <v>9.8433495278686528E-3</v>
      </c>
      <c r="P60" s="9"/>
    </row>
    <row r="61" spans="1:16" s="7" customFormat="1" x14ac:dyDescent="0.25">
      <c r="A61" s="135" t="s">
        <v>0</v>
      </c>
      <c r="B61" s="34">
        <v>819797</v>
      </c>
      <c r="C61" s="34">
        <v>891719</v>
      </c>
      <c r="D61" s="34">
        <v>985618</v>
      </c>
      <c r="E61" s="34">
        <v>1069101</v>
      </c>
      <c r="F61" s="34">
        <v>1126920</v>
      </c>
      <c r="G61" s="34">
        <v>1184371</v>
      </c>
      <c r="H61" s="34">
        <v>1215130</v>
      </c>
      <c r="I61" s="34">
        <v>1233043</v>
      </c>
      <c r="J61" s="34">
        <v>1247178</v>
      </c>
      <c r="K61" s="34">
        <v>1247746</v>
      </c>
      <c r="L61" s="43">
        <f t="shared" si="16"/>
        <v>0.52201825573892069</v>
      </c>
      <c r="M61" s="43">
        <f t="shared" si="17"/>
        <v>5.3509415546311077E-2</v>
      </c>
      <c r="N61" s="43">
        <f t="shared" si="18"/>
        <v>4.5542817464708327E-4</v>
      </c>
      <c r="O61" s="43">
        <f t="shared" si="19"/>
        <v>1</v>
      </c>
      <c r="P61" s="9"/>
    </row>
    <row r="62" spans="1:16" s="7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0"/>
      <c r="M62" s="10"/>
      <c r="N62" s="10"/>
      <c r="O62" s="10"/>
      <c r="P62" s="9"/>
    </row>
    <row r="63" spans="1:16" s="7" customFormat="1" ht="15.75" x14ac:dyDescent="0.25">
      <c r="A63" s="35" t="s">
        <v>320</v>
      </c>
      <c r="B63" s="35"/>
      <c r="C63" s="35"/>
      <c r="D63" s="35"/>
      <c r="E63" s="35"/>
      <c r="F63" s="29"/>
      <c r="G63" s="29"/>
      <c r="H63" s="29"/>
      <c r="I63" s="29"/>
      <c r="J63" s="29"/>
      <c r="K63" s="29"/>
      <c r="L63" s="41"/>
      <c r="M63" s="41"/>
      <c r="N63" s="41"/>
      <c r="O63" s="41"/>
      <c r="P63" s="9"/>
    </row>
    <row r="64" spans="1:16" s="7" customFormat="1" ht="25.5" x14ac:dyDescent="0.25">
      <c r="A64" s="136" t="s">
        <v>323</v>
      </c>
      <c r="B64" s="1">
        <v>2008</v>
      </c>
      <c r="C64" s="1">
        <v>2009</v>
      </c>
      <c r="D64" s="1">
        <v>2010</v>
      </c>
      <c r="E64" s="1">
        <v>2011</v>
      </c>
      <c r="F64" s="1">
        <v>2012</v>
      </c>
      <c r="G64" s="1">
        <v>2013</v>
      </c>
      <c r="H64" s="1">
        <v>2014</v>
      </c>
      <c r="I64" s="1">
        <v>2015</v>
      </c>
      <c r="J64" s="1">
        <v>2016</v>
      </c>
      <c r="K64" s="1">
        <v>2017</v>
      </c>
      <c r="L64" s="5" t="s">
        <v>388</v>
      </c>
      <c r="M64" s="5" t="s">
        <v>389</v>
      </c>
      <c r="N64" s="5" t="s">
        <v>390</v>
      </c>
      <c r="O64" s="5" t="s">
        <v>361</v>
      </c>
      <c r="P64" s="9"/>
    </row>
    <row r="65" spans="1:16" s="7" customFormat="1" x14ac:dyDescent="0.25">
      <c r="A65" s="134" t="s">
        <v>182</v>
      </c>
      <c r="B65" s="33">
        <v>409957</v>
      </c>
      <c r="C65" s="33">
        <v>452854</v>
      </c>
      <c r="D65" s="33">
        <v>503230</v>
      </c>
      <c r="E65" s="33">
        <v>552036</v>
      </c>
      <c r="F65" s="33">
        <v>586814</v>
      </c>
      <c r="G65" s="33">
        <v>615021</v>
      </c>
      <c r="H65" s="33">
        <v>631870</v>
      </c>
      <c r="I65" s="33">
        <v>640345</v>
      </c>
      <c r="J65" s="33">
        <v>651591</v>
      </c>
      <c r="K65" s="33">
        <v>656800</v>
      </c>
      <c r="L65" s="42">
        <f t="shared" ref="L65:L67" si="20">(K65-B65)/B65</f>
        <v>0.60211924665269767</v>
      </c>
      <c r="M65" s="42">
        <f t="shared" ref="M65:M67" si="21">(K65-G65)/G65</f>
        <v>6.7931013737742282E-2</v>
      </c>
      <c r="N65" s="42">
        <f t="shared" ref="N65:N67" si="22">(K65-J65)/J65</f>
        <v>7.9942786195635E-3</v>
      </c>
      <c r="O65" s="42">
        <f t="shared" ref="O65:O67" si="23">K65/K$9</f>
        <v>0.52638918497835296</v>
      </c>
      <c r="P65" s="9"/>
    </row>
    <row r="66" spans="1:16" s="7" customFormat="1" x14ac:dyDescent="0.25">
      <c r="A66" s="134" t="s">
        <v>183</v>
      </c>
      <c r="B66" s="33">
        <v>409840</v>
      </c>
      <c r="C66" s="33">
        <v>438865</v>
      </c>
      <c r="D66" s="33">
        <v>482388</v>
      </c>
      <c r="E66" s="33">
        <v>517065</v>
      </c>
      <c r="F66" s="33">
        <v>540106</v>
      </c>
      <c r="G66" s="33">
        <v>569350</v>
      </c>
      <c r="H66" s="33">
        <v>583260</v>
      </c>
      <c r="I66" s="33">
        <v>592698</v>
      </c>
      <c r="J66" s="33">
        <v>595587</v>
      </c>
      <c r="K66" s="33">
        <v>590946</v>
      </c>
      <c r="L66" s="42">
        <f t="shared" si="20"/>
        <v>0.44189439781378098</v>
      </c>
      <c r="M66" s="42">
        <f t="shared" si="21"/>
        <v>3.7930973917625364E-2</v>
      </c>
      <c r="N66" s="42">
        <f t="shared" si="22"/>
        <v>-7.792312458129543E-3</v>
      </c>
      <c r="O66" s="42">
        <f t="shared" si="23"/>
        <v>0.47361081502164704</v>
      </c>
      <c r="P66" s="9"/>
    </row>
    <row r="67" spans="1:16" s="7" customFormat="1" x14ac:dyDescent="0.25">
      <c r="A67" s="135" t="s">
        <v>0</v>
      </c>
      <c r="B67" s="47">
        <v>819797</v>
      </c>
      <c r="C67" s="47">
        <v>891719</v>
      </c>
      <c r="D67" s="47">
        <v>985618</v>
      </c>
      <c r="E67" s="47">
        <v>1069101</v>
      </c>
      <c r="F67" s="47">
        <v>1126920</v>
      </c>
      <c r="G67" s="47">
        <v>1184371</v>
      </c>
      <c r="H67" s="47">
        <v>1215130</v>
      </c>
      <c r="I67" s="47">
        <v>1233043</v>
      </c>
      <c r="J67" s="47">
        <v>1247178</v>
      </c>
      <c r="K67" s="47">
        <v>1247746</v>
      </c>
      <c r="L67" s="43">
        <f t="shared" si="20"/>
        <v>0.52201825573892069</v>
      </c>
      <c r="M67" s="43">
        <f t="shared" si="21"/>
        <v>5.3509415546311077E-2</v>
      </c>
      <c r="N67" s="43">
        <f t="shared" si="22"/>
        <v>4.5542817464708327E-4</v>
      </c>
      <c r="O67" s="43">
        <f t="shared" si="23"/>
        <v>1</v>
      </c>
      <c r="P67" s="9"/>
    </row>
    <row r="68" spans="1:16" s="7" customForma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41"/>
      <c r="M68" s="41"/>
      <c r="N68" s="41"/>
      <c r="O68" s="41"/>
      <c r="P68" s="9"/>
    </row>
    <row r="69" spans="1:16" s="7" customFormat="1" ht="15.75" x14ac:dyDescent="0.25">
      <c r="A69" s="35" t="s">
        <v>143</v>
      </c>
      <c r="B69" s="35"/>
      <c r="C69" s="35"/>
      <c r="D69" s="35"/>
      <c r="E69" s="35"/>
      <c r="F69" s="29"/>
      <c r="G69" s="29"/>
      <c r="H69" s="29"/>
      <c r="I69" s="29"/>
      <c r="J69" s="29"/>
      <c r="K69" s="29"/>
      <c r="L69" s="41"/>
      <c r="M69" s="41"/>
      <c r="N69" s="41"/>
      <c r="O69" s="41"/>
      <c r="P69" s="9"/>
    </row>
    <row r="70" spans="1:16" s="7" customFormat="1" ht="25.5" x14ac:dyDescent="0.25">
      <c r="A70" s="136" t="s">
        <v>115</v>
      </c>
      <c r="B70" s="1">
        <v>2008</v>
      </c>
      <c r="C70" s="1">
        <v>2009</v>
      </c>
      <c r="D70" s="1">
        <v>2010</v>
      </c>
      <c r="E70" s="1">
        <v>2011</v>
      </c>
      <c r="F70" s="1">
        <v>2012</v>
      </c>
      <c r="G70" s="1">
        <v>2013</v>
      </c>
      <c r="H70" s="1">
        <v>2014</v>
      </c>
      <c r="I70" s="1">
        <v>2015</v>
      </c>
      <c r="J70" s="1">
        <v>2016</v>
      </c>
      <c r="K70" s="1">
        <v>2017</v>
      </c>
      <c r="L70" s="5" t="s">
        <v>388</v>
      </c>
      <c r="M70" s="5" t="s">
        <v>389</v>
      </c>
      <c r="N70" s="5" t="s">
        <v>390</v>
      </c>
      <c r="O70" s="5" t="s">
        <v>361</v>
      </c>
      <c r="P70" s="9"/>
    </row>
    <row r="71" spans="1:16" s="7" customFormat="1" x14ac:dyDescent="0.25">
      <c r="A71" s="128" t="s">
        <v>42</v>
      </c>
      <c r="B71" s="33">
        <v>172701</v>
      </c>
      <c r="C71" s="33">
        <v>186104</v>
      </c>
      <c r="D71" s="33">
        <v>195416</v>
      </c>
      <c r="E71" s="33">
        <v>201129</v>
      </c>
      <c r="F71" s="33">
        <v>202644</v>
      </c>
      <c r="G71" s="33">
        <v>209205</v>
      </c>
      <c r="H71" s="33">
        <v>209456</v>
      </c>
      <c r="I71" s="33">
        <v>208774</v>
      </c>
      <c r="J71" s="33">
        <v>210768</v>
      </c>
      <c r="K71" s="33">
        <v>209513</v>
      </c>
      <c r="L71" s="42">
        <f t="shared" ref="L71:L77" si="24">(K71-B71)/B71</f>
        <v>0.21315452718860922</v>
      </c>
      <c r="M71" s="42">
        <f t="shared" ref="M71:M77" si="25">(K71-G71)/G71</f>
        <v>1.4722401472240148E-3</v>
      </c>
      <c r="N71" s="42">
        <f t="shared" ref="N71:N77" si="26">(K71-J71)/J71</f>
        <v>-5.9544143323464662E-3</v>
      </c>
      <c r="O71" s="42">
        <f t="shared" ref="O71:O77" si="27">K71/K$9</f>
        <v>0.16791318104806588</v>
      </c>
      <c r="P71" s="9"/>
    </row>
    <row r="72" spans="1:16" s="7" customFormat="1" x14ac:dyDescent="0.25">
      <c r="A72" s="128" t="s">
        <v>43</v>
      </c>
      <c r="B72" s="33">
        <v>413600</v>
      </c>
      <c r="C72" s="33">
        <v>452192</v>
      </c>
      <c r="D72" s="33">
        <v>504223</v>
      </c>
      <c r="E72" s="33">
        <v>549178</v>
      </c>
      <c r="F72" s="33">
        <v>571167</v>
      </c>
      <c r="G72" s="33">
        <v>586035</v>
      </c>
      <c r="H72" s="33">
        <v>589506</v>
      </c>
      <c r="I72" s="33">
        <v>590733</v>
      </c>
      <c r="J72" s="33">
        <v>590298</v>
      </c>
      <c r="K72" s="33">
        <v>591001</v>
      </c>
      <c r="L72" s="42">
        <f t="shared" si="24"/>
        <v>0.42891924564796907</v>
      </c>
      <c r="M72" s="42">
        <f t="shared" si="25"/>
        <v>8.4738966102707175E-3</v>
      </c>
      <c r="N72" s="42">
        <f t="shared" si="26"/>
        <v>1.1909239062304125E-3</v>
      </c>
      <c r="O72" s="42">
        <f t="shared" si="27"/>
        <v>0.47365489450577281</v>
      </c>
      <c r="P72" s="9"/>
    </row>
    <row r="73" spans="1:16" s="7" customFormat="1" x14ac:dyDescent="0.25">
      <c r="A73" s="128" t="s">
        <v>44</v>
      </c>
      <c r="B73" s="33">
        <v>134002</v>
      </c>
      <c r="C73" s="33">
        <v>143327</v>
      </c>
      <c r="D73" s="33">
        <v>160201</v>
      </c>
      <c r="E73" s="33">
        <v>177927</v>
      </c>
      <c r="F73" s="33">
        <v>191492</v>
      </c>
      <c r="G73" s="33">
        <v>209368</v>
      </c>
      <c r="H73" s="33">
        <v>221756</v>
      </c>
      <c r="I73" s="33">
        <v>230856</v>
      </c>
      <c r="J73" s="33">
        <v>234858</v>
      </c>
      <c r="K73" s="33">
        <v>233366</v>
      </c>
      <c r="L73" s="42">
        <f t="shared" si="24"/>
        <v>0.74151132072655634</v>
      </c>
      <c r="M73" s="42">
        <f t="shared" si="25"/>
        <v>0.11462114554277636</v>
      </c>
      <c r="N73" s="42">
        <f t="shared" si="26"/>
        <v>-6.3527748682182424E-3</v>
      </c>
      <c r="O73" s="42">
        <f t="shared" si="27"/>
        <v>0.18703005259083177</v>
      </c>
      <c r="P73" s="9"/>
    </row>
    <row r="74" spans="1:16" s="7" customFormat="1" x14ac:dyDescent="0.25">
      <c r="A74" s="128" t="s">
        <v>45</v>
      </c>
      <c r="B74" s="33">
        <v>46680</v>
      </c>
      <c r="C74" s="33">
        <v>51218</v>
      </c>
      <c r="D74" s="33">
        <v>59188</v>
      </c>
      <c r="E74" s="33">
        <v>67384</v>
      </c>
      <c r="F74" s="33">
        <v>78086</v>
      </c>
      <c r="G74" s="33">
        <v>88076</v>
      </c>
      <c r="H74" s="33">
        <v>94216</v>
      </c>
      <c r="I74" s="33">
        <v>98083</v>
      </c>
      <c r="J74" s="33">
        <v>99903</v>
      </c>
      <c r="K74" s="33">
        <v>99131</v>
      </c>
      <c r="L74" s="42">
        <f t="shared" si="24"/>
        <v>1.1236289631533847</v>
      </c>
      <c r="M74" s="42">
        <f t="shared" si="25"/>
        <v>0.12551659930060402</v>
      </c>
      <c r="N74" s="42">
        <f t="shared" si="26"/>
        <v>-7.7274956708006763E-3</v>
      </c>
      <c r="O74" s="42">
        <f t="shared" si="27"/>
        <v>7.9448060743132015E-2</v>
      </c>
      <c r="P74" s="9"/>
    </row>
    <row r="75" spans="1:16" s="7" customFormat="1" x14ac:dyDescent="0.25">
      <c r="A75" s="128" t="s">
        <v>46</v>
      </c>
      <c r="B75" s="33">
        <v>24040</v>
      </c>
      <c r="C75" s="33">
        <v>27661</v>
      </c>
      <c r="D75" s="33">
        <v>32178</v>
      </c>
      <c r="E75" s="33">
        <v>35690</v>
      </c>
      <c r="F75" s="33">
        <v>39667</v>
      </c>
      <c r="G75" s="33">
        <v>43905</v>
      </c>
      <c r="H75" s="33">
        <v>47175</v>
      </c>
      <c r="I75" s="33">
        <v>49408</v>
      </c>
      <c r="J75" s="33">
        <v>52425</v>
      </c>
      <c r="K75" s="33">
        <v>54468</v>
      </c>
      <c r="L75" s="42">
        <f t="shared" si="24"/>
        <v>1.2657237936772046</v>
      </c>
      <c r="M75" s="42">
        <f t="shared" si="25"/>
        <v>0.24058763238811071</v>
      </c>
      <c r="N75" s="42">
        <f t="shared" si="26"/>
        <v>3.8969957081545062E-2</v>
      </c>
      <c r="O75" s="42">
        <f t="shared" si="27"/>
        <v>4.3653115297504458E-2</v>
      </c>
      <c r="P75" s="9"/>
    </row>
    <row r="76" spans="1:16" s="7" customFormat="1" x14ac:dyDescent="0.25">
      <c r="A76" s="128" t="s">
        <v>1</v>
      </c>
      <c r="B76" s="33">
        <v>27492</v>
      </c>
      <c r="C76" s="33">
        <v>30566</v>
      </c>
      <c r="D76" s="33">
        <v>33855</v>
      </c>
      <c r="E76" s="33">
        <v>37228</v>
      </c>
      <c r="F76" s="33">
        <v>43338</v>
      </c>
      <c r="G76" s="33">
        <v>47375</v>
      </c>
      <c r="H76" s="33">
        <v>51926</v>
      </c>
      <c r="I76" s="33">
        <v>55067</v>
      </c>
      <c r="J76" s="33">
        <v>58875</v>
      </c>
      <c r="K76" s="33">
        <v>60249</v>
      </c>
      <c r="L76" s="42">
        <f t="shared" si="24"/>
        <v>1.1915102575294632</v>
      </c>
      <c r="M76" s="42">
        <f t="shared" si="25"/>
        <v>0.2717467018469657</v>
      </c>
      <c r="N76" s="42">
        <f t="shared" si="26"/>
        <v>2.3337579617834395E-2</v>
      </c>
      <c r="O76" s="42">
        <f t="shared" si="27"/>
        <v>4.8286269801706437E-2</v>
      </c>
      <c r="P76" s="9"/>
    </row>
    <row r="77" spans="1:16" s="7" customFormat="1" x14ac:dyDescent="0.25">
      <c r="A77" s="128" t="s">
        <v>85</v>
      </c>
      <c r="B77" s="33">
        <v>1282</v>
      </c>
      <c r="C77" s="33">
        <v>651</v>
      </c>
      <c r="D77" s="33">
        <v>557</v>
      </c>
      <c r="E77" s="33">
        <v>565</v>
      </c>
      <c r="F77" s="33">
        <v>526</v>
      </c>
      <c r="G77" s="33">
        <v>407</v>
      </c>
      <c r="H77" s="33">
        <v>1095</v>
      </c>
      <c r="I77" s="33">
        <v>122</v>
      </c>
      <c r="J77" s="33">
        <v>51</v>
      </c>
      <c r="K77" s="33">
        <v>18</v>
      </c>
      <c r="L77" s="42">
        <f t="shared" si="24"/>
        <v>-0.98595943837753508</v>
      </c>
      <c r="M77" s="42">
        <f t="shared" si="25"/>
        <v>-0.95577395577395574</v>
      </c>
      <c r="N77" s="42">
        <f t="shared" si="26"/>
        <v>-0.6470588235294118</v>
      </c>
      <c r="O77" s="42">
        <f t="shared" si="27"/>
        <v>1.4426012986617468E-5</v>
      </c>
      <c r="P77" s="9"/>
    </row>
    <row r="78" spans="1:16" s="7" customFormat="1" x14ac:dyDescent="0.25">
      <c r="A78" s="140" t="s">
        <v>0</v>
      </c>
      <c r="B78" s="47">
        <v>819797</v>
      </c>
      <c r="C78" s="47">
        <v>891719</v>
      </c>
      <c r="D78" s="47">
        <v>985618</v>
      </c>
      <c r="E78" s="47">
        <v>1069101</v>
      </c>
      <c r="F78" s="47">
        <v>1126920</v>
      </c>
      <c r="G78" s="47">
        <v>1184371</v>
      </c>
      <c r="H78" s="47">
        <v>1215130</v>
      </c>
      <c r="I78" s="47">
        <v>1233043</v>
      </c>
      <c r="J78" s="47">
        <v>1247178</v>
      </c>
      <c r="K78" s="47">
        <v>1247746</v>
      </c>
      <c r="L78" s="43">
        <v>0.52201825573892069</v>
      </c>
      <c r="M78" s="43">
        <v>5.3509415546311077E-2</v>
      </c>
      <c r="N78" s="43">
        <v>4.5542817464708327E-4</v>
      </c>
      <c r="O78" s="43">
        <v>1</v>
      </c>
      <c r="P78" s="9"/>
    </row>
    <row r="79" spans="1:16" s="7" customFormat="1" x14ac:dyDescent="0.25">
      <c r="A79" s="141" t="s">
        <v>136</v>
      </c>
      <c r="B79" s="124">
        <v>23.659538310232598</v>
      </c>
      <c r="C79" s="124">
        <v>23.697651582146399</v>
      </c>
      <c r="D79" s="124">
        <v>23.7958874082038</v>
      </c>
      <c r="E79" s="124">
        <v>23.910063667256502</v>
      </c>
      <c r="F79" s="124">
        <v>24.151036702628002</v>
      </c>
      <c r="G79" s="124">
        <v>24.3277692564977</v>
      </c>
      <c r="H79" s="124">
        <v>24.495085397043699</v>
      </c>
      <c r="I79" s="124">
        <v>24.602646073835999</v>
      </c>
      <c r="J79" s="124">
        <v>24.712779853214599</v>
      </c>
      <c r="K79" s="124">
        <v>24.7528892515035</v>
      </c>
      <c r="L79" s="125">
        <f t="shared" ref="L79" si="28">(K79-B79)/B79</f>
        <v>4.6211846018907092E-2</v>
      </c>
      <c r="M79" s="125">
        <f t="shared" ref="M79" si="29">(K79-G79)/G79</f>
        <v>1.7474680498798946E-2</v>
      </c>
      <c r="N79" s="125">
        <f t="shared" ref="N79" si="30">(K79-J79)/J79</f>
        <v>1.6230225222390034E-3</v>
      </c>
      <c r="O79" s="126"/>
      <c r="P79" s="9"/>
    </row>
    <row r="80" spans="1:16" s="7" customFormat="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23"/>
      <c r="M80" s="23"/>
      <c r="N80" s="23"/>
      <c r="O80" s="23"/>
      <c r="P80" s="9"/>
    </row>
    <row r="81" spans="1:16" s="7" customFormat="1" ht="15.75" x14ac:dyDescent="0.25">
      <c r="A81" s="35" t="s">
        <v>86</v>
      </c>
      <c r="B81" s="35"/>
      <c r="C81" s="35"/>
      <c r="D81" s="35"/>
      <c r="E81" s="35"/>
      <c r="F81" s="30"/>
      <c r="G81" s="30"/>
      <c r="H81" s="30"/>
      <c r="I81" s="30"/>
      <c r="J81" s="30"/>
      <c r="K81" s="30"/>
      <c r="L81" s="23"/>
      <c r="M81" s="23"/>
      <c r="N81" s="23"/>
      <c r="O81" s="23"/>
      <c r="P81" s="9"/>
    </row>
    <row r="82" spans="1:16" s="7" customFormat="1" ht="25.5" x14ac:dyDescent="0.25">
      <c r="A82" s="136" t="s">
        <v>53</v>
      </c>
      <c r="B82" s="1">
        <v>2008</v>
      </c>
      <c r="C82" s="1">
        <v>2009</v>
      </c>
      <c r="D82" s="1">
        <v>2010</v>
      </c>
      <c r="E82" s="1">
        <v>2011</v>
      </c>
      <c r="F82" s="1">
        <v>2012</v>
      </c>
      <c r="G82" s="1">
        <v>2013</v>
      </c>
      <c r="H82" s="1">
        <v>2014</v>
      </c>
      <c r="I82" s="1">
        <v>2015</v>
      </c>
      <c r="J82" s="1">
        <v>2016</v>
      </c>
      <c r="K82" s="1">
        <v>2017</v>
      </c>
      <c r="L82" s="5" t="s">
        <v>388</v>
      </c>
      <c r="M82" s="5" t="s">
        <v>389</v>
      </c>
      <c r="N82" s="5" t="s">
        <v>390</v>
      </c>
      <c r="O82" s="5" t="s">
        <v>361</v>
      </c>
      <c r="P82" s="9"/>
    </row>
    <row r="83" spans="1:16" s="7" customFormat="1" x14ac:dyDescent="0.25">
      <c r="A83" s="134" t="s">
        <v>374</v>
      </c>
      <c r="B83" s="33">
        <v>13429</v>
      </c>
      <c r="C83" s="33">
        <v>13354</v>
      </c>
      <c r="D83" s="33">
        <v>14662</v>
      </c>
      <c r="E83" s="33">
        <v>14833</v>
      </c>
      <c r="F83" s="33">
        <v>15473</v>
      </c>
      <c r="G83" s="33">
        <v>16712</v>
      </c>
      <c r="H83" s="33">
        <v>17001</v>
      </c>
      <c r="I83" s="33">
        <v>16012</v>
      </c>
      <c r="J83" s="33">
        <v>16216</v>
      </c>
      <c r="K83" s="33">
        <v>16450</v>
      </c>
      <c r="L83" s="42">
        <f t="shared" ref="L83:L98" si="31">(K83-B83)/B83</f>
        <v>0.22496090550301587</v>
      </c>
      <c r="M83" s="42">
        <f t="shared" ref="M83:M98" si="32">(K83-G83)/G83</f>
        <v>-1.5677357587362373E-2</v>
      </c>
      <c r="N83" s="42">
        <f t="shared" ref="N83:N98" si="33">(K83-J83)/J83</f>
        <v>1.4430192402565368E-2</v>
      </c>
      <c r="O83" s="42">
        <f t="shared" ref="O83:O98" si="34">K83/K$9</f>
        <v>1.318377297943652E-2</v>
      </c>
      <c r="P83" s="9"/>
    </row>
    <row r="84" spans="1:16" s="7" customFormat="1" x14ac:dyDescent="0.25">
      <c r="A84" s="134" t="s">
        <v>375</v>
      </c>
      <c r="B84" s="33">
        <v>13287</v>
      </c>
      <c r="C84" s="33">
        <v>14305</v>
      </c>
      <c r="D84" s="33">
        <v>15542</v>
      </c>
      <c r="E84" s="33">
        <v>15716</v>
      </c>
      <c r="F84" s="33">
        <v>15696</v>
      </c>
      <c r="G84" s="33">
        <v>16787</v>
      </c>
      <c r="H84" s="33">
        <v>17519</v>
      </c>
      <c r="I84" s="33">
        <v>18120</v>
      </c>
      <c r="J84" s="33">
        <v>17806</v>
      </c>
      <c r="K84" s="33">
        <v>17591</v>
      </c>
      <c r="L84" s="42">
        <f t="shared" si="31"/>
        <v>0.32392564160457588</v>
      </c>
      <c r="M84" s="42">
        <f t="shared" si="32"/>
        <v>4.7894203848215883E-2</v>
      </c>
      <c r="N84" s="42">
        <f t="shared" si="33"/>
        <v>-1.2074581601707289E-2</v>
      </c>
      <c r="O84" s="42">
        <f t="shared" si="34"/>
        <v>1.4098221913754884E-2</v>
      </c>
      <c r="P84" s="9"/>
    </row>
    <row r="85" spans="1:16" s="7" customFormat="1" x14ac:dyDescent="0.25">
      <c r="A85" s="134" t="s">
        <v>376</v>
      </c>
      <c r="B85" s="33">
        <v>30408</v>
      </c>
      <c r="C85" s="33">
        <v>33426</v>
      </c>
      <c r="D85" s="33">
        <v>36254</v>
      </c>
      <c r="E85" s="33">
        <v>37552</v>
      </c>
      <c r="F85" s="33">
        <v>38426</v>
      </c>
      <c r="G85" s="33">
        <v>40705</v>
      </c>
      <c r="H85" s="33">
        <v>41752</v>
      </c>
      <c r="I85" s="33">
        <v>42313</v>
      </c>
      <c r="J85" s="33">
        <v>40548</v>
      </c>
      <c r="K85" s="33">
        <v>40792</v>
      </c>
      <c r="L85" s="42">
        <f t="shared" si="31"/>
        <v>0.34148908182057353</v>
      </c>
      <c r="M85" s="42">
        <f t="shared" si="32"/>
        <v>2.1373295663923353E-3</v>
      </c>
      <c r="N85" s="42">
        <f t="shared" si="33"/>
        <v>6.0175594357304921E-3</v>
      </c>
      <c r="O85" s="42">
        <f t="shared" si="34"/>
        <v>3.2692551208338874E-2</v>
      </c>
      <c r="P85" s="9"/>
    </row>
    <row r="86" spans="1:16" s="7" customFormat="1" x14ac:dyDescent="0.25">
      <c r="A86" s="134" t="s">
        <v>377</v>
      </c>
      <c r="B86" s="33">
        <v>7797</v>
      </c>
      <c r="C86" s="33">
        <v>8205</v>
      </c>
      <c r="D86" s="33">
        <v>9108</v>
      </c>
      <c r="E86" s="33">
        <v>10282</v>
      </c>
      <c r="F86" s="33">
        <v>10724</v>
      </c>
      <c r="G86" s="33">
        <v>11079</v>
      </c>
      <c r="H86" s="33">
        <v>12009</v>
      </c>
      <c r="I86" s="33">
        <v>10521</v>
      </c>
      <c r="J86" s="33">
        <v>12128</v>
      </c>
      <c r="K86" s="33">
        <v>12554</v>
      </c>
      <c r="L86" s="42">
        <f t="shared" si="31"/>
        <v>0.61010645119917917</v>
      </c>
      <c r="M86" s="42">
        <f t="shared" si="32"/>
        <v>0.13313475945482445</v>
      </c>
      <c r="N86" s="42">
        <f t="shared" si="33"/>
        <v>3.5125329815303433E-2</v>
      </c>
      <c r="O86" s="42">
        <f t="shared" si="34"/>
        <v>1.0061342612999761E-2</v>
      </c>
      <c r="P86" s="9"/>
    </row>
    <row r="87" spans="1:16" s="7" customFormat="1" x14ac:dyDescent="0.25">
      <c r="A87" s="134" t="s">
        <v>378</v>
      </c>
      <c r="B87" s="33">
        <v>29175</v>
      </c>
      <c r="C87" s="33">
        <v>32315</v>
      </c>
      <c r="D87" s="33">
        <v>35849</v>
      </c>
      <c r="E87" s="33">
        <v>38145</v>
      </c>
      <c r="F87" s="33">
        <v>40414</v>
      </c>
      <c r="G87" s="33">
        <v>41822</v>
      </c>
      <c r="H87" s="33">
        <v>42277</v>
      </c>
      <c r="I87" s="33">
        <v>42727</v>
      </c>
      <c r="J87" s="33">
        <v>43601</v>
      </c>
      <c r="K87" s="33">
        <v>43771</v>
      </c>
      <c r="L87" s="42">
        <f t="shared" si="31"/>
        <v>0.50029134532990571</v>
      </c>
      <c r="M87" s="42">
        <f t="shared" si="32"/>
        <v>4.6602266749557648E-2</v>
      </c>
      <c r="N87" s="42">
        <f t="shared" si="33"/>
        <v>3.8989931423591201E-3</v>
      </c>
      <c r="O87" s="42">
        <f t="shared" si="34"/>
        <v>3.5080056357624068E-2</v>
      </c>
      <c r="P87" s="9"/>
    </row>
    <row r="88" spans="1:16" s="7" customFormat="1" x14ac:dyDescent="0.25">
      <c r="A88" s="134" t="s">
        <v>379</v>
      </c>
      <c r="B88" s="33">
        <v>100977</v>
      </c>
      <c r="C88" s="33">
        <v>107378</v>
      </c>
      <c r="D88" s="33">
        <v>116170</v>
      </c>
      <c r="E88" s="33">
        <v>123107</v>
      </c>
      <c r="F88" s="33">
        <v>125397</v>
      </c>
      <c r="G88" s="33">
        <v>132435</v>
      </c>
      <c r="H88" s="33">
        <v>134303</v>
      </c>
      <c r="I88" s="33">
        <v>136046</v>
      </c>
      <c r="J88" s="33">
        <v>136793</v>
      </c>
      <c r="K88" s="33">
        <v>135137</v>
      </c>
      <c r="L88" s="42">
        <f t="shared" si="31"/>
        <v>0.33829485922536817</v>
      </c>
      <c r="M88" s="42">
        <f t="shared" si="32"/>
        <v>2.0402461584928457E-2</v>
      </c>
      <c r="N88" s="42">
        <f t="shared" si="33"/>
        <v>-1.2105882610952315E-2</v>
      </c>
      <c r="O88" s="42">
        <f t="shared" si="34"/>
        <v>0.10830489538736249</v>
      </c>
      <c r="P88" s="9"/>
    </row>
    <row r="89" spans="1:16" s="7" customFormat="1" x14ac:dyDescent="0.25">
      <c r="A89" s="134" t="s">
        <v>380</v>
      </c>
      <c r="B89" s="33">
        <v>392715</v>
      </c>
      <c r="C89" s="33">
        <v>422535</v>
      </c>
      <c r="D89" s="33">
        <v>470329</v>
      </c>
      <c r="E89" s="33">
        <v>506870</v>
      </c>
      <c r="F89" s="33">
        <v>535531</v>
      </c>
      <c r="G89" s="33">
        <v>559124</v>
      </c>
      <c r="H89" s="33">
        <v>582281</v>
      </c>
      <c r="I89" s="33">
        <v>590537</v>
      </c>
      <c r="J89" s="33">
        <v>598045</v>
      </c>
      <c r="K89" s="33">
        <v>598031</v>
      </c>
      <c r="L89" s="42">
        <f t="shared" si="31"/>
        <v>0.52281170823625278</v>
      </c>
      <c r="M89" s="42">
        <f t="shared" si="32"/>
        <v>6.958563753299804E-2</v>
      </c>
      <c r="N89" s="42">
        <f t="shared" si="33"/>
        <v>-2.3409609644759174E-5</v>
      </c>
      <c r="O89" s="42">
        <f t="shared" si="34"/>
        <v>0.47928905402221283</v>
      </c>
      <c r="P89" s="9"/>
    </row>
    <row r="90" spans="1:16" s="7" customFormat="1" x14ac:dyDescent="0.25">
      <c r="A90" s="142" t="s">
        <v>403</v>
      </c>
      <c r="B90" s="33">
        <v>11827</v>
      </c>
      <c r="C90" s="33">
        <v>15757</v>
      </c>
      <c r="D90" s="33">
        <v>18830</v>
      </c>
      <c r="E90" s="33">
        <v>21632</v>
      </c>
      <c r="F90" s="33">
        <v>25134</v>
      </c>
      <c r="G90" s="33">
        <v>26371</v>
      </c>
      <c r="H90" s="33">
        <v>28465</v>
      </c>
      <c r="I90" s="33">
        <v>28893</v>
      </c>
      <c r="J90" s="33">
        <v>28829</v>
      </c>
      <c r="K90" s="33">
        <v>28957</v>
      </c>
      <c r="L90" s="42">
        <f t="shared" si="31"/>
        <v>1.4483808235393592</v>
      </c>
      <c r="M90" s="42">
        <f t="shared" si="32"/>
        <v>9.8062265367259496E-2</v>
      </c>
      <c r="N90" s="42">
        <f t="shared" si="33"/>
        <v>4.4399736376565264E-3</v>
      </c>
      <c r="O90" s="42">
        <f t="shared" si="34"/>
        <v>2.3207447669637889E-2</v>
      </c>
      <c r="P90" s="9"/>
    </row>
    <row r="91" spans="1:16" s="7" customFormat="1" x14ac:dyDescent="0.25">
      <c r="A91" s="134" t="s">
        <v>381</v>
      </c>
      <c r="B91" s="33">
        <v>34241</v>
      </c>
      <c r="C91" s="33">
        <v>38782</v>
      </c>
      <c r="D91" s="33">
        <v>43720</v>
      </c>
      <c r="E91" s="33">
        <v>54398</v>
      </c>
      <c r="F91" s="33">
        <v>58780</v>
      </c>
      <c r="G91" s="33">
        <v>61057</v>
      </c>
      <c r="H91" s="33">
        <v>51770</v>
      </c>
      <c r="I91" s="33">
        <v>52978</v>
      </c>
      <c r="J91" s="33">
        <v>55349</v>
      </c>
      <c r="K91" s="33">
        <v>55576</v>
      </c>
      <c r="L91" s="42">
        <f t="shared" si="31"/>
        <v>0.62308343798370369</v>
      </c>
      <c r="M91" s="42">
        <f t="shared" si="32"/>
        <v>-8.9768576903549141E-2</v>
      </c>
      <c r="N91" s="42">
        <f t="shared" si="33"/>
        <v>4.1012484417062636E-3</v>
      </c>
      <c r="O91" s="42">
        <f t="shared" si="34"/>
        <v>4.4541116541347354E-2</v>
      </c>
      <c r="P91" s="9"/>
    </row>
    <row r="92" spans="1:16" s="7" customFormat="1" x14ac:dyDescent="0.25">
      <c r="A92" s="134" t="s">
        <v>387</v>
      </c>
      <c r="B92" s="33">
        <v>105335</v>
      </c>
      <c r="C92" s="33">
        <v>115384</v>
      </c>
      <c r="D92" s="33">
        <v>126456</v>
      </c>
      <c r="E92" s="33">
        <v>138566</v>
      </c>
      <c r="F92" s="33">
        <v>147081</v>
      </c>
      <c r="G92" s="33">
        <v>155415</v>
      </c>
      <c r="H92" s="33">
        <v>159345</v>
      </c>
      <c r="I92" s="33">
        <v>162394</v>
      </c>
      <c r="J92" s="33">
        <v>160757</v>
      </c>
      <c r="K92" s="33">
        <v>159510</v>
      </c>
      <c r="L92" s="42">
        <f t="shared" si="31"/>
        <v>0.51431148241325297</v>
      </c>
      <c r="M92" s="42">
        <f t="shared" si="32"/>
        <v>2.6348808030112924E-2</v>
      </c>
      <c r="N92" s="42">
        <f t="shared" si="33"/>
        <v>-7.7570494597435881E-3</v>
      </c>
      <c r="O92" s="42">
        <f t="shared" si="34"/>
        <v>0.12783851841640848</v>
      </c>
      <c r="P92" s="9"/>
    </row>
    <row r="93" spans="1:16" s="7" customFormat="1" x14ac:dyDescent="0.25">
      <c r="A93" s="134" t="s">
        <v>382</v>
      </c>
      <c r="B93" s="33">
        <v>34453</v>
      </c>
      <c r="C93" s="33">
        <v>38248</v>
      </c>
      <c r="D93" s="33">
        <v>42358</v>
      </c>
      <c r="E93" s="33">
        <v>46636</v>
      </c>
      <c r="F93" s="33">
        <v>50381</v>
      </c>
      <c r="G93" s="33">
        <v>53793</v>
      </c>
      <c r="H93" s="33">
        <v>56535</v>
      </c>
      <c r="I93" s="33">
        <v>57775</v>
      </c>
      <c r="J93" s="33">
        <v>60320</v>
      </c>
      <c r="K93" s="33">
        <v>61258</v>
      </c>
      <c r="L93" s="42">
        <f t="shared" si="31"/>
        <v>0.77801642817751715</v>
      </c>
      <c r="M93" s="42">
        <f t="shared" si="32"/>
        <v>0.13877270276801815</v>
      </c>
      <c r="N93" s="42">
        <f t="shared" si="33"/>
        <v>1.5550397877984085E-2</v>
      </c>
      <c r="O93" s="42">
        <f t="shared" si="34"/>
        <v>4.9094927974122939E-2</v>
      </c>
      <c r="P93" s="9"/>
    </row>
    <row r="94" spans="1:16" s="7" customFormat="1" x14ac:dyDescent="0.25">
      <c r="A94" s="134" t="s">
        <v>383</v>
      </c>
      <c r="B94" s="33">
        <v>14882</v>
      </c>
      <c r="C94" s="33">
        <v>16894</v>
      </c>
      <c r="D94" s="33">
        <v>17705</v>
      </c>
      <c r="E94" s="33">
        <v>19006</v>
      </c>
      <c r="F94" s="33">
        <v>20396</v>
      </c>
      <c r="G94" s="33">
        <v>21885</v>
      </c>
      <c r="H94" s="33">
        <v>22415</v>
      </c>
      <c r="I94" s="33">
        <v>22620</v>
      </c>
      <c r="J94" s="33">
        <v>23379</v>
      </c>
      <c r="K94" s="33">
        <v>24341</v>
      </c>
      <c r="L94" s="42">
        <f t="shared" si="31"/>
        <v>0.63560005375621553</v>
      </c>
      <c r="M94" s="42">
        <f t="shared" si="32"/>
        <v>0.11222298377884396</v>
      </c>
      <c r="N94" s="42">
        <f t="shared" si="33"/>
        <v>4.1148038838273664E-2</v>
      </c>
      <c r="O94" s="42">
        <f t="shared" si="34"/>
        <v>1.9507976783736433E-2</v>
      </c>
      <c r="P94" s="9"/>
    </row>
    <row r="95" spans="1:16" s="7" customFormat="1" x14ac:dyDescent="0.25">
      <c r="A95" s="134" t="s">
        <v>384</v>
      </c>
      <c r="B95" s="33">
        <v>23517</v>
      </c>
      <c r="C95" s="33">
        <v>26701</v>
      </c>
      <c r="D95" s="33">
        <v>29462</v>
      </c>
      <c r="E95" s="33">
        <v>33109</v>
      </c>
      <c r="F95" s="33">
        <v>34618</v>
      </c>
      <c r="G95" s="33">
        <v>38038</v>
      </c>
      <c r="H95" s="33">
        <v>39883</v>
      </c>
      <c r="I95" s="33">
        <v>41982</v>
      </c>
      <c r="J95" s="33">
        <v>42889</v>
      </c>
      <c r="K95" s="33">
        <v>43156</v>
      </c>
      <c r="L95" s="42">
        <f t="shared" si="31"/>
        <v>0.83509801420249186</v>
      </c>
      <c r="M95" s="42">
        <f t="shared" si="32"/>
        <v>0.13454966086545034</v>
      </c>
      <c r="N95" s="42">
        <f t="shared" si="33"/>
        <v>6.2253724731283081E-3</v>
      </c>
      <c r="O95" s="42">
        <f t="shared" si="34"/>
        <v>3.4587167580581307E-2</v>
      </c>
      <c r="P95" s="9"/>
    </row>
    <row r="96" spans="1:16" s="7" customFormat="1" x14ac:dyDescent="0.25">
      <c r="A96" s="134" t="s">
        <v>385</v>
      </c>
      <c r="B96" s="33">
        <v>964</v>
      </c>
      <c r="C96" s="33">
        <v>1353</v>
      </c>
      <c r="D96" s="33">
        <v>1521</v>
      </c>
      <c r="E96" s="33">
        <v>1671</v>
      </c>
      <c r="F96" s="33">
        <v>1606</v>
      </c>
      <c r="G96" s="33">
        <v>1723</v>
      </c>
      <c r="H96" s="33">
        <v>1987</v>
      </c>
      <c r="I96" s="33">
        <v>2215</v>
      </c>
      <c r="J96" s="33">
        <v>2471</v>
      </c>
      <c r="K96" s="33">
        <v>2620</v>
      </c>
      <c r="L96" s="42">
        <f t="shared" si="31"/>
        <v>1.7178423236514522</v>
      </c>
      <c r="M96" s="42">
        <f t="shared" si="32"/>
        <v>0.52060359837492742</v>
      </c>
      <c r="N96" s="42">
        <f t="shared" si="33"/>
        <v>6.0299473897207606E-2</v>
      </c>
      <c r="O96" s="42">
        <f t="shared" si="34"/>
        <v>2.099786334718765E-3</v>
      </c>
      <c r="P96" s="9"/>
    </row>
    <row r="97" spans="1:16" s="7" customFormat="1" x14ac:dyDescent="0.25">
      <c r="A97" s="134" t="s">
        <v>386</v>
      </c>
      <c r="B97" s="33">
        <v>6790</v>
      </c>
      <c r="C97" s="33">
        <v>7082</v>
      </c>
      <c r="D97" s="33">
        <v>7652</v>
      </c>
      <c r="E97" s="33">
        <v>7578</v>
      </c>
      <c r="F97" s="33">
        <v>7263</v>
      </c>
      <c r="G97" s="33">
        <v>7425</v>
      </c>
      <c r="H97" s="33">
        <v>7588</v>
      </c>
      <c r="I97" s="33">
        <v>7910</v>
      </c>
      <c r="J97" s="33">
        <v>8047</v>
      </c>
      <c r="K97" s="33">
        <v>8002</v>
      </c>
      <c r="L97" s="42">
        <f t="shared" si="31"/>
        <v>0.17849779086892489</v>
      </c>
      <c r="M97" s="42">
        <f t="shared" si="32"/>
        <v>7.7710437710437716E-2</v>
      </c>
      <c r="N97" s="42">
        <f t="shared" si="33"/>
        <v>-5.5921461414191621E-3</v>
      </c>
      <c r="O97" s="42">
        <f t="shared" si="34"/>
        <v>6.4131642177173882E-3</v>
      </c>
      <c r="P97" s="9"/>
    </row>
    <row r="98" spans="1:16" s="7" customFormat="1" x14ac:dyDescent="0.25">
      <c r="A98" s="135" t="s">
        <v>0</v>
      </c>
      <c r="B98" s="34">
        <v>819797</v>
      </c>
      <c r="C98" s="34">
        <v>891719</v>
      </c>
      <c r="D98" s="34">
        <v>985618</v>
      </c>
      <c r="E98" s="34">
        <v>1069101</v>
      </c>
      <c r="F98" s="34">
        <v>1126920</v>
      </c>
      <c r="G98" s="34">
        <v>1184371</v>
      </c>
      <c r="H98" s="34">
        <v>1215130</v>
      </c>
      <c r="I98" s="34">
        <v>1233043</v>
      </c>
      <c r="J98" s="34">
        <v>1247178</v>
      </c>
      <c r="K98" s="34">
        <v>1247746</v>
      </c>
      <c r="L98" s="43">
        <f t="shared" si="31"/>
        <v>0.52201825573892069</v>
      </c>
      <c r="M98" s="43">
        <f t="shared" si="32"/>
        <v>5.3509415546311077E-2</v>
      </c>
      <c r="N98" s="43">
        <f t="shared" si="33"/>
        <v>4.5542817464708327E-4</v>
      </c>
      <c r="O98" s="43">
        <f t="shared" si="34"/>
        <v>1</v>
      </c>
      <c r="P98" s="9"/>
    </row>
    <row r="99" spans="1:16" s="7" customForma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41"/>
      <c r="M99" s="41"/>
      <c r="N99" s="41"/>
      <c r="O99" s="41"/>
      <c r="P99" s="9"/>
    </row>
    <row r="100" spans="1:16" x14ac:dyDescent="0.25">
      <c r="A100" s="168" t="s">
        <v>457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9"/>
    </row>
    <row r="101" spans="1:16" x14ac:dyDescent="0.25">
      <c r="A101" s="36" t="s">
        <v>391</v>
      </c>
      <c r="B101" s="36"/>
      <c r="C101" s="36"/>
      <c r="D101" s="36"/>
      <c r="E101" s="36"/>
      <c r="F101" s="30"/>
      <c r="G101" s="30"/>
      <c r="H101" s="30"/>
      <c r="I101" s="30"/>
      <c r="J101" s="30"/>
      <c r="K101" s="30"/>
      <c r="L101" s="23"/>
      <c r="M101" s="23"/>
      <c r="N101" s="23"/>
      <c r="O101" s="23"/>
      <c r="P101" s="9"/>
    </row>
    <row r="102" spans="1:1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10"/>
      <c r="N102" s="10"/>
      <c r="O102" s="10"/>
      <c r="P102" s="9"/>
    </row>
    <row r="103" spans="1:1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41"/>
      <c r="M103" s="41"/>
      <c r="N103" s="41"/>
      <c r="O103" s="41"/>
      <c r="P103" s="9"/>
    </row>
    <row r="104" spans="1:1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41"/>
      <c r="M104" s="41"/>
      <c r="N104" s="41"/>
      <c r="O104" s="41"/>
      <c r="P104" s="9"/>
    </row>
    <row r="105" spans="1:1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3"/>
      <c r="M105" s="23"/>
      <c r="N105" s="23"/>
      <c r="O105" s="23"/>
      <c r="P105" s="9"/>
    </row>
    <row r="106" spans="1:1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3"/>
      <c r="M106" s="23"/>
      <c r="N106" s="23"/>
      <c r="O106" s="23"/>
      <c r="P106" s="9"/>
    </row>
    <row r="107" spans="1:1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10"/>
      <c r="N107" s="10"/>
      <c r="O107" s="10"/>
      <c r="P107" s="9"/>
    </row>
    <row r="108" spans="1:1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41"/>
      <c r="M108" s="41"/>
      <c r="N108" s="41"/>
      <c r="O108" s="41"/>
      <c r="P108" s="9"/>
    </row>
    <row r="109" spans="1:1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41"/>
      <c r="M109" s="41"/>
      <c r="N109" s="41"/>
      <c r="O109" s="41"/>
      <c r="P109" s="9"/>
    </row>
    <row r="110" spans="1:1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3"/>
      <c r="M110" s="23"/>
      <c r="N110" s="23"/>
      <c r="O110" s="23"/>
      <c r="P110" s="9"/>
    </row>
    <row r="111" spans="1:1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3"/>
      <c r="M111" s="23"/>
      <c r="N111" s="23"/>
      <c r="O111" s="23"/>
      <c r="P111" s="9"/>
    </row>
    <row r="112" spans="1:1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10"/>
      <c r="N112" s="10"/>
      <c r="O112" s="10"/>
      <c r="P112" s="9"/>
    </row>
    <row r="113" spans="1:1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41"/>
      <c r="M113" s="41"/>
      <c r="N113" s="41"/>
      <c r="O113" s="41"/>
      <c r="P113" s="9"/>
    </row>
    <row r="114" spans="1:1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41"/>
      <c r="M114" s="41"/>
      <c r="N114" s="41"/>
      <c r="O114" s="41"/>
      <c r="P114" s="9"/>
    </row>
    <row r="115" spans="1:1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23"/>
      <c r="M115" s="23"/>
      <c r="N115" s="23"/>
      <c r="O115" s="23"/>
      <c r="P115" s="9"/>
    </row>
    <row r="116" spans="1:1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23"/>
      <c r="M116" s="23"/>
      <c r="N116" s="23"/>
      <c r="O116" s="23"/>
      <c r="P116" s="9"/>
    </row>
    <row r="117" spans="1:1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10"/>
      <c r="N117" s="10"/>
      <c r="O117" s="10"/>
      <c r="P117" s="9"/>
    </row>
    <row r="118" spans="1:1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41"/>
      <c r="M118" s="41"/>
      <c r="N118" s="41"/>
      <c r="O118" s="41"/>
      <c r="P118" s="9"/>
    </row>
    <row r="119" spans="1:1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41"/>
      <c r="M119" s="41"/>
      <c r="N119" s="41"/>
      <c r="O119" s="41"/>
      <c r="P119" s="9"/>
    </row>
    <row r="120" spans="1:1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3"/>
      <c r="M120" s="23"/>
      <c r="N120" s="23"/>
      <c r="O120" s="23"/>
      <c r="P120" s="9"/>
    </row>
    <row r="121" spans="1:16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23"/>
      <c r="M121" s="23"/>
      <c r="N121" s="23"/>
      <c r="O121" s="23"/>
      <c r="P121" s="9"/>
    </row>
    <row r="122" spans="1:1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10"/>
      <c r="N122" s="10"/>
      <c r="O122" s="10"/>
      <c r="P122" s="9"/>
    </row>
    <row r="123" spans="1:16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41"/>
      <c r="M123" s="41"/>
      <c r="N123" s="41"/>
      <c r="O123" s="41"/>
      <c r="P123" s="9"/>
    </row>
    <row r="124" spans="1:16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41"/>
      <c r="M124" s="41"/>
      <c r="N124" s="41"/>
      <c r="O124" s="41"/>
      <c r="P124" s="9"/>
    </row>
    <row r="125" spans="1:16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23"/>
      <c r="M125" s="23"/>
      <c r="N125" s="23"/>
      <c r="O125" s="23"/>
      <c r="P125" s="9"/>
    </row>
    <row r="126" spans="1:16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23"/>
      <c r="M126" s="23"/>
      <c r="N126" s="23"/>
      <c r="O126" s="23"/>
      <c r="P126" s="9"/>
    </row>
    <row r="127" spans="1:1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10"/>
      <c r="N127" s="10"/>
      <c r="O127" s="10"/>
      <c r="P127" s="9"/>
    </row>
    <row r="128" spans="1:16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41"/>
      <c r="M128" s="41"/>
      <c r="N128" s="41"/>
      <c r="O128" s="41"/>
      <c r="P128" s="9"/>
    </row>
    <row r="129" spans="1:16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41"/>
      <c r="M129" s="41"/>
      <c r="N129" s="41"/>
      <c r="O129" s="41"/>
      <c r="P129" s="9"/>
    </row>
    <row r="130" spans="1:16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23"/>
      <c r="M130" s="23"/>
      <c r="N130" s="23"/>
      <c r="O130" s="23"/>
      <c r="P130" s="9"/>
    </row>
    <row r="131" spans="1:16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23"/>
      <c r="M131" s="23"/>
      <c r="N131" s="23"/>
      <c r="O131" s="23"/>
      <c r="P131" s="9"/>
    </row>
    <row r="132" spans="1:1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10"/>
      <c r="N132" s="10"/>
      <c r="O132" s="10"/>
      <c r="P132" s="9"/>
    </row>
    <row r="133" spans="1:16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41"/>
      <c r="M133" s="41"/>
      <c r="N133" s="41"/>
      <c r="O133" s="41"/>
      <c r="P133" s="9"/>
    </row>
    <row r="134" spans="1:16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41"/>
      <c r="M134" s="41"/>
      <c r="N134" s="41"/>
      <c r="O134" s="41"/>
      <c r="P134" s="9"/>
    </row>
    <row r="135" spans="1:16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23"/>
      <c r="M135" s="23"/>
      <c r="N135" s="23"/>
      <c r="O135" s="23"/>
      <c r="P135" s="9"/>
    </row>
    <row r="136" spans="1:16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23"/>
      <c r="M136" s="23"/>
      <c r="N136" s="23"/>
      <c r="O136" s="23"/>
      <c r="P136" s="9"/>
    </row>
    <row r="137" spans="1:1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10"/>
      <c r="N137" s="10"/>
      <c r="O137" s="10"/>
      <c r="P137" s="9"/>
    </row>
    <row r="138" spans="1:16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41"/>
      <c r="M138" s="41"/>
      <c r="N138" s="41"/>
      <c r="O138" s="41"/>
      <c r="P138" s="9"/>
    </row>
    <row r="139" spans="1:16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41"/>
      <c r="M139" s="41"/>
      <c r="N139" s="41"/>
      <c r="O139" s="41"/>
      <c r="P139" s="9"/>
    </row>
    <row r="140" spans="1:16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23"/>
      <c r="M140" s="23"/>
      <c r="N140" s="23"/>
      <c r="O140" s="23"/>
      <c r="P140" s="9"/>
    </row>
    <row r="141" spans="1:16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23"/>
      <c r="M141" s="23"/>
      <c r="N141" s="23"/>
      <c r="O141" s="23"/>
      <c r="P141" s="9"/>
    </row>
    <row r="142" spans="1:1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10"/>
      <c r="N142" s="10"/>
      <c r="O142" s="10"/>
      <c r="P142" s="9"/>
    </row>
    <row r="143" spans="1:16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41"/>
      <c r="M143" s="41"/>
      <c r="N143" s="41"/>
      <c r="O143" s="41"/>
      <c r="P143" s="9"/>
    </row>
    <row r="144" spans="1:16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41"/>
      <c r="M144" s="41"/>
      <c r="N144" s="41"/>
      <c r="O144" s="41"/>
      <c r="P144" s="9"/>
    </row>
    <row r="145" spans="1:16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23"/>
      <c r="M145" s="23"/>
      <c r="N145" s="23"/>
      <c r="O145" s="23"/>
      <c r="P145" s="9"/>
    </row>
    <row r="146" spans="1:16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23"/>
      <c r="M146" s="23"/>
      <c r="N146" s="23"/>
      <c r="O146" s="23"/>
      <c r="P146" s="9"/>
    </row>
    <row r="147" spans="1:1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10"/>
      <c r="N147" s="10"/>
      <c r="O147" s="10"/>
      <c r="P147" s="9"/>
    </row>
    <row r="148" spans="1:16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41"/>
      <c r="M148" s="41"/>
      <c r="N148" s="41"/>
      <c r="O148" s="41"/>
      <c r="P148" s="9"/>
    </row>
    <row r="149" spans="1:16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41"/>
      <c r="M149" s="41"/>
      <c r="N149" s="41"/>
      <c r="O149" s="41"/>
      <c r="P149" s="9"/>
    </row>
    <row r="150" spans="1:16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23"/>
      <c r="M150" s="23"/>
      <c r="N150" s="23"/>
      <c r="O150" s="23"/>
      <c r="P150" s="9"/>
    </row>
    <row r="151" spans="1:16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23"/>
      <c r="M151" s="23"/>
      <c r="N151" s="23"/>
      <c r="O151" s="23"/>
      <c r="P151" s="9"/>
    </row>
    <row r="152" spans="1:1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0"/>
      <c r="M152" s="10"/>
      <c r="N152" s="10"/>
      <c r="O152" s="10"/>
      <c r="P152" s="9"/>
    </row>
    <row r="153" spans="1:16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41"/>
      <c r="M153" s="41"/>
      <c r="N153" s="41"/>
      <c r="O153" s="41"/>
      <c r="P153" s="9"/>
    </row>
    <row r="154" spans="1:16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41"/>
      <c r="M154" s="41"/>
      <c r="N154" s="41"/>
      <c r="O154" s="41"/>
      <c r="P154" s="9"/>
    </row>
    <row r="155" spans="1:16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23"/>
      <c r="M155" s="23"/>
      <c r="N155" s="23"/>
      <c r="O155" s="23"/>
      <c r="P155" s="9"/>
    </row>
    <row r="156" spans="1:16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23"/>
      <c r="M156" s="23"/>
      <c r="N156" s="23"/>
      <c r="O156" s="23"/>
      <c r="P156" s="9"/>
    </row>
    <row r="157" spans="1:1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0"/>
      <c r="M157" s="10"/>
      <c r="N157" s="10"/>
      <c r="O157" s="10"/>
      <c r="P157" s="9"/>
    </row>
    <row r="158" spans="1:16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41"/>
      <c r="M158" s="41"/>
      <c r="N158" s="41"/>
      <c r="O158" s="41"/>
      <c r="P158" s="9"/>
    </row>
    <row r="159" spans="1:16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41"/>
      <c r="M159" s="41"/>
      <c r="N159" s="41"/>
      <c r="O159" s="41"/>
      <c r="P159" s="9"/>
    </row>
    <row r="160" spans="1:16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23"/>
      <c r="M160" s="23"/>
      <c r="N160" s="23"/>
      <c r="O160" s="23"/>
      <c r="P160" s="9"/>
    </row>
    <row r="161" spans="1:16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23"/>
      <c r="M161" s="23"/>
      <c r="N161" s="23"/>
      <c r="O161" s="23"/>
      <c r="P161" s="9"/>
    </row>
    <row r="162" spans="1:1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0"/>
      <c r="M162" s="10"/>
      <c r="N162" s="10"/>
      <c r="O162" s="10"/>
      <c r="P162" s="9"/>
    </row>
    <row r="163" spans="1:16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41"/>
      <c r="M163" s="41"/>
      <c r="N163" s="41"/>
      <c r="O163" s="41"/>
      <c r="P163" s="9"/>
    </row>
    <row r="164" spans="1:16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41"/>
      <c r="M164" s="41"/>
      <c r="N164" s="41"/>
      <c r="O164" s="41"/>
      <c r="P164" s="9"/>
    </row>
    <row r="165" spans="1:16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23"/>
      <c r="M165" s="23"/>
      <c r="N165" s="23"/>
      <c r="O165" s="23"/>
      <c r="P165" s="9"/>
    </row>
    <row r="166" spans="1:16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23"/>
      <c r="M166" s="23"/>
      <c r="N166" s="23"/>
      <c r="O166" s="23"/>
      <c r="P166" s="9"/>
    </row>
    <row r="167" spans="1:1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0"/>
      <c r="M167" s="10"/>
      <c r="N167" s="10"/>
      <c r="O167" s="10"/>
      <c r="P167" s="9"/>
    </row>
    <row r="168" spans="1:16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41"/>
      <c r="M168" s="41"/>
      <c r="N168" s="41"/>
      <c r="O168" s="41"/>
      <c r="P168" s="9"/>
    </row>
    <row r="169" spans="1:16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41"/>
      <c r="M169" s="41"/>
      <c r="N169" s="41"/>
      <c r="O169" s="41"/>
      <c r="P169" s="9"/>
    </row>
    <row r="170" spans="1:16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23"/>
      <c r="M170" s="23"/>
      <c r="N170" s="23"/>
      <c r="O170" s="23"/>
      <c r="P170" s="9"/>
    </row>
    <row r="171" spans="1:16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23"/>
      <c r="M171" s="23"/>
      <c r="N171" s="23"/>
      <c r="O171" s="23"/>
      <c r="P171" s="9"/>
    </row>
    <row r="172" spans="1:1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0"/>
      <c r="M172" s="10"/>
      <c r="N172" s="10"/>
      <c r="O172" s="10"/>
      <c r="P172" s="9"/>
    </row>
    <row r="173" spans="1:16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41"/>
      <c r="M173" s="41"/>
      <c r="N173" s="41"/>
      <c r="O173" s="41"/>
      <c r="P173" s="9"/>
    </row>
    <row r="174" spans="1:16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41"/>
      <c r="M174" s="41"/>
      <c r="N174" s="41"/>
      <c r="O174" s="41"/>
      <c r="P174" s="9"/>
    </row>
    <row r="175" spans="1:16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23"/>
      <c r="M175" s="23"/>
      <c r="N175" s="23"/>
      <c r="O175" s="23"/>
      <c r="P175" s="9"/>
    </row>
    <row r="176" spans="1:16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23"/>
      <c r="M176" s="23"/>
      <c r="N176" s="23"/>
      <c r="O176" s="23"/>
      <c r="P176" s="9"/>
    </row>
    <row r="177" spans="1:1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0"/>
      <c r="M177" s="10"/>
      <c r="N177" s="10"/>
      <c r="O177" s="10"/>
      <c r="P177" s="9"/>
    </row>
    <row r="178" spans="1:16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41"/>
      <c r="M178" s="41"/>
      <c r="N178" s="41"/>
      <c r="O178" s="41"/>
      <c r="P178" s="9"/>
    </row>
    <row r="179" spans="1:16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41"/>
      <c r="M179" s="41"/>
      <c r="N179" s="41"/>
      <c r="O179" s="41"/>
      <c r="P179" s="9"/>
    </row>
    <row r="180" spans="1:16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23"/>
      <c r="M180" s="23"/>
      <c r="N180" s="23"/>
      <c r="O180" s="23"/>
      <c r="P180" s="9"/>
    </row>
    <row r="181" spans="1:16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23"/>
      <c r="M181" s="23"/>
      <c r="N181" s="23"/>
      <c r="O181" s="23"/>
      <c r="P181" s="9"/>
    </row>
    <row r="182" spans="1:1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0"/>
      <c r="M182" s="10"/>
      <c r="N182" s="10"/>
      <c r="O182" s="10"/>
      <c r="P182" s="9"/>
    </row>
    <row r="183" spans="1:16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41"/>
      <c r="M183" s="41"/>
      <c r="N183" s="41"/>
      <c r="O183" s="41"/>
      <c r="P183" s="9"/>
    </row>
    <row r="184" spans="1:16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41"/>
      <c r="M184" s="41"/>
      <c r="N184" s="41"/>
      <c r="O184" s="41"/>
      <c r="P184" s="9"/>
    </row>
    <row r="185" spans="1:16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23"/>
      <c r="M185" s="23"/>
      <c r="N185" s="23"/>
      <c r="O185" s="23"/>
      <c r="P185" s="9"/>
    </row>
    <row r="186" spans="1:16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23"/>
      <c r="M186" s="23"/>
      <c r="N186" s="23"/>
      <c r="O186" s="23"/>
      <c r="P186" s="9"/>
    </row>
    <row r="187" spans="1:1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0"/>
      <c r="M187" s="10"/>
      <c r="N187" s="10"/>
      <c r="O187" s="10"/>
      <c r="P187" s="9"/>
    </row>
    <row r="188" spans="1:16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41"/>
      <c r="M188" s="41"/>
      <c r="N188" s="41"/>
      <c r="O188" s="41"/>
      <c r="P188" s="9"/>
    </row>
    <row r="189" spans="1:16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41"/>
      <c r="M189" s="41"/>
      <c r="N189" s="41"/>
      <c r="O189" s="41"/>
      <c r="P189" s="9"/>
    </row>
    <row r="190" spans="1:16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23"/>
      <c r="M190" s="23"/>
      <c r="N190" s="23"/>
      <c r="O190" s="23"/>
      <c r="P190" s="9"/>
    </row>
    <row r="191" spans="1:16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23"/>
      <c r="M191" s="23"/>
      <c r="N191" s="23"/>
      <c r="O191" s="23"/>
      <c r="P191" s="9"/>
    </row>
    <row r="192" spans="1:1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0"/>
      <c r="M192" s="10"/>
      <c r="N192" s="10"/>
      <c r="O192" s="10"/>
      <c r="P192" s="9"/>
    </row>
    <row r="193" spans="1:16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41"/>
      <c r="M193" s="41"/>
      <c r="N193" s="41"/>
      <c r="O193" s="41"/>
      <c r="P193" s="9"/>
    </row>
    <row r="194" spans="1:16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41"/>
      <c r="M194" s="41"/>
      <c r="N194" s="41"/>
      <c r="O194" s="41"/>
      <c r="P194" s="9"/>
    </row>
    <row r="195" spans="1:16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23"/>
      <c r="M195" s="23"/>
      <c r="N195" s="23"/>
      <c r="O195" s="23"/>
      <c r="P195" s="9"/>
    </row>
    <row r="196" spans="1:16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23"/>
      <c r="M196" s="23"/>
      <c r="N196" s="23"/>
      <c r="O196" s="23"/>
      <c r="P196" s="9"/>
    </row>
    <row r="197" spans="1:1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0"/>
      <c r="M197" s="10"/>
      <c r="N197" s="10"/>
      <c r="O197" s="10"/>
      <c r="P197" s="9"/>
    </row>
    <row r="198" spans="1:16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41"/>
      <c r="M198" s="41"/>
      <c r="N198" s="41"/>
      <c r="O198" s="41"/>
      <c r="P198" s="9"/>
    </row>
    <row r="199" spans="1:16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41"/>
      <c r="M199" s="41"/>
      <c r="N199" s="41"/>
      <c r="O199" s="41"/>
      <c r="P199" s="9"/>
    </row>
    <row r="200" spans="1:16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23"/>
      <c r="M200" s="23"/>
      <c r="N200" s="23"/>
      <c r="O200" s="23"/>
      <c r="P200" s="9"/>
    </row>
    <row r="201" spans="1:16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23"/>
      <c r="M201" s="23"/>
      <c r="N201" s="23"/>
      <c r="O201" s="23"/>
      <c r="P201" s="9"/>
    </row>
    <row r="202" spans="1:1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10"/>
      <c r="M202" s="10"/>
      <c r="N202" s="10"/>
      <c r="O202" s="10"/>
      <c r="P202" s="9"/>
    </row>
    <row r="203" spans="1:16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41"/>
      <c r="M203" s="41"/>
      <c r="N203" s="41"/>
      <c r="O203" s="41"/>
      <c r="P203" s="9"/>
    </row>
    <row r="204" spans="1:16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41"/>
      <c r="M204" s="41"/>
      <c r="N204" s="41"/>
      <c r="O204" s="41"/>
      <c r="P204" s="9"/>
    </row>
    <row r="205" spans="1:16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23"/>
      <c r="M205" s="23"/>
      <c r="N205" s="23"/>
      <c r="O205" s="23"/>
      <c r="P205" s="9"/>
    </row>
    <row r="206" spans="1:16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23"/>
      <c r="M206" s="23"/>
      <c r="N206" s="23"/>
      <c r="O206" s="23"/>
      <c r="P206" s="9"/>
    </row>
    <row r="207" spans="1:1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0"/>
      <c r="M207" s="10"/>
      <c r="N207" s="10"/>
      <c r="O207" s="10"/>
      <c r="P207" s="9"/>
    </row>
    <row r="208" spans="1:16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41"/>
      <c r="M208" s="41"/>
      <c r="N208" s="41"/>
      <c r="O208" s="41"/>
      <c r="P208" s="9"/>
    </row>
    <row r="209" spans="1:16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41"/>
      <c r="M209" s="41"/>
      <c r="N209" s="41"/>
      <c r="O209" s="41"/>
      <c r="P209" s="9"/>
    </row>
    <row r="210" spans="1:16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23"/>
      <c r="M210" s="23"/>
      <c r="N210" s="23"/>
      <c r="O210" s="23"/>
      <c r="P210" s="9"/>
    </row>
    <row r="211" spans="1:16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23"/>
      <c r="M211" s="23"/>
      <c r="N211" s="23"/>
      <c r="O211" s="23"/>
      <c r="P211" s="9"/>
    </row>
    <row r="212" spans="1:1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10"/>
      <c r="M212" s="10"/>
      <c r="N212" s="10"/>
      <c r="O212" s="10"/>
      <c r="P212" s="9"/>
    </row>
    <row r="213" spans="1:16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41"/>
      <c r="M213" s="41"/>
      <c r="N213" s="41"/>
      <c r="O213" s="41"/>
      <c r="P213" s="9"/>
    </row>
    <row r="214" spans="1:16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41"/>
      <c r="M214" s="41"/>
      <c r="N214" s="41"/>
      <c r="O214" s="41"/>
      <c r="P214" s="9"/>
    </row>
    <row r="215" spans="1:16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23"/>
      <c r="M215" s="23"/>
      <c r="N215" s="23"/>
      <c r="O215" s="23"/>
      <c r="P215" s="9"/>
    </row>
    <row r="216" spans="1:16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23"/>
      <c r="M216" s="23"/>
      <c r="N216" s="23"/>
      <c r="O216" s="23"/>
      <c r="P216" s="9"/>
    </row>
    <row r="217" spans="1:1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10"/>
      <c r="M217" s="10"/>
      <c r="N217" s="10"/>
      <c r="O217" s="10"/>
      <c r="P217" s="9"/>
    </row>
    <row r="218" spans="1:16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41"/>
      <c r="M218" s="41"/>
      <c r="N218" s="41"/>
      <c r="O218" s="41"/>
      <c r="P218" s="9"/>
    </row>
    <row r="219" spans="1:16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41"/>
      <c r="M219" s="41"/>
      <c r="N219" s="41"/>
      <c r="O219" s="41"/>
      <c r="P219" s="9"/>
    </row>
    <row r="220" spans="1:16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23"/>
      <c r="M220" s="23"/>
      <c r="N220" s="23"/>
      <c r="O220" s="23"/>
      <c r="P220" s="9"/>
    </row>
    <row r="221" spans="1:16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23"/>
      <c r="M221" s="23"/>
      <c r="N221" s="23"/>
      <c r="O221" s="23"/>
      <c r="P221" s="9"/>
    </row>
    <row r="222" spans="1:1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10"/>
      <c r="M222" s="10"/>
      <c r="N222" s="10"/>
      <c r="O222" s="10"/>
      <c r="P222" s="9"/>
    </row>
    <row r="223" spans="1:16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41"/>
      <c r="M223" s="41"/>
      <c r="N223" s="41"/>
      <c r="O223" s="41"/>
      <c r="P223" s="9"/>
    </row>
    <row r="224" spans="1:16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41"/>
      <c r="M224" s="41"/>
      <c r="N224" s="41"/>
      <c r="O224" s="41"/>
      <c r="P224" s="9"/>
    </row>
    <row r="225" spans="1:16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23"/>
      <c r="M225" s="23"/>
      <c r="N225" s="23"/>
      <c r="O225" s="23"/>
      <c r="P225" s="9"/>
    </row>
    <row r="226" spans="1:16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23"/>
      <c r="M226" s="23"/>
      <c r="N226" s="23"/>
      <c r="O226" s="23"/>
      <c r="P226" s="9"/>
    </row>
    <row r="227" spans="1:1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10"/>
      <c r="M227" s="10"/>
      <c r="N227" s="10"/>
      <c r="O227" s="10"/>
      <c r="P227" s="9"/>
    </row>
    <row r="228" spans="1:16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41"/>
      <c r="M228" s="41"/>
      <c r="N228" s="41"/>
      <c r="O228" s="41"/>
      <c r="P228" s="9"/>
    </row>
    <row r="229" spans="1:16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41"/>
      <c r="M229" s="41"/>
      <c r="N229" s="41"/>
      <c r="O229" s="41"/>
      <c r="P229" s="9"/>
    </row>
    <row r="230" spans="1:16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23"/>
      <c r="M230" s="23"/>
      <c r="N230" s="23"/>
      <c r="O230" s="23"/>
      <c r="P230" s="9"/>
    </row>
    <row r="231" spans="1:16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23"/>
      <c r="M231" s="23"/>
      <c r="N231" s="23"/>
      <c r="O231" s="23"/>
      <c r="P231" s="9"/>
    </row>
    <row r="232" spans="1:1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10"/>
      <c r="M232" s="10"/>
      <c r="N232" s="10"/>
      <c r="O232" s="10"/>
      <c r="P232" s="9"/>
    </row>
    <row r="233" spans="1:16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41"/>
      <c r="M233" s="41"/>
      <c r="N233" s="41"/>
      <c r="O233" s="41"/>
      <c r="P233" s="9"/>
    </row>
    <row r="234" spans="1:16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41"/>
      <c r="M234" s="41"/>
      <c r="N234" s="41"/>
      <c r="O234" s="41"/>
      <c r="P234" s="9"/>
    </row>
    <row r="235" spans="1:16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23"/>
      <c r="M235" s="23"/>
      <c r="N235" s="23"/>
      <c r="O235" s="23"/>
      <c r="P235" s="9"/>
    </row>
    <row r="236" spans="1:16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23"/>
      <c r="M236" s="23"/>
      <c r="N236" s="23"/>
      <c r="O236" s="23"/>
      <c r="P236" s="9"/>
    </row>
    <row r="237" spans="1:1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10"/>
      <c r="M237" s="10"/>
      <c r="N237" s="10"/>
      <c r="O237" s="10"/>
      <c r="P237" s="9"/>
    </row>
    <row r="238" spans="1:16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41"/>
      <c r="M238" s="41"/>
      <c r="N238" s="41"/>
      <c r="O238" s="41"/>
      <c r="P238" s="9"/>
    </row>
    <row r="239" spans="1:16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41"/>
      <c r="M239" s="41"/>
      <c r="N239" s="41"/>
      <c r="O239" s="41"/>
      <c r="P239" s="9"/>
    </row>
    <row r="240" spans="1:16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23"/>
      <c r="M240" s="23"/>
      <c r="N240" s="23"/>
      <c r="O240" s="23"/>
      <c r="P240" s="9"/>
    </row>
    <row r="241" spans="1:16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23"/>
      <c r="M241" s="23"/>
      <c r="N241" s="23"/>
      <c r="O241" s="23"/>
      <c r="P241" s="9"/>
    </row>
    <row r="242" spans="1:1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44"/>
      <c r="M242" s="44"/>
      <c r="N242" s="44"/>
      <c r="O242" s="44"/>
    </row>
    <row r="243" spans="1:16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45"/>
      <c r="M243" s="45"/>
      <c r="N243" s="45"/>
      <c r="O243" s="45"/>
    </row>
    <row r="244" spans="1:16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45"/>
      <c r="M244" s="45"/>
      <c r="N244" s="45"/>
      <c r="O244" s="45"/>
    </row>
    <row r="245" spans="1:16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46"/>
      <c r="M245" s="46"/>
      <c r="N245" s="46"/>
      <c r="O245" s="46"/>
    </row>
    <row r="246" spans="1:16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46"/>
      <c r="M246" s="46"/>
      <c r="N246" s="46"/>
      <c r="O246" s="46"/>
    </row>
    <row r="247" spans="1:1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44"/>
      <c r="M247" s="44"/>
      <c r="N247" s="44"/>
      <c r="O247" s="44"/>
    </row>
    <row r="248" spans="1:16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45"/>
      <c r="M248" s="45"/>
      <c r="N248" s="45"/>
      <c r="O248" s="45"/>
    </row>
    <row r="249" spans="1:16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45"/>
      <c r="M249" s="45"/>
      <c r="N249" s="45"/>
      <c r="O249" s="45"/>
    </row>
    <row r="250" spans="1:16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46"/>
      <c r="M250" s="46"/>
      <c r="N250" s="46"/>
      <c r="O250" s="46"/>
    </row>
    <row r="251" spans="1:16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46"/>
      <c r="M251" s="46"/>
      <c r="N251" s="46"/>
      <c r="O251" s="46"/>
    </row>
    <row r="252" spans="1:1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44"/>
      <c r="M252" s="44"/>
      <c r="N252" s="44"/>
      <c r="O252" s="44"/>
    </row>
    <row r="253" spans="1:16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45"/>
      <c r="M253" s="45"/>
      <c r="N253" s="45"/>
      <c r="O253" s="45"/>
    </row>
    <row r="254" spans="1:16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45"/>
      <c r="M254" s="45"/>
      <c r="N254" s="45"/>
      <c r="O254" s="45"/>
    </row>
    <row r="255" spans="1:16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46"/>
      <c r="M255" s="46"/>
      <c r="N255" s="46"/>
      <c r="O255" s="46"/>
    </row>
    <row r="256" spans="1:16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46"/>
      <c r="M256" s="46"/>
      <c r="N256" s="46"/>
      <c r="O256" s="46"/>
    </row>
    <row r="257" spans="1:1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44"/>
      <c r="M257" s="44"/>
      <c r="N257" s="44"/>
      <c r="O257" s="44"/>
    </row>
    <row r="258" spans="1: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45"/>
      <c r="M258" s="45"/>
      <c r="N258" s="45"/>
      <c r="O258" s="45"/>
    </row>
    <row r="259" spans="1: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45"/>
      <c r="M259" s="45"/>
      <c r="N259" s="45"/>
      <c r="O259" s="45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46"/>
      <c r="M260" s="46"/>
      <c r="N260" s="46"/>
      <c r="O260" s="46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46"/>
      <c r="M261" s="46"/>
      <c r="N261" s="46"/>
      <c r="O261" s="46"/>
    </row>
    <row r="262" spans="1:1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44"/>
      <c r="M262" s="44"/>
      <c r="N262" s="44"/>
      <c r="O262" s="44"/>
    </row>
    <row r="263" spans="1: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45"/>
      <c r="M263" s="45"/>
      <c r="N263" s="45"/>
      <c r="O263" s="45"/>
    </row>
    <row r="264" spans="1: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45"/>
      <c r="M264" s="45"/>
      <c r="N264" s="45"/>
      <c r="O264" s="45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46"/>
      <c r="M265" s="46"/>
      <c r="N265" s="46"/>
      <c r="O265" s="46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46"/>
      <c r="M266" s="46"/>
      <c r="N266" s="46"/>
      <c r="O266" s="46"/>
    </row>
    <row r="267" spans="1:1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44"/>
      <c r="M267" s="44"/>
      <c r="N267" s="44"/>
      <c r="O267" s="44"/>
    </row>
    <row r="268" spans="1: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45"/>
      <c r="M268" s="45"/>
      <c r="N268" s="45"/>
      <c r="O268" s="45"/>
    </row>
    <row r="269" spans="1: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45"/>
      <c r="M269" s="45"/>
      <c r="N269" s="45"/>
      <c r="O269" s="45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46"/>
      <c r="M270" s="46"/>
      <c r="N270" s="46"/>
      <c r="O270" s="46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46"/>
      <c r="M271" s="46"/>
      <c r="N271" s="46"/>
      <c r="O271" s="46"/>
    </row>
    <row r="272" spans="1:1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44"/>
      <c r="M272" s="44"/>
      <c r="N272" s="44"/>
      <c r="O272" s="44"/>
    </row>
    <row r="273" spans="1: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45"/>
      <c r="M273" s="45"/>
      <c r="N273" s="45"/>
      <c r="O273" s="45"/>
    </row>
    <row r="274" spans="1: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45"/>
      <c r="M274" s="45"/>
      <c r="N274" s="45"/>
      <c r="O274" s="45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46"/>
      <c r="M275" s="46"/>
      <c r="N275" s="46"/>
      <c r="O275" s="46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46"/>
      <c r="M276" s="46"/>
      <c r="N276" s="46"/>
      <c r="O276" s="46"/>
    </row>
    <row r="277" spans="1:1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44"/>
      <c r="M277" s="44"/>
      <c r="N277" s="44"/>
      <c r="O277" s="44"/>
    </row>
    <row r="278" spans="1: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45"/>
      <c r="M278" s="45"/>
      <c r="N278" s="45"/>
      <c r="O278" s="45"/>
    </row>
    <row r="279" spans="1: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45"/>
      <c r="M279" s="45"/>
      <c r="N279" s="45"/>
      <c r="O279" s="45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46"/>
      <c r="M280" s="46"/>
      <c r="N280" s="46"/>
      <c r="O280" s="46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46"/>
      <c r="M281" s="46"/>
      <c r="N281" s="46"/>
      <c r="O281" s="46"/>
    </row>
    <row r="282" spans="1:1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44"/>
      <c r="M282" s="44"/>
      <c r="N282" s="44"/>
      <c r="O282" s="44"/>
    </row>
    <row r="283" spans="1: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45"/>
      <c r="M283" s="45"/>
      <c r="N283" s="45"/>
      <c r="O283" s="45"/>
    </row>
    <row r="284" spans="1: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45"/>
      <c r="M284" s="45"/>
      <c r="N284" s="45"/>
      <c r="O284" s="45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46"/>
      <c r="M285" s="46"/>
      <c r="N285" s="46"/>
      <c r="O285" s="46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46"/>
      <c r="M286" s="46"/>
      <c r="N286" s="46"/>
      <c r="O286" s="46"/>
    </row>
    <row r="287" spans="1:1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44"/>
      <c r="M287" s="44"/>
      <c r="N287" s="44"/>
      <c r="O287" s="44"/>
    </row>
    <row r="288" spans="1: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45"/>
      <c r="M288" s="45"/>
      <c r="N288" s="45"/>
      <c r="O288" s="45"/>
    </row>
    <row r="289" spans="1: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45"/>
      <c r="M289" s="45"/>
      <c r="N289" s="45"/>
      <c r="O289" s="45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46"/>
      <c r="M290" s="46"/>
      <c r="N290" s="46"/>
      <c r="O290" s="46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46"/>
      <c r="M291" s="46"/>
      <c r="N291" s="46"/>
      <c r="O291" s="46"/>
    </row>
    <row r="292" spans="1:1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44"/>
      <c r="M292" s="44"/>
      <c r="N292" s="44"/>
      <c r="O292" s="44"/>
    </row>
    <row r="293" spans="1: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45"/>
      <c r="M293" s="45"/>
      <c r="N293" s="45"/>
      <c r="O293" s="45"/>
    </row>
    <row r="294" spans="1: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45"/>
      <c r="M294" s="45"/>
      <c r="N294" s="45"/>
      <c r="O294" s="45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46"/>
      <c r="M295" s="46"/>
      <c r="N295" s="46"/>
      <c r="O295" s="46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46"/>
      <c r="M296" s="46"/>
      <c r="N296" s="46"/>
      <c r="O296" s="46"/>
    </row>
    <row r="297" spans="1:1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44"/>
      <c r="M297" s="44"/>
      <c r="N297" s="44"/>
      <c r="O297" s="44"/>
    </row>
    <row r="298" spans="1: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45"/>
      <c r="M298" s="45"/>
      <c r="N298" s="45"/>
      <c r="O298" s="45"/>
    </row>
    <row r="299" spans="1: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45"/>
      <c r="M299" s="45"/>
      <c r="N299" s="45"/>
      <c r="O299" s="45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46"/>
      <c r="M300" s="46"/>
      <c r="N300" s="46"/>
      <c r="O300" s="46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46"/>
      <c r="M301" s="46"/>
      <c r="N301" s="46"/>
      <c r="O301" s="46"/>
    </row>
    <row r="302" spans="1:1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44"/>
      <c r="M302" s="44"/>
      <c r="N302" s="44"/>
      <c r="O302" s="44"/>
    </row>
    <row r="303" spans="1: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45"/>
      <c r="M303" s="45"/>
      <c r="N303" s="45"/>
      <c r="O303" s="45"/>
    </row>
    <row r="304" spans="1: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45"/>
      <c r="M304" s="45"/>
      <c r="N304" s="45"/>
      <c r="O304" s="45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46"/>
      <c r="M305" s="46"/>
      <c r="N305" s="46"/>
      <c r="O305" s="46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46"/>
      <c r="M306" s="46"/>
      <c r="N306" s="46"/>
      <c r="O306" s="46"/>
    </row>
    <row r="307" spans="1:1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44"/>
      <c r="M307" s="44"/>
      <c r="N307" s="44"/>
      <c r="O307" s="44"/>
    </row>
    <row r="308" spans="1: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45"/>
      <c r="M308" s="45"/>
      <c r="N308" s="45"/>
      <c r="O308" s="45"/>
    </row>
    <row r="309" spans="1: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45"/>
      <c r="M309" s="45"/>
      <c r="N309" s="45"/>
      <c r="O309" s="45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46"/>
      <c r="M310" s="46"/>
      <c r="N310" s="46"/>
      <c r="O310" s="46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46"/>
      <c r="M311" s="46"/>
      <c r="N311" s="46"/>
      <c r="O311" s="46"/>
    </row>
    <row r="312" spans="1:1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44"/>
      <c r="M312" s="44"/>
      <c r="N312" s="44"/>
      <c r="O312" s="44"/>
    </row>
    <row r="313" spans="1: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45"/>
      <c r="M313" s="45"/>
      <c r="N313" s="45"/>
      <c r="O313" s="45"/>
    </row>
    <row r="314" spans="1: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45"/>
      <c r="M314" s="45"/>
      <c r="N314" s="45"/>
      <c r="O314" s="45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46"/>
      <c r="M315" s="46"/>
      <c r="N315" s="46"/>
      <c r="O315" s="46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46"/>
      <c r="M316" s="46"/>
      <c r="N316" s="46"/>
      <c r="O316" s="46"/>
    </row>
    <row r="317" spans="1:1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44"/>
      <c r="M317" s="44"/>
      <c r="N317" s="44"/>
      <c r="O317" s="44"/>
    </row>
    <row r="318" spans="1: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45"/>
      <c r="M318" s="45"/>
      <c r="N318" s="45"/>
      <c r="O318" s="45"/>
    </row>
    <row r="319" spans="1: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45"/>
      <c r="M319" s="45"/>
      <c r="N319" s="45"/>
      <c r="O319" s="45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46"/>
      <c r="M320" s="46"/>
      <c r="N320" s="46"/>
      <c r="O320" s="46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46"/>
      <c r="M321" s="46"/>
      <c r="N321" s="46"/>
      <c r="O321" s="46"/>
    </row>
    <row r="322" spans="1:1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44"/>
      <c r="M322" s="44"/>
      <c r="N322" s="44"/>
      <c r="O322" s="44"/>
    </row>
    <row r="323" spans="1: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45"/>
      <c r="M323" s="45"/>
      <c r="N323" s="45"/>
      <c r="O323" s="45"/>
    </row>
    <row r="324" spans="1: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45"/>
      <c r="M324" s="45"/>
      <c r="N324" s="45"/>
      <c r="O324" s="45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46"/>
      <c r="M325" s="46"/>
      <c r="N325" s="46"/>
      <c r="O325" s="46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46"/>
      <c r="M326" s="46"/>
      <c r="N326" s="46"/>
      <c r="O326" s="46"/>
    </row>
    <row r="327" spans="1:1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44"/>
      <c r="M327" s="44"/>
      <c r="N327" s="44"/>
      <c r="O327" s="44"/>
    </row>
    <row r="328" spans="1: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45"/>
      <c r="M328" s="45"/>
      <c r="N328" s="45"/>
      <c r="O328" s="45"/>
    </row>
    <row r="329" spans="1: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45"/>
      <c r="M329" s="45"/>
      <c r="N329" s="45"/>
      <c r="O329" s="45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46"/>
      <c r="M330" s="46"/>
      <c r="N330" s="46"/>
      <c r="O330" s="46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46"/>
      <c r="M331" s="46"/>
      <c r="N331" s="46"/>
      <c r="O331" s="46"/>
    </row>
    <row r="332" spans="1:1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44"/>
      <c r="M332" s="44"/>
      <c r="N332" s="44"/>
      <c r="O332" s="44"/>
    </row>
    <row r="333" spans="1: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45"/>
      <c r="M333" s="45"/>
      <c r="N333" s="45"/>
      <c r="O333" s="45"/>
    </row>
    <row r="334" spans="1: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45"/>
      <c r="M334" s="45"/>
      <c r="N334" s="45"/>
      <c r="O334" s="45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46"/>
      <c r="M335" s="46"/>
      <c r="N335" s="46"/>
      <c r="O335" s="46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46"/>
      <c r="M336" s="46"/>
      <c r="N336" s="46"/>
      <c r="O336" s="46"/>
    </row>
    <row r="337" spans="1:1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44"/>
      <c r="M337" s="44"/>
      <c r="N337" s="44"/>
      <c r="O337" s="44"/>
    </row>
    <row r="338" spans="1: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45"/>
      <c r="M338" s="45"/>
      <c r="N338" s="45"/>
      <c r="O338" s="45"/>
    </row>
    <row r="339" spans="1: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45"/>
      <c r="M339" s="45"/>
      <c r="N339" s="45"/>
      <c r="O339" s="45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46"/>
      <c r="M340" s="46"/>
      <c r="N340" s="46"/>
      <c r="O340" s="46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46"/>
      <c r="M341" s="46"/>
      <c r="N341" s="46"/>
      <c r="O341" s="46"/>
    </row>
    <row r="342" spans="1:1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44"/>
      <c r="M342" s="44"/>
      <c r="N342" s="44"/>
      <c r="O342" s="44"/>
    </row>
    <row r="343" spans="1: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45"/>
      <c r="M343" s="45"/>
      <c r="N343" s="45"/>
      <c r="O343" s="45"/>
    </row>
  </sheetData>
  <hyperlinks>
    <hyperlink ref="A101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ColWidth="11.42578125" defaultRowHeight="12.75" x14ac:dyDescent="0.2"/>
  <cols>
    <col min="1" max="1" width="41.28515625" style="72" customWidth="1"/>
    <col min="2" max="5" width="15.5703125" style="88" customWidth="1"/>
    <col min="6" max="7" width="11.42578125" style="24"/>
    <col min="8" max="8" width="11" style="8" customWidth="1"/>
    <col min="9" max="9" width="12.140625" style="8" customWidth="1"/>
    <col min="10" max="10" width="12.5703125" style="8" customWidth="1"/>
    <col min="11" max="16384" width="11.42578125" style="8"/>
  </cols>
  <sheetData>
    <row r="1" spans="1:7" ht="21" x14ac:dyDescent="0.2">
      <c r="A1" s="143" t="s">
        <v>333</v>
      </c>
      <c r="B1" s="84"/>
      <c r="C1" s="84"/>
      <c r="D1" s="84"/>
      <c r="E1" s="84"/>
      <c r="F1" s="8"/>
      <c r="G1" s="8"/>
    </row>
    <row r="2" spans="1:7" ht="18" customHeight="1" x14ac:dyDescent="0.2">
      <c r="A2" s="107"/>
      <c r="B2" s="84"/>
      <c r="C2" s="84"/>
      <c r="D2" s="84"/>
      <c r="E2" s="84"/>
      <c r="F2" s="8"/>
      <c r="G2" s="8"/>
    </row>
    <row r="3" spans="1:7" ht="15" customHeight="1" x14ac:dyDescent="0.2">
      <c r="A3" s="9"/>
      <c r="B3" s="84"/>
      <c r="C3" s="84"/>
      <c r="D3" s="84"/>
      <c r="E3" s="84"/>
      <c r="F3" s="8"/>
      <c r="G3" s="8"/>
    </row>
    <row r="4" spans="1:7" ht="15.75" x14ac:dyDescent="0.2">
      <c r="A4" s="35" t="s">
        <v>334</v>
      </c>
      <c r="B4" s="84"/>
      <c r="C4" s="84"/>
      <c r="D4" s="84"/>
      <c r="E4" s="84"/>
      <c r="F4" s="8"/>
      <c r="G4" s="8"/>
    </row>
    <row r="5" spans="1:7" ht="25.5" x14ac:dyDescent="0.2">
      <c r="A5" s="141" t="s">
        <v>323</v>
      </c>
      <c r="B5" s="85" t="s">
        <v>2</v>
      </c>
      <c r="C5" s="85" t="s">
        <v>3</v>
      </c>
      <c r="D5" s="85" t="s">
        <v>4</v>
      </c>
      <c r="E5" s="85" t="s">
        <v>64</v>
      </c>
      <c r="F5" s="8"/>
      <c r="G5" s="8"/>
    </row>
    <row r="6" spans="1:7" ht="15" customHeight="1" x14ac:dyDescent="0.2">
      <c r="A6" s="169" t="s">
        <v>464</v>
      </c>
      <c r="B6" s="33">
        <v>71873</v>
      </c>
      <c r="C6" s="33">
        <v>188029</v>
      </c>
      <c r="D6" s="33">
        <v>358756</v>
      </c>
      <c r="E6" s="33">
        <v>618658</v>
      </c>
      <c r="F6" s="8"/>
      <c r="G6" s="8"/>
    </row>
    <row r="7" spans="1:7" ht="15" customHeight="1" x14ac:dyDescent="0.2">
      <c r="A7" s="169" t="s">
        <v>465</v>
      </c>
      <c r="B7" s="33">
        <v>64904</v>
      </c>
      <c r="C7" s="33">
        <v>186681</v>
      </c>
      <c r="D7" s="33">
        <v>306484</v>
      </c>
      <c r="E7" s="33">
        <v>558069</v>
      </c>
      <c r="F7" s="8"/>
      <c r="G7" s="8"/>
    </row>
    <row r="8" spans="1:7" ht="15" customHeight="1" x14ac:dyDescent="0.2">
      <c r="A8" s="135" t="s">
        <v>458</v>
      </c>
      <c r="B8" s="34">
        <f>SUM(B6:B7)</f>
        <v>136777</v>
      </c>
      <c r="C8" s="34">
        <f t="shared" ref="C8:E8" si="0">SUM(C6:C7)</f>
        <v>374710</v>
      </c>
      <c r="D8" s="34">
        <f t="shared" si="0"/>
        <v>665240</v>
      </c>
      <c r="E8" s="34">
        <f t="shared" si="0"/>
        <v>1176727</v>
      </c>
      <c r="F8" s="8"/>
      <c r="G8" s="8"/>
    </row>
    <row r="9" spans="1:7" ht="15" customHeight="1" x14ac:dyDescent="0.2">
      <c r="A9" s="9"/>
      <c r="B9" s="84"/>
      <c r="C9" s="84"/>
      <c r="D9" s="84"/>
      <c r="E9" s="84"/>
      <c r="F9" s="8"/>
      <c r="G9" s="8"/>
    </row>
    <row r="10" spans="1:7" ht="15" customHeight="1" x14ac:dyDescent="0.2">
      <c r="A10" s="35" t="s">
        <v>414</v>
      </c>
      <c r="B10" s="84"/>
      <c r="C10" s="84"/>
      <c r="D10" s="84"/>
      <c r="E10" s="84"/>
      <c r="F10" s="8"/>
      <c r="G10" s="8"/>
    </row>
    <row r="11" spans="1:7" ht="27.75" x14ac:dyDescent="0.2">
      <c r="A11" s="141" t="s">
        <v>323</v>
      </c>
      <c r="B11" s="85" t="s">
        <v>2</v>
      </c>
      <c r="C11" s="85" t="s">
        <v>3</v>
      </c>
      <c r="D11" s="86" t="s">
        <v>4</v>
      </c>
      <c r="E11" s="14" t="s">
        <v>468</v>
      </c>
      <c r="F11" s="8"/>
      <c r="G11" s="8"/>
    </row>
    <row r="12" spans="1:7" ht="15" customHeight="1" x14ac:dyDescent="0.2">
      <c r="A12" s="169" t="s">
        <v>466</v>
      </c>
      <c r="B12" s="33">
        <v>30307</v>
      </c>
      <c r="C12" s="33">
        <v>60813</v>
      </c>
      <c r="D12" s="33">
        <v>83852</v>
      </c>
      <c r="E12" s="33">
        <v>174972</v>
      </c>
      <c r="F12" s="8"/>
      <c r="G12" s="8"/>
    </row>
    <row r="13" spans="1:7" ht="15" customHeight="1" x14ac:dyDescent="0.2">
      <c r="A13" s="169" t="s">
        <v>467</v>
      </c>
      <c r="B13" s="33">
        <v>29727</v>
      </c>
      <c r="C13" s="33">
        <v>58819</v>
      </c>
      <c r="D13" s="33">
        <v>71691</v>
      </c>
      <c r="E13" s="33">
        <v>160237</v>
      </c>
      <c r="F13" s="8"/>
      <c r="G13" s="8"/>
    </row>
    <row r="14" spans="1:7" ht="15" customHeight="1" x14ac:dyDescent="0.2">
      <c r="A14" s="135" t="s">
        <v>144</v>
      </c>
      <c r="B14" s="34">
        <f>SUM(B12:B13)</f>
        <v>60034</v>
      </c>
      <c r="C14" s="34">
        <f t="shared" ref="C14:E14" si="1">SUM(C12:C13)</f>
        <v>119632</v>
      </c>
      <c r="D14" s="34">
        <f t="shared" si="1"/>
        <v>155543</v>
      </c>
      <c r="E14" s="34">
        <f t="shared" si="1"/>
        <v>335209</v>
      </c>
      <c r="F14" s="8"/>
      <c r="G14" s="8"/>
    </row>
    <row r="15" spans="1:7" ht="15" customHeight="1" x14ac:dyDescent="0.2">
      <c r="A15" s="9"/>
      <c r="B15" s="84"/>
      <c r="C15" s="84"/>
      <c r="D15" s="84"/>
      <c r="E15" s="84"/>
      <c r="F15" s="8"/>
      <c r="G15" s="8"/>
    </row>
    <row r="16" spans="1:7" ht="15" customHeight="1" x14ac:dyDescent="0.2">
      <c r="A16" s="35" t="s">
        <v>336</v>
      </c>
      <c r="B16" s="84"/>
      <c r="C16" s="84"/>
      <c r="D16" s="84"/>
      <c r="E16" s="84"/>
      <c r="F16" s="8"/>
      <c r="G16" s="8"/>
    </row>
    <row r="17" spans="1:9" ht="25.5" x14ac:dyDescent="0.2">
      <c r="A17" s="141" t="s">
        <v>115</v>
      </c>
      <c r="B17" s="85" t="s">
        <v>2</v>
      </c>
      <c r="C17" s="85" t="s">
        <v>3</v>
      </c>
      <c r="D17" s="86" t="s">
        <v>4</v>
      </c>
      <c r="E17" s="85" t="s">
        <v>64</v>
      </c>
      <c r="F17" s="8"/>
      <c r="G17" s="8"/>
    </row>
    <row r="18" spans="1:9" ht="15" customHeight="1" x14ac:dyDescent="0.2">
      <c r="A18" s="134" t="s">
        <v>42</v>
      </c>
      <c r="B18" s="33">
        <v>26952</v>
      </c>
      <c r="C18" s="33">
        <v>50014</v>
      </c>
      <c r="D18" s="33">
        <v>132523</v>
      </c>
      <c r="E18" s="33">
        <v>209489</v>
      </c>
      <c r="F18" s="37"/>
      <c r="G18" s="37"/>
    </row>
    <row r="19" spans="1:9" ht="15" customHeight="1" x14ac:dyDescent="0.2">
      <c r="A19" s="134" t="s">
        <v>43</v>
      </c>
      <c r="B19" s="33">
        <v>62121</v>
      </c>
      <c r="C19" s="33">
        <v>165743</v>
      </c>
      <c r="D19" s="33">
        <v>358575</v>
      </c>
      <c r="E19" s="33">
        <v>586439</v>
      </c>
      <c r="F19" s="37"/>
      <c r="G19" s="37"/>
    </row>
    <row r="20" spans="1:9" ht="15" customHeight="1" x14ac:dyDescent="0.2">
      <c r="A20" s="134" t="s">
        <v>44</v>
      </c>
      <c r="B20" s="33">
        <v>23797</v>
      </c>
      <c r="C20" s="33">
        <v>77341</v>
      </c>
      <c r="D20" s="33">
        <v>110750</v>
      </c>
      <c r="E20" s="33">
        <v>211888</v>
      </c>
      <c r="F20" s="37"/>
      <c r="G20" s="37"/>
    </row>
    <row r="21" spans="1:9" ht="15" customHeight="1" x14ac:dyDescent="0.2">
      <c r="A21" s="134" t="s">
        <v>45</v>
      </c>
      <c r="B21" s="33">
        <v>10874</v>
      </c>
      <c r="C21" s="33">
        <v>37952</v>
      </c>
      <c r="D21" s="33">
        <v>31661</v>
      </c>
      <c r="E21" s="33">
        <v>80487</v>
      </c>
      <c r="F21" s="37"/>
      <c r="G21" s="37"/>
    </row>
    <row r="22" spans="1:9" ht="15" customHeight="1" x14ac:dyDescent="0.2">
      <c r="A22" s="134" t="s">
        <v>46</v>
      </c>
      <c r="B22" s="33">
        <v>6179</v>
      </c>
      <c r="C22" s="33">
        <v>21727</v>
      </c>
      <c r="D22" s="33">
        <v>15693</v>
      </c>
      <c r="E22" s="33">
        <v>43599</v>
      </c>
      <c r="F22" s="37"/>
      <c r="G22" s="37"/>
    </row>
    <row r="23" spans="1:9" ht="15" customHeight="1" x14ac:dyDescent="0.2">
      <c r="A23" s="134" t="s">
        <v>1</v>
      </c>
      <c r="B23" s="33">
        <v>6854</v>
      </c>
      <c r="C23" s="33">
        <v>21933</v>
      </c>
      <c r="D23" s="33">
        <v>16035</v>
      </c>
      <c r="E23" s="33">
        <v>44822</v>
      </c>
      <c r="F23" s="37"/>
      <c r="G23" s="37"/>
    </row>
    <row r="24" spans="1:9" ht="15" customHeight="1" x14ac:dyDescent="0.2">
      <c r="A24" s="134" t="s">
        <v>85</v>
      </c>
      <c r="B24" s="33"/>
      <c r="C24" s="33"/>
      <c r="D24" s="33">
        <v>3</v>
      </c>
      <c r="E24" s="33">
        <v>3</v>
      </c>
      <c r="F24" s="37"/>
      <c r="G24" s="37"/>
    </row>
    <row r="25" spans="1:9" ht="15" customHeight="1" x14ac:dyDescent="0.2">
      <c r="A25" s="135" t="s">
        <v>0</v>
      </c>
      <c r="B25" s="34">
        <f>SUM(B18:B24)</f>
        <v>136777</v>
      </c>
      <c r="C25" s="34">
        <f>SUM(C18:C24)</f>
        <v>374710</v>
      </c>
      <c r="D25" s="34">
        <f>SUM(D18:D24)</f>
        <v>665240</v>
      </c>
      <c r="E25" s="34">
        <f>SUM(E18:E24)</f>
        <v>1176727</v>
      </c>
      <c r="F25" s="37"/>
      <c r="G25" s="37"/>
    </row>
    <row r="26" spans="1:9" ht="15" customHeight="1" x14ac:dyDescent="0.2">
      <c r="A26" s="141" t="s">
        <v>136</v>
      </c>
      <c r="B26" s="83">
        <v>24.581574387506699</v>
      </c>
      <c r="C26" s="83">
        <v>25.629305329454802</v>
      </c>
      <c r="D26" s="83">
        <v>23.309733222896501</v>
      </c>
      <c r="E26" s="83">
        <v>24.196198938748601</v>
      </c>
      <c r="F26" s="8"/>
      <c r="G26" s="8"/>
    </row>
    <row r="27" spans="1:9" ht="15" customHeight="1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9" ht="15" customHeight="1" x14ac:dyDescent="0.2">
      <c r="A28" s="35" t="s">
        <v>337</v>
      </c>
      <c r="B28" s="84"/>
      <c r="C28" s="84"/>
      <c r="D28" s="84"/>
      <c r="E28" s="84"/>
      <c r="F28" s="8"/>
      <c r="G28" s="8"/>
    </row>
    <row r="29" spans="1:9" ht="25.5" x14ac:dyDescent="0.2">
      <c r="A29" s="141" t="s">
        <v>106</v>
      </c>
      <c r="B29" s="85" t="s">
        <v>2</v>
      </c>
      <c r="C29" s="85" t="s">
        <v>3</v>
      </c>
      <c r="D29" s="86" t="s">
        <v>4</v>
      </c>
      <c r="E29" s="85" t="s">
        <v>64</v>
      </c>
      <c r="F29" s="8"/>
      <c r="G29" s="8"/>
    </row>
    <row r="30" spans="1:9" ht="15" customHeight="1" x14ac:dyDescent="0.2">
      <c r="A30" s="134" t="s">
        <v>101</v>
      </c>
      <c r="B30" s="33">
        <v>136777</v>
      </c>
      <c r="C30" s="33">
        <v>186686</v>
      </c>
      <c r="D30" s="33">
        <v>29790</v>
      </c>
      <c r="E30" s="33">
        <v>353253</v>
      </c>
      <c r="F30" s="8"/>
      <c r="G30" s="8"/>
    </row>
    <row r="31" spans="1:9" ht="15" customHeight="1" x14ac:dyDescent="0.2">
      <c r="A31" s="134" t="s">
        <v>105</v>
      </c>
      <c r="B31" s="33"/>
      <c r="C31" s="33">
        <v>188024</v>
      </c>
      <c r="D31" s="33">
        <v>31086</v>
      </c>
      <c r="E31" s="33">
        <v>219110</v>
      </c>
      <c r="F31" s="8"/>
      <c r="G31" s="8"/>
    </row>
    <row r="32" spans="1:9" ht="15" customHeight="1" x14ac:dyDescent="0.2">
      <c r="A32" s="134" t="s">
        <v>102</v>
      </c>
      <c r="B32" s="33"/>
      <c r="C32" s="33"/>
      <c r="D32" s="33">
        <v>11687</v>
      </c>
      <c r="E32" s="33">
        <v>11687</v>
      </c>
      <c r="F32" s="8"/>
      <c r="G32" s="8"/>
    </row>
    <row r="33" spans="1:7" ht="15" customHeight="1" x14ac:dyDescent="0.2">
      <c r="A33" s="134" t="s">
        <v>103</v>
      </c>
      <c r="B33" s="33"/>
      <c r="C33" s="33"/>
      <c r="D33" s="33">
        <v>11726</v>
      </c>
      <c r="E33" s="33">
        <v>11726</v>
      </c>
      <c r="F33" s="8"/>
      <c r="G33" s="8"/>
    </row>
    <row r="34" spans="1:7" ht="15" customHeight="1" x14ac:dyDescent="0.2">
      <c r="A34" s="134" t="s">
        <v>104</v>
      </c>
      <c r="B34" s="33"/>
      <c r="C34" s="33"/>
      <c r="D34" s="33">
        <v>580951</v>
      </c>
      <c r="E34" s="33">
        <v>580951</v>
      </c>
      <c r="F34" s="8"/>
      <c r="G34" s="8"/>
    </row>
    <row r="35" spans="1:7" ht="15" customHeight="1" x14ac:dyDescent="0.2">
      <c r="A35" s="135" t="s">
        <v>0</v>
      </c>
      <c r="B35" s="34">
        <v>136777</v>
      </c>
      <c r="C35" s="34">
        <v>374710</v>
      </c>
      <c r="D35" s="34">
        <v>665240</v>
      </c>
      <c r="E35" s="34">
        <v>1176727</v>
      </c>
      <c r="F35" s="8"/>
      <c r="G35" s="8"/>
    </row>
    <row r="36" spans="1:7" ht="15" customHeight="1" x14ac:dyDescent="0.2">
      <c r="A36" s="9"/>
      <c r="B36" s="84"/>
      <c r="C36" s="84"/>
      <c r="D36" s="84"/>
      <c r="E36" s="84"/>
      <c r="F36" s="8"/>
      <c r="G36" s="8"/>
    </row>
    <row r="37" spans="1:7" ht="15" customHeight="1" x14ac:dyDescent="0.2">
      <c r="A37" s="35" t="s">
        <v>338</v>
      </c>
      <c r="B37" s="84"/>
      <c r="C37" s="84"/>
      <c r="D37" s="84"/>
      <c r="E37" s="84"/>
      <c r="F37" s="8"/>
      <c r="G37" s="8"/>
    </row>
    <row r="38" spans="1:7" ht="30" customHeight="1" x14ac:dyDescent="0.2">
      <c r="A38" s="141" t="s">
        <v>63</v>
      </c>
      <c r="B38" s="85" t="s">
        <v>2</v>
      </c>
      <c r="C38" s="85" t="s">
        <v>3</v>
      </c>
      <c r="D38" s="86" t="s">
        <v>4</v>
      </c>
      <c r="E38" s="85" t="s">
        <v>64</v>
      </c>
      <c r="F38" s="8"/>
      <c r="G38" s="8"/>
    </row>
    <row r="39" spans="1:7" ht="15" customHeight="1" x14ac:dyDescent="0.2">
      <c r="A39" s="134" t="s">
        <v>54</v>
      </c>
      <c r="B39" s="33">
        <v>35624</v>
      </c>
      <c r="C39" s="33">
        <v>101938</v>
      </c>
      <c r="D39" s="33">
        <v>90228</v>
      </c>
      <c r="E39" s="33">
        <v>227790</v>
      </c>
      <c r="F39" s="8"/>
      <c r="G39" s="8"/>
    </row>
    <row r="40" spans="1:7" ht="15" customHeight="1" x14ac:dyDescent="0.2">
      <c r="A40" s="134" t="s">
        <v>55</v>
      </c>
      <c r="B40" s="33">
        <v>4739</v>
      </c>
      <c r="C40" s="33">
        <v>4808</v>
      </c>
      <c r="D40" s="33">
        <v>17783</v>
      </c>
      <c r="E40" s="33">
        <v>27330</v>
      </c>
      <c r="F40" s="8"/>
      <c r="G40" s="8"/>
    </row>
    <row r="41" spans="1:7" ht="15" customHeight="1" x14ac:dyDescent="0.2">
      <c r="A41" s="134" t="s">
        <v>56</v>
      </c>
      <c r="B41" s="33">
        <v>1704</v>
      </c>
      <c r="C41" s="33">
        <v>23781</v>
      </c>
      <c r="D41" s="33">
        <v>27788</v>
      </c>
      <c r="E41" s="33">
        <v>53273</v>
      </c>
      <c r="F41" s="8"/>
      <c r="G41" s="8"/>
    </row>
    <row r="42" spans="1:7" ht="15" customHeight="1" x14ac:dyDescent="0.2">
      <c r="A42" s="134" t="s">
        <v>57</v>
      </c>
      <c r="B42" s="33">
        <v>958</v>
      </c>
      <c r="C42" s="33">
        <v>558</v>
      </c>
      <c r="D42" s="33">
        <v>17142</v>
      </c>
      <c r="E42" s="33">
        <v>18658</v>
      </c>
      <c r="F42" s="8"/>
      <c r="G42" s="8"/>
    </row>
    <row r="43" spans="1:7" ht="15" customHeight="1" x14ac:dyDescent="0.2">
      <c r="A43" s="134" t="s">
        <v>58</v>
      </c>
      <c r="B43" s="33">
        <v>3148</v>
      </c>
      <c r="C43" s="33">
        <v>29300</v>
      </c>
      <c r="D43" s="33">
        <v>72409</v>
      </c>
      <c r="E43" s="33">
        <v>104857</v>
      </c>
      <c r="F43" s="8"/>
      <c r="G43" s="8"/>
    </row>
    <row r="44" spans="1:7" ht="15" customHeight="1" x14ac:dyDescent="0.2">
      <c r="A44" s="134" t="s">
        <v>7</v>
      </c>
      <c r="B44" s="33">
        <v>1135</v>
      </c>
      <c r="C44" s="33">
        <v>1542</v>
      </c>
      <c r="D44" s="33">
        <v>39537</v>
      </c>
      <c r="E44" s="33">
        <v>42214</v>
      </c>
      <c r="F44" s="8"/>
      <c r="G44" s="8"/>
    </row>
    <row r="45" spans="1:7" ht="15" customHeight="1" x14ac:dyDescent="0.2">
      <c r="A45" s="134" t="s">
        <v>59</v>
      </c>
      <c r="B45" s="33">
        <v>17492</v>
      </c>
      <c r="C45" s="33">
        <v>35762</v>
      </c>
      <c r="D45" s="33">
        <v>83488</v>
      </c>
      <c r="E45" s="33">
        <v>136742</v>
      </c>
      <c r="F45" s="8"/>
      <c r="G45" s="8"/>
    </row>
    <row r="46" spans="1:7" ht="15" customHeight="1" x14ac:dyDescent="0.2">
      <c r="A46" s="134" t="s">
        <v>60</v>
      </c>
      <c r="B46" s="33">
        <v>68</v>
      </c>
      <c r="C46" s="33">
        <v>1389</v>
      </c>
      <c r="D46" s="33">
        <v>8063</v>
      </c>
      <c r="E46" s="33">
        <v>9520</v>
      </c>
      <c r="F46" s="8"/>
      <c r="G46" s="8"/>
    </row>
    <row r="47" spans="1:7" ht="15" customHeight="1" x14ac:dyDescent="0.2">
      <c r="A47" s="134" t="s">
        <v>61</v>
      </c>
      <c r="B47" s="33">
        <v>28500</v>
      </c>
      <c r="C47" s="33">
        <v>41782</v>
      </c>
      <c r="D47" s="33">
        <v>155259</v>
      </c>
      <c r="E47" s="33">
        <v>225541</v>
      </c>
      <c r="F47" s="8"/>
      <c r="G47" s="8"/>
    </row>
    <row r="48" spans="1:7" ht="15" customHeight="1" x14ac:dyDescent="0.2">
      <c r="A48" s="134" t="s">
        <v>62</v>
      </c>
      <c r="B48" s="33">
        <v>43409</v>
      </c>
      <c r="C48" s="33">
        <v>133850</v>
      </c>
      <c r="D48" s="33">
        <v>152111</v>
      </c>
      <c r="E48" s="33">
        <v>329370</v>
      </c>
      <c r="F48" s="8"/>
      <c r="G48" s="8"/>
    </row>
    <row r="49" spans="1:7" ht="15" customHeight="1" x14ac:dyDescent="0.2">
      <c r="A49" s="134" t="s">
        <v>114</v>
      </c>
      <c r="B49" s="33"/>
      <c r="C49" s="33"/>
      <c r="D49" s="33">
        <v>1432</v>
      </c>
      <c r="E49" s="33">
        <v>1432</v>
      </c>
      <c r="F49" s="8"/>
      <c r="G49" s="8"/>
    </row>
    <row r="50" spans="1:7" ht="15" customHeight="1" x14ac:dyDescent="0.2">
      <c r="A50" s="135" t="s">
        <v>0</v>
      </c>
      <c r="B50" s="34">
        <v>136777</v>
      </c>
      <c r="C50" s="34">
        <v>374710</v>
      </c>
      <c r="D50" s="34">
        <v>665240</v>
      </c>
      <c r="E50" s="34">
        <v>1176727</v>
      </c>
      <c r="F50" s="8"/>
      <c r="G50" s="8"/>
    </row>
    <row r="51" spans="1:7" ht="15" customHeight="1" x14ac:dyDescent="0.2">
      <c r="A51" s="9"/>
      <c r="B51" s="84"/>
      <c r="C51" s="84"/>
      <c r="D51" s="84"/>
      <c r="E51" s="84"/>
      <c r="F51" s="8"/>
      <c r="G51" s="8"/>
    </row>
    <row r="52" spans="1:7" ht="15" customHeight="1" x14ac:dyDescent="0.2">
      <c r="A52" s="35" t="s">
        <v>339</v>
      </c>
      <c r="B52" s="84"/>
      <c r="C52" s="84"/>
      <c r="D52" s="84"/>
      <c r="E52" s="84"/>
      <c r="F52" s="8"/>
      <c r="G52" s="8"/>
    </row>
    <row r="53" spans="1:7" ht="30" customHeight="1" x14ac:dyDescent="0.25">
      <c r="A53" s="141" t="s">
        <v>63</v>
      </c>
      <c r="B53" s="85" t="s">
        <v>174</v>
      </c>
      <c r="C53" s="85" t="s">
        <v>175</v>
      </c>
      <c r="D53" s="85" t="s">
        <v>64</v>
      </c>
      <c r="E53" s="84"/>
      <c r="F53"/>
      <c r="G53"/>
    </row>
    <row r="54" spans="1:7" ht="15" customHeight="1" x14ac:dyDescent="0.25">
      <c r="A54" s="134" t="s">
        <v>54</v>
      </c>
      <c r="B54" s="33">
        <v>124919</v>
      </c>
      <c r="C54" s="33">
        <v>102871</v>
      </c>
      <c r="D54" s="33">
        <v>227790</v>
      </c>
      <c r="E54" s="84"/>
      <c r="F54" s="19"/>
      <c r="G54" s="19"/>
    </row>
    <row r="55" spans="1:7" ht="15" customHeight="1" x14ac:dyDescent="0.25">
      <c r="A55" s="134" t="s">
        <v>55</v>
      </c>
      <c r="B55" s="33">
        <v>13924</v>
      </c>
      <c r="C55" s="33">
        <v>13406</v>
      </c>
      <c r="D55" s="33">
        <v>27330</v>
      </c>
      <c r="E55" s="84"/>
      <c r="F55" s="19"/>
      <c r="G55" s="19"/>
    </row>
    <row r="56" spans="1:7" ht="15" customHeight="1" x14ac:dyDescent="0.25">
      <c r="A56" s="134" t="s">
        <v>56</v>
      </c>
      <c r="B56" s="33">
        <v>28996</v>
      </c>
      <c r="C56" s="33">
        <v>24277</v>
      </c>
      <c r="D56" s="33">
        <v>53273</v>
      </c>
      <c r="E56" s="84"/>
      <c r="F56" s="19"/>
      <c r="G56" s="19"/>
    </row>
    <row r="57" spans="1:7" ht="15" customHeight="1" x14ac:dyDescent="0.25">
      <c r="A57" s="134" t="s">
        <v>57</v>
      </c>
      <c r="B57" s="33">
        <v>8561</v>
      </c>
      <c r="C57" s="33">
        <v>10097</v>
      </c>
      <c r="D57" s="33">
        <v>18658</v>
      </c>
      <c r="E57" s="84"/>
      <c r="F57" s="19"/>
      <c r="G57" s="19"/>
    </row>
    <row r="58" spans="1:7" ht="15" customHeight="1" x14ac:dyDescent="0.25">
      <c r="A58" s="134" t="s">
        <v>58</v>
      </c>
      <c r="B58" s="33">
        <v>71769</v>
      </c>
      <c r="C58" s="33">
        <v>33088</v>
      </c>
      <c r="D58" s="33">
        <v>104857</v>
      </c>
      <c r="E58" s="84"/>
      <c r="F58" s="19"/>
      <c r="G58" s="19"/>
    </row>
    <row r="59" spans="1:7" ht="15" customHeight="1" x14ac:dyDescent="0.25">
      <c r="A59" s="134" t="s">
        <v>7</v>
      </c>
      <c r="B59" s="33">
        <v>23121</v>
      </c>
      <c r="C59" s="33">
        <v>19093</v>
      </c>
      <c r="D59" s="33">
        <v>42214</v>
      </c>
      <c r="E59" s="84"/>
      <c r="F59" s="19"/>
      <c r="G59" s="19"/>
    </row>
    <row r="60" spans="1:7" ht="15" customHeight="1" x14ac:dyDescent="0.25">
      <c r="A60" s="134" t="s">
        <v>59</v>
      </c>
      <c r="B60" s="33">
        <v>101525</v>
      </c>
      <c r="C60" s="33">
        <v>35217</v>
      </c>
      <c r="D60" s="33">
        <v>136742</v>
      </c>
      <c r="E60" s="84"/>
      <c r="F60" s="19"/>
      <c r="G60" s="19"/>
    </row>
    <row r="61" spans="1:7" ht="15" customHeight="1" x14ac:dyDescent="0.25">
      <c r="A61" s="134" t="s">
        <v>60</v>
      </c>
      <c r="B61" s="33">
        <v>5865</v>
      </c>
      <c r="C61" s="33">
        <v>3655</v>
      </c>
      <c r="D61" s="33">
        <v>9520</v>
      </c>
      <c r="E61" s="84"/>
      <c r="F61" s="19"/>
      <c r="G61" s="19"/>
    </row>
    <row r="62" spans="1:7" ht="15" customHeight="1" x14ac:dyDescent="0.25">
      <c r="A62" s="134" t="s">
        <v>61</v>
      </c>
      <c r="B62" s="33">
        <v>170970</v>
      </c>
      <c r="C62" s="33">
        <v>54571</v>
      </c>
      <c r="D62" s="33">
        <v>225541</v>
      </c>
      <c r="E62" s="84"/>
      <c r="F62" s="19"/>
      <c r="G62" s="19"/>
    </row>
    <row r="63" spans="1:7" ht="15" customHeight="1" x14ac:dyDescent="0.25">
      <c r="A63" s="134" t="s">
        <v>62</v>
      </c>
      <c r="B63" s="33">
        <v>68166</v>
      </c>
      <c r="C63" s="33">
        <v>261204</v>
      </c>
      <c r="D63" s="33">
        <v>329370</v>
      </c>
      <c r="E63" s="84"/>
      <c r="F63" s="19"/>
      <c r="G63" s="19"/>
    </row>
    <row r="64" spans="1:7" ht="15" customHeight="1" x14ac:dyDescent="0.25">
      <c r="A64" s="134" t="s">
        <v>114</v>
      </c>
      <c r="B64" s="33">
        <v>842</v>
      </c>
      <c r="C64" s="33">
        <v>590</v>
      </c>
      <c r="D64" s="33">
        <v>1432</v>
      </c>
      <c r="E64" s="84"/>
      <c r="F64" s="19"/>
      <c r="G64" s="19"/>
    </row>
    <row r="65" spans="1:7" s="71" customFormat="1" ht="15" customHeight="1" x14ac:dyDescent="0.25">
      <c r="A65" s="135" t="s">
        <v>0</v>
      </c>
      <c r="B65" s="34">
        <v>618658</v>
      </c>
      <c r="C65" s="34">
        <v>558069</v>
      </c>
      <c r="D65" s="34">
        <v>1176727</v>
      </c>
      <c r="E65" s="87"/>
      <c r="F65" s="49"/>
      <c r="G65" s="49"/>
    </row>
    <row r="66" spans="1:7" ht="15" customHeight="1" x14ac:dyDescent="0.25">
      <c r="A66" s="9"/>
      <c r="B66" s="84"/>
      <c r="C66" s="84"/>
      <c r="D66" s="84"/>
      <c r="E66" s="84"/>
      <c r="F66"/>
      <c r="G66"/>
    </row>
    <row r="67" spans="1:7" ht="15" customHeight="1" x14ac:dyDescent="0.2">
      <c r="A67" s="35" t="s">
        <v>340</v>
      </c>
      <c r="B67" s="84"/>
      <c r="C67" s="84"/>
      <c r="D67" s="84"/>
      <c r="E67" s="84"/>
      <c r="F67" s="8"/>
      <c r="G67" s="8"/>
    </row>
    <row r="68" spans="1:7" ht="25.5" x14ac:dyDescent="0.2">
      <c r="A68" s="141" t="s">
        <v>65</v>
      </c>
      <c r="B68" s="85" t="s">
        <v>2</v>
      </c>
      <c r="C68" s="85" t="s">
        <v>3</v>
      </c>
      <c r="D68" s="85" t="s">
        <v>4</v>
      </c>
      <c r="E68" s="85" t="s">
        <v>64</v>
      </c>
      <c r="F68" s="8"/>
      <c r="G68" s="8"/>
    </row>
    <row r="69" spans="1:7" ht="15" customHeight="1" x14ac:dyDescent="0.2">
      <c r="A69" s="134" t="s">
        <v>109</v>
      </c>
      <c r="B69" s="33">
        <v>82410</v>
      </c>
      <c r="C69" s="33">
        <v>186121</v>
      </c>
      <c r="D69" s="33">
        <v>566961</v>
      </c>
      <c r="E69" s="33">
        <v>835492</v>
      </c>
      <c r="F69" s="8"/>
      <c r="G69" s="8"/>
    </row>
    <row r="70" spans="1:7" ht="15" customHeight="1" x14ac:dyDescent="0.2">
      <c r="A70" s="134" t="s">
        <v>110</v>
      </c>
      <c r="B70" s="33">
        <v>52618</v>
      </c>
      <c r="C70" s="33">
        <v>157446</v>
      </c>
      <c r="D70" s="33">
        <v>84908</v>
      </c>
      <c r="E70" s="33">
        <v>294972</v>
      </c>
      <c r="F70" s="8"/>
      <c r="G70" s="8"/>
    </row>
    <row r="71" spans="1:7" ht="15" customHeight="1" x14ac:dyDescent="0.2">
      <c r="A71" s="134" t="s">
        <v>111</v>
      </c>
      <c r="B71" s="33">
        <v>390</v>
      </c>
      <c r="C71" s="33">
        <v>5308</v>
      </c>
      <c r="D71" s="33">
        <v>1819</v>
      </c>
      <c r="E71" s="33">
        <v>7517</v>
      </c>
      <c r="F71" s="8"/>
      <c r="G71" s="8"/>
    </row>
    <row r="72" spans="1:7" ht="15" customHeight="1" x14ac:dyDescent="0.2">
      <c r="A72" s="134" t="s">
        <v>112</v>
      </c>
      <c r="B72" s="33">
        <v>1049</v>
      </c>
      <c r="C72" s="33">
        <v>25605</v>
      </c>
      <c r="D72" s="33">
        <v>1774</v>
      </c>
      <c r="E72" s="33">
        <v>28428</v>
      </c>
      <c r="F72" s="8"/>
      <c r="G72" s="8"/>
    </row>
    <row r="73" spans="1:7" ht="15" customHeight="1" x14ac:dyDescent="0.2">
      <c r="A73" s="134" t="s">
        <v>113</v>
      </c>
      <c r="B73" s="33">
        <v>310</v>
      </c>
      <c r="C73" s="33">
        <v>230</v>
      </c>
      <c r="D73" s="33">
        <v>9778</v>
      </c>
      <c r="E73" s="33">
        <v>10318</v>
      </c>
      <c r="F73" s="8"/>
      <c r="G73" s="8"/>
    </row>
    <row r="74" spans="1:7" ht="15" customHeight="1" x14ac:dyDescent="0.2">
      <c r="A74" s="135" t="s">
        <v>0</v>
      </c>
      <c r="B74" s="34">
        <v>136777</v>
      </c>
      <c r="C74" s="34">
        <v>374710</v>
      </c>
      <c r="D74" s="34">
        <v>665240</v>
      </c>
      <c r="E74" s="34">
        <v>1176727</v>
      </c>
      <c r="F74" s="8"/>
      <c r="G74" s="8"/>
    </row>
    <row r="75" spans="1:7" ht="15" customHeight="1" x14ac:dyDescent="0.2">
      <c r="A75" s="9"/>
      <c r="B75" s="84"/>
      <c r="C75" s="84"/>
      <c r="D75" s="84"/>
      <c r="E75" s="84"/>
      <c r="F75" s="8"/>
      <c r="G75" s="8"/>
    </row>
    <row r="76" spans="1:7" ht="15" customHeight="1" x14ac:dyDescent="0.2">
      <c r="A76" s="35" t="s">
        <v>341</v>
      </c>
      <c r="B76" s="84"/>
      <c r="C76" s="84"/>
      <c r="D76" s="84"/>
      <c r="E76" s="84"/>
      <c r="F76" s="8"/>
      <c r="G76" s="8"/>
    </row>
    <row r="77" spans="1:7" ht="25.5" x14ac:dyDescent="0.2">
      <c r="A77" s="141" t="s">
        <v>53</v>
      </c>
      <c r="B77" s="85" t="s">
        <v>2</v>
      </c>
      <c r="C77" s="85" t="s">
        <v>3</v>
      </c>
      <c r="D77" s="85" t="s">
        <v>4</v>
      </c>
      <c r="E77" s="85" t="s">
        <v>64</v>
      </c>
      <c r="F77" s="8"/>
      <c r="G77" s="8"/>
    </row>
    <row r="78" spans="1:7" ht="15" customHeight="1" x14ac:dyDescent="0.2">
      <c r="A78" s="134" t="s">
        <v>374</v>
      </c>
      <c r="B78" s="33">
        <v>5116</v>
      </c>
      <c r="C78" s="33">
        <v>1434</v>
      </c>
      <c r="D78" s="33">
        <v>9778</v>
      </c>
      <c r="E78" s="33">
        <v>16328</v>
      </c>
      <c r="F78" s="8"/>
      <c r="G78" s="8"/>
    </row>
    <row r="79" spans="1:7" ht="15" customHeight="1" x14ac:dyDescent="0.2">
      <c r="A79" s="134" t="s">
        <v>375</v>
      </c>
      <c r="B79" s="33">
        <v>2596</v>
      </c>
      <c r="C79" s="33">
        <v>3158</v>
      </c>
      <c r="D79" s="33">
        <v>11359</v>
      </c>
      <c r="E79" s="33">
        <v>17113</v>
      </c>
      <c r="F79" s="8"/>
      <c r="G79" s="8"/>
    </row>
    <row r="80" spans="1:7" ht="15" customHeight="1" x14ac:dyDescent="0.2">
      <c r="A80" s="134" t="s">
        <v>376</v>
      </c>
      <c r="B80" s="33">
        <v>4470</v>
      </c>
      <c r="C80" s="33">
        <v>12153</v>
      </c>
      <c r="D80" s="33">
        <v>22994</v>
      </c>
      <c r="E80" s="33">
        <v>39617</v>
      </c>
      <c r="F80" s="8"/>
      <c r="G80" s="8"/>
    </row>
    <row r="81" spans="1:7" ht="15" customHeight="1" x14ac:dyDescent="0.2">
      <c r="A81" s="134" t="s">
        <v>377</v>
      </c>
      <c r="B81" s="33">
        <v>1959</v>
      </c>
      <c r="C81" s="33">
        <v>2539</v>
      </c>
      <c r="D81" s="33">
        <v>8036</v>
      </c>
      <c r="E81" s="33">
        <v>12534</v>
      </c>
      <c r="F81" s="8"/>
      <c r="G81" s="8"/>
    </row>
    <row r="82" spans="1:7" ht="15" customHeight="1" x14ac:dyDescent="0.2">
      <c r="A82" s="134" t="s">
        <v>378</v>
      </c>
      <c r="B82" s="33">
        <v>8221</v>
      </c>
      <c r="C82" s="33">
        <v>13503</v>
      </c>
      <c r="D82" s="33">
        <v>21262</v>
      </c>
      <c r="E82" s="33">
        <v>42986</v>
      </c>
      <c r="F82" s="8"/>
      <c r="G82" s="8"/>
    </row>
    <row r="83" spans="1:7" ht="15" customHeight="1" x14ac:dyDescent="0.2">
      <c r="A83" s="134" t="s">
        <v>379</v>
      </c>
      <c r="B83" s="33">
        <v>11893</v>
      </c>
      <c r="C83" s="33">
        <v>38835</v>
      </c>
      <c r="D83" s="33">
        <v>79892</v>
      </c>
      <c r="E83" s="33">
        <v>130620</v>
      </c>
      <c r="F83" s="8"/>
      <c r="G83" s="8"/>
    </row>
    <row r="84" spans="1:7" ht="15" customHeight="1" x14ac:dyDescent="0.2">
      <c r="A84" s="134" t="s">
        <v>380</v>
      </c>
      <c r="B84" s="33">
        <v>46480</v>
      </c>
      <c r="C84" s="33">
        <v>194883</v>
      </c>
      <c r="D84" s="33">
        <v>308565</v>
      </c>
      <c r="E84" s="33">
        <v>549928</v>
      </c>
      <c r="F84" s="8"/>
      <c r="G84" s="8"/>
    </row>
    <row r="85" spans="1:7" ht="15" customHeight="1" x14ac:dyDescent="0.2">
      <c r="A85" s="142" t="s">
        <v>404</v>
      </c>
      <c r="B85" s="33">
        <v>4542</v>
      </c>
      <c r="C85" s="33">
        <v>19705</v>
      </c>
      <c r="D85" s="33">
        <v>4683</v>
      </c>
      <c r="E85" s="33">
        <v>28930</v>
      </c>
      <c r="F85" s="8"/>
      <c r="G85" s="8"/>
    </row>
    <row r="86" spans="1:7" ht="15" customHeight="1" x14ac:dyDescent="0.2">
      <c r="A86" s="134" t="s">
        <v>381</v>
      </c>
      <c r="B86" s="33">
        <v>12515</v>
      </c>
      <c r="C86" s="33">
        <v>13437</v>
      </c>
      <c r="D86" s="33">
        <v>27365</v>
      </c>
      <c r="E86" s="33">
        <v>53317</v>
      </c>
      <c r="F86" s="8"/>
      <c r="G86" s="8"/>
    </row>
    <row r="87" spans="1:7" ht="15" customHeight="1" x14ac:dyDescent="0.2">
      <c r="A87" s="134" t="s">
        <v>387</v>
      </c>
      <c r="B87" s="33">
        <v>17084</v>
      </c>
      <c r="C87" s="33">
        <v>42559</v>
      </c>
      <c r="D87" s="33">
        <v>92151</v>
      </c>
      <c r="E87" s="33">
        <v>151794</v>
      </c>
      <c r="F87" s="8"/>
      <c r="G87" s="8"/>
    </row>
    <row r="88" spans="1:7" ht="15" customHeight="1" x14ac:dyDescent="0.2">
      <c r="A88" s="134" t="s">
        <v>382</v>
      </c>
      <c r="B88" s="33">
        <v>8259</v>
      </c>
      <c r="C88" s="33">
        <v>13571</v>
      </c>
      <c r="D88" s="33">
        <v>35894</v>
      </c>
      <c r="E88" s="33">
        <v>57724</v>
      </c>
      <c r="F88" s="8"/>
      <c r="G88" s="8"/>
    </row>
    <row r="89" spans="1:7" ht="15" customHeight="1" x14ac:dyDescent="0.2">
      <c r="A89" s="134" t="s">
        <v>383</v>
      </c>
      <c r="B89" s="33">
        <v>3283</v>
      </c>
      <c r="C89" s="33">
        <v>3258</v>
      </c>
      <c r="D89" s="33">
        <v>16537</v>
      </c>
      <c r="E89" s="33">
        <v>23078</v>
      </c>
      <c r="F89" s="8"/>
      <c r="G89" s="8"/>
    </row>
    <row r="90" spans="1:7" ht="15" customHeight="1" x14ac:dyDescent="0.2">
      <c r="A90" s="134" t="s">
        <v>384</v>
      </c>
      <c r="B90" s="33">
        <v>6905</v>
      </c>
      <c r="C90" s="33">
        <v>14340</v>
      </c>
      <c r="D90" s="33">
        <v>20929</v>
      </c>
      <c r="E90" s="33">
        <v>42174</v>
      </c>
      <c r="F90" s="8"/>
      <c r="G90" s="8"/>
    </row>
    <row r="91" spans="1:7" ht="15" customHeight="1" x14ac:dyDescent="0.2">
      <c r="A91" s="134" t="s">
        <v>385</v>
      </c>
      <c r="B91" s="33">
        <v>1334</v>
      </c>
      <c r="C91" s="33">
        <v>204</v>
      </c>
      <c r="D91" s="33">
        <v>1082</v>
      </c>
      <c r="E91" s="33">
        <v>2620</v>
      </c>
      <c r="F91" s="8"/>
      <c r="G91" s="8"/>
    </row>
    <row r="92" spans="1:7" ht="15" customHeight="1" x14ac:dyDescent="0.2">
      <c r="A92" s="134" t="s">
        <v>386</v>
      </c>
      <c r="B92" s="33">
        <v>2120</v>
      </c>
      <c r="C92" s="33">
        <v>1131</v>
      </c>
      <c r="D92" s="33">
        <v>4713</v>
      </c>
      <c r="E92" s="33">
        <v>7964</v>
      </c>
      <c r="F92" s="8"/>
      <c r="G92" s="8"/>
    </row>
    <row r="93" spans="1:7" ht="15" customHeight="1" x14ac:dyDescent="0.2">
      <c r="A93" s="135" t="s">
        <v>0</v>
      </c>
      <c r="B93" s="34">
        <v>136777</v>
      </c>
      <c r="C93" s="34">
        <v>374710</v>
      </c>
      <c r="D93" s="34">
        <v>665240</v>
      </c>
      <c r="E93" s="34">
        <v>1176727</v>
      </c>
      <c r="F93" s="8"/>
      <c r="G93" s="8"/>
    </row>
    <row r="94" spans="1:7" ht="15" customHeight="1" x14ac:dyDescent="0.2">
      <c r="A94" s="9"/>
      <c r="B94" s="84"/>
      <c r="C94" s="84"/>
      <c r="D94" s="84"/>
      <c r="E94" s="84"/>
      <c r="F94" s="8"/>
      <c r="G94" s="8"/>
    </row>
    <row r="95" spans="1:7" ht="15" customHeight="1" x14ac:dyDescent="0.2">
      <c r="A95" s="35" t="s">
        <v>415</v>
      </c>
      <c r="B95" s="84"/>
      <c r="C95" s="84"/>
      <c r="D95" s="84"/>
      <c r="E95" s="84"/>
      <c r="F95" s="8"/>
      <c r="G95" s="8"/>
    </row>
    <row r="96" spans="1:7" ht="30" customHeight="1" x14ac:dyDescent="0.2">
      <c r="A96" s="141" t="s">
        <v>53</v>
      </c>
      <c r="B96" s="85" t="s">
        <v>2</v>
      </c>
      <c r="C96" s="85" t="s">
        <v>3</v>
      </c>
      <c r="D96" s="85" t="s">
        <v>4</v>
      </c>
      <c r="E96" s="14" t="s">
        <v>468</v>
      </c>
      <c r="F96" s="8"/>
      <c r="G96" s="8"/>
    </row>
    <row r="97" spans="1:7" ht="15" customHeight="1" x14ac:dyDescent="0.2">
      <c r="A97" s="134" t="s">
        <v>374</v>
      </c>
      <c r="B97" s="33">
        <v>2310</v>
      </c>
      <c r="C97" s="33">
        <v>374</v>
      </c>
      <c r="D97" s="33">
        <v>2150</v>
      </c>
      <c r="E97" s="33">
        <v>4834</v>
      </c>
      <c r="F97" s="8"/>
      <c r="G97" s="8"/>
    </row>
    <row r="98" spans="1:7" ht="15" customHeight="1" x14ac:dyDescent="0.2">
      <c r="A98" s="134" t="s">
        <v>375</v>
      </c>
      <c r="B98" s="33">
        <v>1204</v>
      </c>
      <c r="C98" s="33">
        <v>965</v>
      </c>
      <c r="D98" s="33">
        <v>3021</v>
      </c>
      <c r="E98" s="33">
        <v>5190</v>
      </c>
      <c r="F98" s="8"/>
      <c r="G98" s="8"/>
    </row>
    <row r="99" spans="1:7" ht="15" customHeight="1" x14ac:dyDescent="0.2">
      <c r="A99" s="134" t="s">
        <v>376</v>
      </c>
      <c r="B99" s="33">
        <v>2134</v>
      </c>
      <c r="C99" s="33">
        <v>3635</v>
      </c>
      <c r="D99" s="33">
        <v>5588</v>
      </c>
      <c r="E99" s="33">
        <v>11357</v>
      </c>
      <c r="F99" s="8"/>
      <c r="G99" s="8"/>
    </row>
    <row r="100" spans="1:7" ht="15" customHeight="1" x14ac:dyDescent="0.2">
      <c r="A100" s="134" t="s">
        <v>377</v>
      </c>
      <c r="B100" s="33">
        <v>912</v>
      </c>
      <c r="C100" s="33">
        <v>953</v>
      </c>
      <c r="D100" s="33">
        <v>2654</v>
      </c>
      <c r="E100" s="33">
        <v>4519</v>
      </c>
      <c r="F100" s="8"/>
      <c r="G100" s="8"/>
    </row>
    <row r="101" spans="1:7" ht="15" customHeight="1" x14ac:dyDescent="0.2">
      <c r="A101" s="134" t="s">
        <v>378</v>
      </c>
      <c r="B101" s="33">
        <v>3502</v>
      </c>
      <c r="C101" s="33">
        <v>4586</v>
      </c>
      <c r="D101" s="33">
        <v>4849</v>
      </c>
      <c r="E101" s="33">
        <v>12937</v>
      </c>
      <c r="F101" s="8"/>
      <c r="G101" s="8"/>
    </row>
    <row r="102" spans="1:7" ht="15" customHeight="1" x14ac:dyDescent="0.2">
      <c r="A102" s="134" t="s">
        <v>379</v>
      </c>
      <c r="B102" s="33">
        <v>5254</v>
      </c>
      <c r="C102" s="33">
        <v>11996</v>
      </c>
      <c r="D102" s="33">
        <v>18567</v>
      </c>
      <c r="E102" s="33">
        <v>35817</v>
      </c>
      <c r="F102" s="8"/>
      <c r="G102" s="8"/>
    </row>
    <row r="103" spans="1:7" ht="15" customHeight="1" x14ac:dyDescent="0.2">
      <c r="A103" s="142" t="s">
        <v>380</v>
      </c>
      <c r="B103" s="33">
        <v>19649</v>
      </c>
      <c r="C103" s="33">
        <v>63252</v>
      </c>
      <c r="D103" s="33">
        <v>71081</v>
      </c>
      <c r="E103" s="33">
        <v>153982</v>
      </c>
      <c r="F103" s="8"/>
      <c r="G103" s="8"/>
    </row>
    <row r="104" spans="1:7" ht="15" customHeight="1" x14ac:dyDescent="0.2">
      <c r="A104" s="142" t="s">
        <v>404</v>
      </c>
      <c r="B104" s="33">
        <v>2064</v>
      </c>
      <c r="C104" s="33">
        <v>5921</v>
      </c>
      <c r="D104" s="33">
        <v>1650</v>
      </c>
      <c r="E104" s="33">
        <v>9635</v>
      </c>
      <c r="F104" s="8"/>
      <c r="G104" s="8"/>
    </row>
    <row r="105" spans="1:7" ht="15" customHeight="1" x14ac:dyDescent="0.2">
      <c r="A105" s="134" t="s">
        <v>381</v>
      </c>
      <c r="B105" s="33">
        <v>5781</v>
      </c>
      <c r="C105" s="33">
        <v>3635</v>
      </c>
      <c r="D105" s="33">
        <v>5969</v>
      </c>
      <c r="E105" s="33">
        <v>15385</v>
      </c>
      <c r="F105" s="8"/>
      <c r="G105" s="8"/>
    </row>
    <row r="106" spans="1:7" ht="15" customHeight="1" x14ac:dyDescent="0.2">
      <c r="A106" s="134" t="s">
        <v>387</v>
      </c>
      <c r="B106" s="33">
        <v>7706</v>
      </c>
      <c r="C106" s="33">
        <v>14064</v>
      </c>
      <c r="D106" s="33">
        <v>20515</v>
      </c>
      <c r="E106" s="33">
        <v>42285</v>
      </c>
      <c r="F106" s="8"/>
      <c r="G106" s="8"/>
    </row>
    <row r="107" spans="1:7" ht="15" customHeight="1" x14ac:dyDescent="0.2">
      <c r="A107" s="134" t="s">
        <v>382</v>
      </c>
      <c r="B107" s="33">
        <v>3397</v>
      </c>
      <c r="C107" s="33">
        <v>4396</v>
      </c>
      <c r="D107" s="33">
        <v>8734</v>
      </c>
      <c r="E107" s="33">
        <v>16527</v>
      </c>
      <c r="F107" s="8"/>
      <c r="G107" s="8"/>
    </row>
    <row r="108" spans="1:7" ht="15" customHeight="1" x14ac:dyDescent="0.2">
      <c r="A108" s="134" t="s">
        <v>383</v>
      </c>
      <c r="B108" s="33">
        <v>1614</v>
      </c>
      <c r="C108" s="33">
        <v>1040</v>
      </c>
      <c r="D108" s="33">
        <v>3529</v>
      </c>
      <c r="E108" s="33">
        <v>6183</v>
      </c>
      <c r="F108" s="8"/>
      <c r="G108" s="8"/>
    </row>
    <row r="109" spans="1:7" ht="15" customHeight="1" x14ac:dyDescent="0.2">
      <c r="A109" s="134" t="s">
        <v>384</v>
      </c>
      <c r="B109" s="33">
        <v>2933</v>
      </c>
      <c r="C109" s="33">
        <v>4463</v>
      </c>
      <c r="D109" s="33">
        <v>5382</v>
      </c>
      <c r="E109" s="33">
        <v>12778</v>
      </c>
      <c r="F109" s="8"/>
      <c r="G109" s="8"/>
    </row>
    <row r="110" spans="1:7" ht="15" customHeight="1" x14ac:dyDescent="0.2">
      <c r="A110" s="134" t="s">
        <v>385</v>
      </c>
      <c r="B110" s="33">
        <v>598</v>
      </c>
      <c r="C110" s="33">
        <v>19</v>
      </c>
      <c r="D110" s="33">
        <v>454</v>
      </c>
      <c r="E110" s="33">
        <v>1071</v>
      </c>
      <c r="F110" s="8"/>
      <c r="G110" s="8"/>
    </row>
    <row r="111" spans="1:7" ht="15" customHeight="1" x14ac:dyDescent="0.2">
      <c r="A111" s="134" t="s">
        <v>386</v>
      </c>
      <c r="B111" s="33">
        <v>976</v>
      </c>
      <c r="C111" s="33">
        <v>333</v>
      </c>
      <c r="D111" s="33">
        <v>1400</v>
      </c>
      <c r="E111" s="33">
        <v>2709</v>
      </c>
      <c r="F111" s="8"/>
      <c r="G111" s="8"/>
    </row>
    <row r="112" spans="1:7" ht="15" customHeight="1" x14ac:dyDescent="0.2">
      <c r="A112" s="135" t="s">
        <v>0</v>
      </c>
      <c r="B112" s="34">
        <v>60034</v>
      </c>
      <c r="C112" s="34">
        <v>119632</v>
      </c>
      <c r="D112" s="34">
        <v>155543</v>
      </c>
      <c r="E112" s="34">
        <v>335209</v>
      </c>
      <c r="F112" s="8"/>
      <c r="G112" s="8"/>
    </row>
    <row r="113" spans="1:7" ht="15" customHeight="1" x14ac:dyDescent="0.2">
      <c r="A113" s="9"/>
      <c r="B113" s="84"/>
      <c r="C113" s="84"/>
      <c r="D113" s="84"/>
      <c r="E113" s="84"/>
      <c r="F113" s="8"/>
      <c r="G113" s="8"/>
    </row>
    <row r="114" spans="1:7" ht="15" customHeight="1" x14ac:dyDescent="0.2">
      <c r="A114" s="35" t="s">
        <v>343</v>
      </c>
      <c r="B114" s="84"/>
      <c r="C114" s="84"/>
      <c r="D114" s="84"/>
      <c r="E114" s="84"/>
      <c r="F114" s="8"/>
      <c r="G114" s="8"/>
    </row>
    <row r="115" spans="1:7" ht="30" customHeight="1" x14ac:dyDescent="0.2">
      <c r="A115" s="141" t="s">
        <v>53</v>
      </c>
      <c r="B115" s="85" t="s">
        <v>174</v>
      </c>
      <c r="C115" s="85" t="s">
        <v>175</v>
      </c>
      <c r="D115" s="85" t="s">
        <v>64</v>
      </c>
      <c r="E115" s="84"/>
      <c r="F115" s="8"/>
      <c r="G115" s="8"/>
    </row>
    <row r="116" spans="1:7" ht="15" customHeight="1" x14ac:dyDescent="0.2">
      <c r="A116" s="134" t="s">
        <v>374</v>
      </c>
      <c r="B116" s="33">
        <v>8970</v>
      </c>
      <c r="C116" s="33">
        <v>7358</v>
      </c>
      <c r="D116" s="33">
        <f>SUM(B116:C116)</f>
        <v>16328</v>
      </c>
      <c r="E116" s="84"/>
      <c r="F116" s="8"/>
      <c r="G116" s="8"/>
    </row>
    <row r="117" spans="1:7" ht="15" customHeight="1" x14ac:dyDescent="0.2">
      <c r="A117" s="134" t="s">
        <v>375</v>
      </c>
      <c r="B117" s="33">
        <v>9094</v>
      </c>
      <c r="C117" s="33">
        <v>8019</v>
      </c>
      <c r="D117" s="33">
        <f t="shared" ref="D117:D131" si="2">SUM(B117:C117)</f>
        <v>17113</v>
      </c>
      <c r="E117" s="84"/>
      <c r="F117" s="8"/>
      <c r="G117" s="8"/>
    </row>
    <row r="118" spans="1:7" ht="15" customHeight="1" x14ac:dyDescent="0.2">
      <c r="A118" s="134" t="s">
        <v>376</v>
      </c>
      <c r="B118" s="33">
        <v>19775</v>
      </c>
      <c r="C118" s="33">
        <v>19842</v>
      </c>
      <c r="D118" s="33">
        <f t="shared" si="2"/>
        <v>39617</v>
      </c>
      <c r="E118" s="84"/>
      <c r="F118" s="8"/>
      <c r="G118" s="8"/>
    </row>
    <row r="119" spans="1:7" ht="15" customHeight="1" x14ac:dyDescent="0.2">
      <c r="A119" s="134" t="s">
        <v>377</v>
      </c>
      <c r="B119" s="33">
        <v>6513</v>
      </c>
      <c r="C119" s="33">
        <v>6021</v>
      </c>
      <c r="D119" s="33">
        <f t="shared" si="2"/>
        <v>12534</v>
      </c>
      <c r="E119" s="84"/>
      <c r="F119" s="8"/>
      <c r="G119" s="8"/>
    </row>
    <row r="120" spans="1:7" ht="15" customHeight="1" x14ac:dyDescent="0.2">
      <c r="A120" s="134" t="s">
        <v>378</v>
      </c>
      <c r="B120" s="33">
        <v>23200</v>
      </c>
      <c r="C120" s="33">
        <v>19786</v>
      </c>
      <c r="D120" s="33">
        <f t="shared" si="2"/>
        <v>42986</v>
      </c>
      <c r="E120" s="84"/>
      <c r="F120" s="8"/>
      <c r="G120" s="8"/>
    </row>
    <row r="121" spans="1:7" ht="15" customHeight="1" x14ac:dyDescent="0.2">
      <c r="A121" s="134" t="s">
        <v>379</v>
      </c>
      <c r="B121" s="33">
        <v>67455</v>
      </c>
      <c r="C121" s="33">
        <v>63165</v>
      </c>
      <c r="D121" s="33">
        <f t="shared" si="2"/>
        <v>130620</v>
      </c>
      <c r="E121" s="84"/>
      <c r="F121" s="8"/>
      <c r="G121" s="8"/>
    </row>
    <row r="122" spans="1:7" ht="15" customHeight="1" x14ac:dyDescent="0.2">
      <c r="A122" s="142" t="s">
        <v>380</v>
      </c>
      <c r="B122" s="33">
        <v>281995</v>
      </c>
      <c r="C122" s="33">
        <v>267933</v>
      </c>
      <c r="D122" s="33">
        <f t="shared" si="2"/>
        <v>549928</v>
      </c>
      <c r="E122" s="84"/>
      <c r="F122" s="8"/>
      <c r="G122" s="8"/>
    </row>
    <row r="123" spans="1:7" ht="15" customHeight="1" x14ac:dyDescent="0.2">
      <c r="A123" s="142" t="s">
        <v>404</v>
      </c>
      <c r="B123" s="33">
        <v>15663</v>
      </c>
      <c r="C123" s="33">
        <v>13267</v>
      </c>
      <c r="D123" s="33">
        <f t="shared" si="2"/>
        <v>28930</v>
      </c>
      <c r="E123" s="84"/>
      <c r="F123" s="8"/>
      <c r="G123" s="8"/>
    </row>
    <row r="124" spans="1:7" ht="15" customHeight="1" x14ac:dyDescent="0.2">
      <c r="A124" s="134" t="s">
        <v>381</v>
      </c>
      <c r="B124" s="33">
        <v>29866</v>
      </c>
      <c r="C124" s="33">
        <v>23451</v>
      </c>
      <c r="D124" s="33">
        <f t="shared" si="2"/>
        <v>53317</v>
      </c>
      <c r="E124" s="84"/>
      <c r="F124" s="8"/>
      <c r="G124" s="8"/>
    </row>
    <row r="125" spans="1:7" ht="15" customHeight="1" x14ac:dyDescent="0.2">
      <c r="A125" s="134" t="s">
        <v>387</v>
      </c>
      <c r="B125" s="33">
        <v>80640</v>
      </c>
      <c r="C125" s="33">
        <v>71154</v>
      </c>
      <c r="D125" s="33">
        <f t="shared" si="2"/>
        <v>151794</v>
      </c>
      <c r="E125" s="84"/>
      <c r="F125" s="8"/>
      <c r="G125" s="8"/>
    </row>
    <row r="126" spans="1:7" ht="15" customHeight="1" x14ac:dyDescent="0.2">
      <c r="A126" s="134" t="s">
        <v>382</v>
      </c>
      <c r="B126" s="33">
        <v>32918</v>
      </c>
      <c r="C126" s="33">
        <v>24806</v>
      </c>
      <c r="D126" s="33">
        <f t="shared" si="2"/>
        <v>57724</v>
      </c>
      <c r="E126" s="84"/>
      <c r="F126" s="8"/>
      <c r="G126" s="8"/>
    </row>
    <row r="127" spans="1:7" ht="15" customHeight="1" x14ac:dyDescent="0.2">
      <c r="A127" s="134" t="s">
        <v>383</v>
      </c>
      <c r="B127" s="33">
        <v>12131</v>
      </c>
      <c r="C127" s="33">
        <v>10947</v>
      </c>
      <c r="D127" s="33">
        <f t="shared" si="2"/>
        <v>23078</v>
      </c>
      <c r="E127" s="84"/>
      <c r="F127" s="8"/>
      <c r="G127" s="8"/>
    </row>
    <row r="128" spans="1:7" ht="15" customHeight="1" x14ac:dyDescent="0.2">
      <c r="A128" s="134" t="s">
        <v>384</v>
      </c>
      <c r="B128" s="33">
        <v>24443</v>
      </c>
      <c r="C128" s="33">
        <v>17731</v>
      </c>
      <c r="D128" s="33">
        <f t="shared" si="2"/>
        <v>42174</v>
      </c>
      <c r="E128" s="84"/>
      <c r="F128" s="8"/>
      <c r="G128" s="8"/>
    </row>
    <row r="129" spans="1:7" ht="15" customHeight="1" x14ac:dyDescent="0.2">
      <c r="A129" s="134" t="s">
        <v>385</v>
      </c>
      <c r="B129" s="33">
        <v>1613</v>
      </c>
      <c r="C129" s="33">
        <v>1007</v>
      </c>
      <c r="D129" s="33">
        <f t="shared" si="2"/>
        <v>2620</v>
      </c>
      <c r="E129" s="84"/>
      <c r="F129" s="8"/>
      <c r="G129" s="8"/>
    </row>
    <row r="130" spans="1:7" ht="15" customHeight="1" x14ac:dyDescent="0.2">
      <c r="A130" s="134" t="s">
        <v>386</v>
      </c>
      <c r="B130" s="33">
        <v>4382</v>
      </c>
      <c r="C130" s="33">
        <v>3582</v>
      </c>
      <c r="D130" s="33">
        <f t="shared" si="2"/>
        <v>7964</v>
      </c>
      <c r="E130" s="84"/>
      <c r="F130" s="8"/>
      <c r="G130" s="8"/>
    </row>
    <row r="131" spans="1:7" s="71" customFormat="1" ht="15" customHeight="1" x14ac:dyDescent="0.2">
      <c r="A131" s="135" t="s">
        <v>0</v>
      </c>
      <c r="B131" s="34">
        <v>618658</v>
      </c>
      <c r="C131" s="34">
        <v>558069</v>
      </c>
      <c r="D131" s="34">
        <f t="shared" si="2"/>
        <v>1176727</v>
      </c>
      <c r="E131" s="87"/>
      <c r="F131" s="8"/>
      <c r="G131" s="8"/>
    </row>
    <row r="132" spans="1:7" ht="15" customHeight="1" x14ac:dyDescent="0.2">
      <c r="A132" s="9"/>
      <c r="B132" s="84"/>
      <c r="C132" s="84"/>
      <c r="D132" s="84"/>
      <c r="E132" s="84"/>
      <c r="F132" s="8"/>
      <c r="G132" s="8"/>
    </row>
    <row r="133" spans="1:7" ht="15" customHeight="1" x14ac:dyDescent="0.2">
      <c r="A133" s="35" t="s">
        <v>412</v>
      </c>
      <c r="B133" s="84"/>
      <c r="C133" s="84"/>
      <c r="D133" s="84"/>
      <c r="E133" s="84"/>
      <c r="F133" s="8"/>
      <c r="G133" s="8"/>
    </row>
    <row r="134" spans="1:7" ht="30" customHeight="1" x14ac:dyDescent="0.2">
      <c r="A134" s="141" t="s">
        <v>53</v>
      </c>
      <c r="B134" s="85" t="s">
        <v>413</v>
      </c>
      <c r="C134" s="85" t="s">
        <v>365</v>
      </c>
      <c r="D134" s="14" t="s">
        <v>468</v>
      </c>
      <c r="E134" s="84"/>
      <c r="F134" s="8"/>
      <c r="G134" s="8"/>
    </row>
    <row r="135" spans="1:7" ht="15" customHeight="1" x14ac:dyDescent="0.2">
      <c r="A135" s="134" t="s">
        <v>374</v>
      </c>
      <c r="B135" s="33">
        <v>2625</v>
      </c>
      <c r="C135" s="33">
        <v>2209</v>
      </c>
      <c r="D135" s="33">
        <f>SUM(B135:C135)</f>
        <v>4834</v>
      </c>
      <c r="E135" s="84"/>
      <c r="F135" s="8"/>
      <c r="G135" s="8"/>
    </row>
    <row r="136" spans="1:7" ht="15" customHeight="1" x14ac:dyDescent="0.2">
      <c r="A136" s="134" t="s">
        <v>375</v>
      </c>
      <c r="B136" s="33">
        <v>2529</v>
      </c>
      <c r="C136" s="33">
        <v>2661</v>
      </c>
      <c r="D136" s="33">
        <f t="shared" ref="D136:D150" si="3">SUM(B136:C136)</f>
        <v>5190</v>
      </c>
      <c r="E136" s="84"/>
      <c r="F136" s="8"/>
      <c r="G136" s="8"/>
    </row>
    <row r="137" spans="1:7" ht="15" customHeight="1" x14ac:dyDescent="0.2">
      <c r="A137" s="134" t="s">
        <v>376</v>
      </c>
      <c r="B137" s="33">
        <v>5556</v>
      </c>
      <c r="C137" s="33">
        <v>5801</v>
      </c>
      <c r="D137" s="33">
        <f t="shared" si="3"/>
        <v>11357</v>
      </c>
      <c r="E137" s="84"/>
      <c r="F137" s="8"/>
      <c r="G137" s="8"/>
    </row>
    <row r="138" spans="1:7" ht="15" customHeight="1" x14ac:dyDescent="0.2">
      <c r="A138" s="134" t="s">
        <v>377</v>
      </c>
      <c r="B138" s="33">
        <v>2293</v>
      </c>
      <c r="C138" s="33">
        <v>2226</v>
      </c>
      <c r="D138" s="33">
        <f t="shared" si="3"/>
        <v>4519</v>
      </c>
      <c r="E138" s="84"/>
      <c r="F138" s="8"/>
      <c r="G138" s="8"/>
    </row>
    <row r="139" spans="1:7" ht="15" customHeight="1" x14ac:dyDescent="0.2">
      <c r="A139" s="134" t="s">
        <v>378</v>
      </c>
      <c r="B139" s="33">
        <v>6891</v>
      </c>
      <c r="C139" s="33">
        <v>6046</v>
      </c>
      <c r="D139" s="33">
        <f t="shared" si="3"/>
        <v>12937</v>
      </c>
      <c r="E139" s="84"/>
      <c r="F139" s="8"/>
      <c r="G139" s="8"/>
    </row>
    <row r="140" spans="1:7" ht="15" customHeight="1" x14ac:dyDescent="0.2">
      <c r="A140" s="134" t="s">
        <v>379</v>
      </c>
      <c r="B140" s="33">
        <v>18112</v>
      </c>
      <c r="C140" s="33">
        <v>17705</v>
      </c>
      <c r="D140" s="33">
        <f t="shared" si="3"/>
        <v>35817</v>
      </c>
      <c r="E140" s="84"/>
      <c r="F140" s="8"/>
      <c r="G140" s="8"/>
    </row>
    <row r="141" spans="1:7" ht="15" customHeight="1" x14ac:dyDescent="0.2">
      <c r="A141" s="142" t="s">
        <v>380</v>
      </c>
      <c r="B141" s="33">
        <v>79103</v>
      </c>
      <c r="C141" s="33">
        <v>74879</v>
      </c>
      <c r="D141" s="33">
        <f t="shared" si="3"/>
        <v>153982</v>
      </c>
      <c r="E141" s="84"/>
      <c r="F141" s="8"/>
      <c r="G141" s="8"/>
    </row>
    <row r="142" spans="1:7" ht="15" customHeight="1" x14ac:dyDescent="0.2">
      <c r="A142" s="142" t="s">
        <v>404</v>
      </c>
      <c r="B142" s="33">
        <v>5017</v>
      </c>
      <c r="C142" s="33">
        <v>4618</v>
      </c>
      <c r="D142" s="33">
        <f t="shared" si="3"/>
        <v>9635</v>
      </c>
      <c r="E142" s="84"/>
      <c r="F142" s="8"/>
      <c r="G142" s="8"/>
    </row>
    <row r="143" spans="1:7" ht="15" customHeight="1" x14ac:dyDescent="0.2">
      <c r="A143" s="134" t="s">
        <v>381</v>
      </c>
      <c r="B143" s="33">
        <v>8489</v>
      </c>
      <c r="C143" s="33">
        <v>6896</v>
      </c>
      <c r="D143" s="33">
        <f t="shared" si="3"/>
        <v>15385</v>
      </c>
      <c r="E143" s="84"/>
      <c r="F143" s="8"/>
      <c r="G143" s="8"/>
    </row>
    <row r="144" spans="1:7" ht="15" customHeight="1" x14ac:dyDescent="0.2">
      <c r="A144" s="134" t="s">
        <v>387</v>
      </c>
      <c r="B144" s="33">
        <v>22517</v>
      </c>
      <c r="C144" s="33">
        <v>19768</v>
      </c>
      <c r="D144" s="33">
        <f t="shared" si="3"/>
        <v>42285</v>
      </c>
      <c r="E144" s="84"/>
      <c r="F144" s="8"/>
      <c r="G144" s="8"/>
    </row>
    <row r="145" spans="1:7" ht="15" customHeight="1" x14ac:dyDescent="0.2">
      <c r="A145" s="134" t="s">
        <v>382</v>
      </c>
      <c r="B145" s="33">
        <v>9294</v>
      </c>
      <c r="C145" s="33">
        <v>7233</v>
      </c>
      <c r="D145" s="33">
        <f t="shared" si="3"/>
        <v>16527</v>
      </c>
      <c r="E145" s="84"/>
      <c r="F145" s="8"/>
      <c r="G145" s="8"/>
    </row>
    <row r="146" spans="1:7" ht="15" customHeight="1" x14ac:dyDescent="0.2">
      <c r="A146" s="134" t="s">
        <v>383</v>
      </c>
      <c r="B146" s="33">
        <v>3235</v>
      </c>
      <c r="C146" s="33">
        <v>2948</v>
      </c>
      <c r="D146" s="33">
        <f t="shared" si="3"/>
        <v>6183</v>
      </c>
      <c r="E146" s="84"/>
      <c r="F146" s="8"/>
      <c r="G146" s="8"/>
    </row>
    <row r="147" spans="1:7" ht="15" customHeight="1" x14ac:dyDescent="0.2">
      <c r="A147" s="134" t="s">
        <v>384</v>
      </c>
      <c r="B147" s="33">
        <v>7260</v>
      </c>
      <c r="C147" s="33">
        <v>5518</v>
      </c>
      <c r="D147" s="33">
        <f t="shared" si="3"/>
        <v>12778</v>
      </c>
      <c r="E147" s="84"/>
      <c r="F147" s="8"/>
      <c r="G147" s="8"/>
    </row>
    <row r="148" spans="1:7" ht="15" customHeight="1" x14ac:dyDescent="0.2">
      <c r="A148" s="134" t="s">
        <v>385</v>
      </c>
      <c r="B148" s="33">
        <v>616</v>
      </c>
      <c r="C148" s="33">
        <v>455</v>
      </c>
      <c r="D148" s="33">
        <f t="shared" si="3"/>
        <v>1071</v>
      </c>
      <c r="E148" s="84"/>
      <c r="F148" s="8"/>
      <c r="G148" s="8"/>
    </row>
    <row r="149" spans="1:7" ht="15" customHeight="1" x14ac:dyDescent="0.2">
      <c r="A149" s="134" t="s">
        <v>386</v>
      </c>
      <c r="B149" s="33">
        <v>1435</v>
      </c>
      <c r="C149" s="33">
        <v>1274</v>
      </c>
      <c r="D149" s="33">
        <f t="shared" si="3"/>
        <v>2709</v>
      </c>
      <c r="E149" s="84"/>
      <c r="F149" s="8"/>
      <c r="G149" s="8"/>
    </row>
    <row r="150" spans="1:7" ht="15" customHeight="1" x14ac:dyDescent="0.2">
      <c r="A150" s="135" t="s">
        <v>0</v>
      </c>
      <c r="B150" s="34">
        <v>174972</v>
      </c>
      <c r="C150" s="34">
        <v>160237</v>
      </c>
      <c r="D150" s="34">
        <f t="shared" si="3"/>
        <v>335209</v>
      </c>
      <c r="E150" s="84"/>
      <c r="F150" s="8"/>
      <c r="G150" s="8"/>
    </row>
    <row r="151" spans="1:7" x14ac:dyDescent="0.2">
      <c r="A151" s="9"/>
      <c r="B151" s="84"/>
      <c r="C151" s="84"/>
      <c r="D151" s="84"/>
      <c r="E151" s="84"/>
      <c r="F151" s="8"/>
      <c r="G151" s="8"/>
    </row>
    <row r="152" spans="1:7" ht="15.75" x14ac:dyDescent="0.2">
      <c r="A152" s="35" t="s">
        <v>407</v>
      </c>
      <c r="B152" s="84"/>
      <c r="C152" s="84"/>
      <c r="D152" s="84"/>
      <c r="E152" s="84"/>
      <c r="F152" s="8"/>
      <c r="G152" s="8"/>
    </row>
    <row r="153" spans="1:7" ht="25.5" x14ac:dyDescent="0.2">
      <c r="A153" s="141" t="s">
        <v>406</v>
      </c>
      <c r="B153" s="85" t="s">
        <v>393</v>
      </c>
      <c r="C153" s="85" t="s">
        <v>394</v>
      </c>
      <c r="D153" s="85" t="s">
        <v>390</v>
      </c>
      <c r="E153" s="85" t="s">
        <v>361</v>
      </c>
      <c r="F153" s="8"/>
      <c r="G153" s="8"/>
    </row>
    <row r="154" spans="1:7" ht="15" customHeight="1" x14ac:dyDescent="0.2">
      <c r="A154" s="135" t="s">
        <v>395</v>
      </c>
      <c r="B154" s="34">
        <v>1056652</v>
      </c>
      <c r="C154" s="34">
        <v>1063264</v>
      </c>
      <c r="D154" s="43">
        <f>(C154-B154)/B154</f>
        <v>6.2575001041023917E-3</v>
      </c>
      <c r="E154" s="43">
        <f t="shared" ref="E154:E165" si="4">C154/C$165</f>
        <v>0.90357746529143979</v>
      </c>
      <c r="F154" s="8"/>
      <c r="G154" s="8"/>
    </row>
    <row r="155" spans="1:7" ht="15" customHeight="1" x14ac:dyDescent="0.2">
      <c r="A155" s="144" t="s">
        <v>2</v>
      </c>
      <c r="B155" s="122">
        <v>121231</v>
      </c>
      <c r="C155" s="122">
        <v>120218</v>
      </c>
      <c r="D155" s="123">
        <f t="shared" ref="D155:D165" si="5">(C155-B155)/B155</f>
        <v>-8.3559485610116228E-3</v>
      </c>
      <c r="E155" s="123">
        <f t="shared" si="4"/>
        <v>0.10216303356683411</v>
      </c>
      <c r="F155" s="8"/>
      <c r="G155" s="8"/>
    </row>
    <row r="156" spans="1:7" ht="15" customHeight="1" x14ac:dyDescent="0.2">
      <c r="A156" s="144" t="s">
        <v>3</v>
      </c>
      <c r="B156" s="122">
        <v>323505</v>
      </c>
      <c r="C156" s="122">
        <v>320670</v>
      </c>
      <c r="D156" s="123">
        <f t="shared" si="5"/>
        <v>-8.7633885102239538E-3</v>
      </c>
      <c r="E156" s="123">
        <f t="shared" si="4"/>
        <v>0.27251010642230528</v>
      </c>
      <c r="F156" s="8"/>
      <c r="G156" s="8"/>
    </row>
    <row r="157" spans="1:7" ht="15" customHeight="1" x14ac:dyDescent="0.2">
      <c r="A157" s="144" t="s">
        <v>435</v>
      </c>
      <c r="B157" s="122">
        <v>174242</v>
      </c>
      <c r="C157" s="122">
        <v>177403</v>
      </c>
      <c r="D157" s="123">
        <f>(C157-B157)/B157</f>
        <v>1.8141435474799416E-2</v>
      </c>
      <c r="E157" s="123">
        <f t="shared" si="4"/>
        <v>0.15075969192514491</v>
      </c>
      <c r="F157" s="8"/>
      <c r="G157" s="8"/>
    </row>
    <row r="158" spans="1:7" ht="15" customHeight="1" x14ac:dyDescent="0.2">
      <c r="A158" s="144" t="s">
        <v>436</v>
      </c>
      <c r="B158" s="122">
        <v>138613</v>
      </c>
      <c r="C158" s="122">
        <v>141035</v>
      </c>
      <c r="D158" s="123">
        <f t="shared" si="5"/>
        <v>1.7473108582889051E-2</v>
      </c>
      <c r="E158" s="123">
        <f t="shared" si="4"/>
        <v>0.11985362790179881</v>
      </c>
      <c r="F158" s="8"/>
      <c r="G158" s="8"/>
    </row>
    <row r="159" spans="1:7" ht="15" customHeight="1" x14ac:dyDescent="0.2">
      <c r="A159" s="144" t="s">
        <v>423</v>
      </c>
      <c r="B159" s="122">
        <v>299061</v>
      </c>
      <c r="C159" s="122">
        <v>303938</v>
      </c>
      <c r="D159" s="123">
        <f t="shared" si="5"/>
        <v>1.6307709798335457E-2</v>
      </c>
      <c r="E159" s="123">
        <f t="shared" si="4"/>
        <v>0.25829100547535666</v>
      </c>
      <c r="F159" s="8"/>
      <c r="G159" s="8"/>
    </row>
    <row r="160" spans="1:7" ht="15" customHeight="1" x14ac:dyDescent="0.2">
      <c r="A160" s="135" t="s">
        <v>396</v>
      </c>
      <c r="B160" s="34">
        <v>121828</v>
      </c>
      <c r="C160" s="34">
        <v>113463</v>
      </c>
      <c r="D160" s="43">
        <f t="shared" si="5"/>
        <v>-6.8662376465180419E-2</v>
      </c>
      <c r="E160" s="43">
        <f t="shared" si="4"/>
        <v>9.642253470856027E-2</v>
      </c>
      <c r="F160" s="8"/>
      <c r="G160" s="8"/>
    </row>
    <row r="161" spans="1:7" ht="15" customHeight="1" x14ac:dyDescent="0.2">
      <c r="A161" s="144" t="s">
        <v>2</v>
      </c>
      <c r="B161" s="122">
        <v>20480</v>
      </c>
      <c r="C161" s="122">
        <v>16559</v>
      </c>
      <c r="D161" s="123">
        <f t="shared" si="5"/>
        <v>-0.19145507812500001</v>
      </c>
      <c r="E161" s="123">
        <f t="shared" si="4"/>
        <v>1.4072082989512435E-2</v>
      </c>
      <c r="F161" s="8"/>
      <c r="G161" s="8"/>
    </row>
    <row r="162" spans="1:7" ht="15" customHeight="1" x14ac:dyDescent="0.2">
      <c r="A162" s="144" t="s">
        <v>3</v>
      </c>
      <c r="B162" s="122">
        <v>57483</v>
      </c>
      <c r="C162" s="122">
        <v>54040</v>
      </c>
      <c r="D162" s="123">
        <f t="shared" si="5"/>
        <v>-5.9895969243080563E-2</v>
      </c>
      <c r="E162" s="123">
        <f t="shared" si="4"/>
        <v>4.5923990866190714E-2</v>
      </c>
      <c r="F162" s="8"/>
      <c r="G162" s="8"/>
    </row>
    <row r="163" spans="1:7" ht="15" customHeight="1" x14ac:dyDescent="0.2">
      <c r="A163" s="144" t="s">
        <v>435</v>
      </c>
      <c r="B163" s="122">
        <v>0</v>
      </c>
      <c r="C163" s="122">
        <v>528</v>
      </c>
      <c r="D163" s="123" t="s">
        <v>169</v>
      </c>
      <c r="E163" s="123">
        <f t="shared" si="4"/>
        <v>4.48702205354343E-4</v>
      </c>
      <c r="F163" s="8"/>
      <c r="G163" s="8"/>
    </row>
    <row r="164" spans="1:7" ht="15" customHeight="1" x14ac:dyDescent="0.2">
      <c r="A164" s="144" t="s">
        <v>423</v>
      </c>
      <c r="B164" s="122">
        <v>43865</v>
      </c>
      <c r="C164" s="122">
        <v>42336</v>
      </c>
      <c r="D164" s="123">
        <f t="shared" si="5"/>
        <v>-3.4856947452410803E-2</v>
      </c>
      <c r="E164" s="123">
        <f t="shared" si="4"/>
        <v>3.5977758647502779E-2</v>
      </c>
      <c r="F164" s="8"/>
      <c r="G164" s="8"/>
    </row>
    <row r="165" spans="1:7" ht="15" customHeight="1" x14ac:dyDescent="0.2">
      <c r="A165" s="135" t="s">
        <v>0</v>
      </c>
      <c r="B165" s="34">
        <v>1178480</v>
      </c>
      <c r="C165" s="34">
        <v>1176727</v>
      </c>
      <c r="D165" s="43">
        <f t="shared" si="5"/>
        <v>-1.4875093340574299E-3</v>
      </c>
      <c r="E165" s="43">
        <f t="shared" si="4"/>
        <v>1</v>
      </c>
      <c r="F165" s="8"/>
      <c r="G165" s="8"/>
    </row>
    <row r="166" spans="1:7" x14ac:dyDescent="0.2">
      <c r="A166" s="64" t="s">
        <v>405</v>
      </c>
      <c r="F166" s="8"/>
      <c r="G166" s="8"/>
    </row>
    <row r="167" spans="1:7" x14ac:dyDescent="0.2">
      <c r="F167" s="8"/>
      <c r="G167" s="8"/>
    </row>
    <row r="168" spans="1:7" ht="15.75" x14ac:dyDescent="0.2">
      <c r="A168" s="35" t="s">
        <v>416</v>
      </c>
      <c r="B168" s="84"/>
      <c r="C168" s="84"/>
      <c r="D168" s="84"/>
      <c r="E168" s="84"/>
      <c r="F168" s="8"/>
      <c r="G168" s="8"/>
    </row>
    <row r="169" spans="1:7" ht="25.5" x14ac:dyDescent="0.2">
      <c r="A169" s="145" t="s">
        <v>408</v>
      </c>
      <c r="B169" s="85" t="s">
        <v>393</v>
      </c>
      <c r="C169" s="85" t="s">
        <v>394</v>
      </c>
      <c r="D169" s="85" t="s">
        <v>390</v>
      </c>
      <c r="E169" s="85" t="s">
        <v>361</v>
      </c>
      <c r="F169" s="8"/>
      <c r="G169" s="8"/>
    </row>
    <row r="170" spans="1:7" ht="15" customHeight="1" x14ac:dyDescent="0.2">
      <c r="A170" s="135" t="s">
        <v>397</v>
      </c>
      <c r="B170" s="34">
        <v>487984</v>
      </c>
      <c r="C170" s="34">
        <v>497221</v>
      </c>
      <c r="D170" s="43">
        <f>(C170-B170)/B170</f>
        <v>1.8928899308174037E-2</v>
      </c>
      <c r="E170" s="43">
        <f t="shared" ref="E170:E176" si="6">C170/C$176</f>
        <v>0.74743100234501836</v>
      </c>
      <c r="F170" s="8"/>
      <c r="G170" s="8"/>
    </row>
    <row r="171" spans="1:7" ht="15" customHeight="1" x14ac:dyDescent="0.2">
      <c r="A171" s="144" t="s">
        <v>435</v>
      </c>
      <c r="B171" s="122">
        <v>174242</v>
      </c>
      <c r="C171" s="122">
        <v>177931</v>
      </c>
      <c r="D171" s="123">
        <f t="shared" ref="D171:D176" si="7">(C171-B171)/B171</f>
        <v>2.1171703722409063E-2</v>
      </c>
      <c r="E171" s="123">
        <f t="shared" si="6"/>
        <v>0.26746888341049846</v>
      </c>
      <c r="F171" s="8"/>
      <c r="G171" s="8"/>
    </row>
    <row r="172" spans="1:7" ht="15" customHeight="1" x14ac:dyDescent="0.2">
      <c r="A172" s="144" t="s">
        <v>436</v>
      </c>
      <c r="B172" s="122">
        <v>138613</v>
      </c>
      <c r="C172" s="122">
        <v>141035</v>
      </c>
      <c r="D172" s="123">
        <f t="shared" si="7"/>
        <v>1.7473108582889051E-2</v>
      </c>
      <c r="E172" s="123">
        <f t="shared" si="6"/>
        <v>0.21200619325356262</v>
      </c>
      <c r="F172" s="8"/>
      <c r="G172" s="8"/>
    </row>
    <row r="173" spans="1:7" ht="15" customHeight="1" x14ac:dyDescent="0.2">
      <c r="A173" s="144" t="s">
        <v>423</v>
      </c>
      <c r="B173" s="122">
        <v>175129</v>
      </c>
      <c r="C173" s="122">
        <v>178255</v>
      </c>
      <c r="D173" s="123">
        <f t="shared" si="7"/>
        <v>1.7849699364468476E-2</v>
      </c>
      <c r="E173" s="123">
        <f t="shared" si="6"/>
        <v>0.26795592568095727</v>
      </c>
      <c r="F173" s="8"/>
      <c r="G173" s="8"/>
    </row>
    <row r="174" spans="1:7" ht="15" customHeight="1" x14ac:dyDescent="0.2">
      <c r="A174" s="135" t="s">
        <v>398</v>
      </c>
      <c r="B174" s="34">
        <v>167797</v>
      </c>
      <c r="C174" s="34">
        <v>168019</v>
      </c>
      <c r="D174" s="43">
        <f t="shared" si="7"/>
        <v>1.3230272293306793E-3</v>
      </c>
      <c r="E174" s="43">
        <f t="shared" si="6"/>
        <v>0.25256899765498164</v>
      </c>
      <c r="F174" s="8"/>
      <c r="G174" s="8"/>
    </row>
    <row r="175" spans="1:7" ht="15" customHeight="1" x14ac:dyDescent="0.2">
      <c r="A175" s="144" t="s">
        <v>423</v>
      </c>
      <c r="B175" s="122">
        <v>167797</v>
      </c>
      <c r="C175" s="122">
        <v>168019</v>
      </c>
      <c r="D175" s="123">
        <f t="shared" si="7"/>
        <v>1.3230272293306793E-3</v>
      </c>
      <c r="E175" s="123">
        <f t="shared" si="6"/>
        <v>0.25256899765498164</v>
      </c>
      <c r="F175" s="8"/>
      <c r="G175" s="8"/>
    </row>
    <row r="176" spans="1:7" ht="15" customHeight="1" x14ac:dyDescent="0.2">
      <c r="A176" s="135" t="s">
        <v>0</v>
      </c>
      <c r="B176" s="34">
        <f>B170+B174</f>
        <v>655781</v>
      </c>
      <c r="C176" s="34">
        <f>C170+C174</f>
        <v>665240</v>
      </c>
      <c r="D176" s="43">
        <f t="shared" si="7"/>
        <v>1.4424022653904276E-2</v>
      </c>
      <c r="E176" s="43">
        <f t="shared" si="6"/>
        <v>1</v>
      </c>
      <c r="F176" s="8"/>
      <c r="G176" s="8"/>
    </row>
    <row r="177" spans="1:7" x14ac:dyDescent="0.2">
      <c r="A177" s="64" t="s">
        <v>410</v>
      </c>
      <c r="B177" s="84"/>
      <c r="C177" s="84"/>
      <c r="D177" s="84"/>
      <c r="E177" s="84"/>
      <c r="F177" s="8"/>
      <c r="G177" s="8"/>
    </row>
    <row r="178" spans="1:7" x14ac:dyDescent="0.2">
      <c r="A178" s="8"/>
      <c r="B178" s="8"/>
      <c r="C178" s="8"/>
      <c r="D178" s="8"/>
      <c r="E178" s="8"/>
      <c r="F178" s="8"/>
      <c r="G178" s="8"/>
    </row>
    <row r="179" spans="1:7" ht="15.75" x14ac:dyDescent="0.2">
      <c r="A179" s="35" t="s">
        <v>417</v>
      </c>
      <c r="B179" s="84"/>
      <c r="C179" s="84"/>
      <c r="D179" s="84"/>
      <c r="E179" s="84"/>
      <c r="F179" s="8"/>
      <c r="G179" s="8"/>
    </row>
    <row r="180" spans="1:7" ht="25.5" x14ac:dyDescent="0.2">
      <c r="A180" s="145" t="s">
        <v>418</v>
      </c>
      <c r="B180" s="85" t="s">
        <v>393</v>
      </c>
      <c r="C180" s="85" t="s">
        <v>394</v>
      </c>
      <c r="D180" s="85" t="s">
        <v>390</v>
      </c>
      <c r="E180" s="85" t="s">
        <v>361</v>
      </c>
      <c r="F180" s="8"/>
      <c r="G180" s="8"/>
    </row>
    <row r="181" spans="1:7" ht="15" customHeight="1" x14ac:dyDescent="0.2">
      <c r="A181" s="135" t="s">
        <v>399</v>
      </c>
      <c r="B181" s="34">
        <v>590925</v>
      </c>
      <c r="C181" s="34">
        <v>604335</v>
      </c>
      <c r="D181" s="43">
        <f>(C181-B181)/B181</f>
        <v>2.2693235182129713E-2</v>
      </c>
      <c r="E181" s="43">
        <f>C181/C$191</f>
        <v>0.51357281680457745</v>
      </c>
      <c r="F181" s="8"/>
      <c r="G181" s="8"/>
    </row>
    <row r="182" spans="1:7" ht="15" customHeight="1" x14ac:dyDescent="0.2">
      <c r="A182" s="144" t="s">
        <v>2</v>
      </c>
      <c r="B182" s="122">
        <v>66258</v>
      </c>
      <c r="C182" s="122">
        <v>65820</v>
      </c>
      <c r="D182" s="123">
        <f t="shared" ref="D182:D191" si="8">(C182-B182)/B182</f>
        <v>-6.6105225029430411E-3</v>
      </c>
      <c r="E182" s="123">
        <f t="shared" ref="E182:E191" si="9">C182/C$191</f>
        <v>5.5934809008376628E-2</v>
      </c>
      <c r="F182" s="8"/>
      <c r="G182" s="8"/>
    </row>
    <row r="183" spans="1:7" ht="15" customHeight="1" x14ac:dyDescent="0.2">
      <c r="A183" s="144" t="s">
        <v>3</v>
      </c>
      <c r="B183" s="122">
        <v>156040</v>
      </c>
      <c r="C183" s="122">
        <v>161157</v>
      </c>
      <c r="D183" s="123">
        <f t="shared" si="8"/>
        <v>3.2792873622148166E-2</v>
      </c>
      <c r="E183" s="123">
        <f t="shared" si="9"/>
        <v>0.13695360096267017</v>
      </c>
      <c r="F183" s="8"/>
      <c r="G183" s="8"/>
    </row>
    <row r="184" spans="1:7" ht="15" customHeight="1" x14ac:dyDescent="0.2">
      <c r="A184" s="144" t="s">
        <v>435</v>
      </c>
      <c r="B184" s="122">
        <v>174242</v>
      </c>
      <c r="C184" s="122">
        <v>177931</v>
      </c>
      <c r="D184" s="123">
        <f t="shared" si="8"/>
        <v>2.1171703722409063E-2</v>
      </c>
      <c r="E184" s="123">
        <f t="shared" si="9"/>
        <v>0.15120839413049925</v>
      </c>
      <c r="F184" s="8"/>
      <c r="G184" s="8"/>
    </row>
    <row r="185" spans="1:7" ht="15" customHeight="1" x14ac:dyDescent="0.2">
      <c r="A185" s="144" t="s">
        <v>436</v>
      </c>
      <c r="B185" s="122">
        <v>138613</v>
      </c>
      <c r="C185" s="122">
        <v>141035</v>
      </c>
      <c r="D185" s="123">
        <f t="shared" si="8"/>
        <v>1.7473108582889051E-2</v>
      </c>
      <c r="E185" s="123">
        <f t="shared" si="9"/>
        <v>0.11985362790179881</v>
      </c>
      <c r="F185" s="8"/>
      <c r="G185" s="8"/>
    </row>
    <row r="186" spans="1:7" ht="15" customHeight="1" x14ac:dyDescent="0.2">
      <c r="A186" s="144" t="s">
        <v>423</v>
      </c>
      <c r="B186" s="122">
        <v>55772</v>
      </c>
      <c r="C186" s="122">
        <v>58392</v>
      </c>
      <c r="D186" s="123">
        <f t="shared" si="8"/>
        <v>4.6976977694900668E-2</v>
      </c>
      <c r="E186" s="123">
        <f t="shared" si="9"/>
        <v>4.9622384801232572E-2</v>
      </c>
      <c r="F186" s="8"/>
      <c r="G186" s="8"/>
    </row>
    <row r="187" spans="1:7" ht="15" customHeight="1" x14ac:dyDescent="0.2">
      <c r="A187" s="135" t="s">
        <v>409</v>
      </c>
      <c r="B187" s="34">
        <v>587555</v>
      </c>
      <c r="C187" s="34">
        <v>572392</v>
      </c>
      <c r="D187" s="43">
        <f t="shared" si="8"/>
        <v>-2.5806945732739915E-2</v>
      </c>
      <c r="E187" s="43">
        <f t="shared" si="9"/>
        <v>0.48642718319542255</v>
      </c>
      <c r="F187" s="8"/>
      <c r="G187" s="8"/>
    </row>
    <row r="188" spans="1:7" ht="15" customHeight="1" x14ac:dyDescent="0.2">
      <c r="A188" s="144" t="s">
        <v>2</v>
      </c>
      <c r="B188" s="122">
        <v>75453</v>
      </c>
      <c r="C188" s="122">
        <v>70957</v>
      </c>
      <c r="D188" s="123">
        <f t="shared" si="8"/>
        <v>-5.9586762620439215E-2</v>
      </c>
      <c r="E188" s="123">
        <f t="shared" si="9"/>
        <v>6.0300307547969917E-2</v>
      </c>
      <c r="F188" s="8"/>
      <c r="G188" s="8"/>
    </row>
    <row r="189" spans="1:7" ht="15" customHeight="1" x14ac:dyDescent="0.2">
      <c r="A189" s="144" t="s">
        <v>3</v>
      </c>
      <c r="B189" s="122">
        <v>224948</v>
      </c>
      <c r="C189" s="122">
        <v>213553</v>
      </c>
      <c r="D189" s="123">
        <f t="shared" si="8"/>
        <v>-5.0656151643935485E-2</v>
      </c>
      <c r="E189" s="123">
        <f t="shared" si="9"/>
        <v>0.18148049632582577</v>
      </c>
      <c r="F189" s="8"/>
      <c r="G189" s="8"/>
    </row>
    <row r="190" spans="1:7" ht="15" customHeight="1" x14ac:dyDescent="0.2">
      <c r="A190" s="144" t="s">
        <v>423</v>
      </c>
      <c r="B190" s="122">
        <v>287154</v>
      </c>
      <c r="C190" s="122">
        <v>287882</v>
      </c>
      <c r="D190" s="123">
        <f t="shared" si="8"/>
        <v>2.5352250012188582E-3</v>
      </c>
      <c r="E190" s="123">
        <f t="shared" si="9"/>
        <v>0.24464637932162686</v>
      </c>
      <c r="F190" s="8"/>
      <c r="G190" s="8"/>
    </row>
    <row r="191" spans="1:7" ht="15" customHeight="1" x14ac:dyDescent="0.2">
      <c r="A191" s="135" t="s">
        <v>0</v>
      </c>
      <c r="B191" s="34">
        <v>1178480</v>
      </c>
      <c r="C191" s="34">
        <v>1176727</v>
      </c>
      <c r="D191" s="43">
        <f t="shared" si="8"/>
        <v>-1.4875093340574299E-3</v>
      </c>
      <c r="E191" s="43">
        <f t="shared" si="9"/>
        <v>1</v>
      </c>
      <c r="F191" s="8"/>
      <c r="G191" s="8"/>
    </row>
    <row r="192" spans="1:7" x14ac:dyDescent="0.2">
      <c r="A192" s="64" t="s">
        <v>411</v>
      </c>
      <c r="B192" s="84"/>
      <c r="C192" s="84"/>
      <c r="D192" s="84"/>
      <c r="E192" s="84"/>
      <c r="F192" s="8"/>
      <c r="G192" s="8"/>
    </row>
    <row r="193" spans="1:7" x14ac:dyDescent="0.2">
      <c r="A193" s="9"/>
      <c r="B193" s="84"/>
      <c r="C193" s="84"/>
      <c r="D193" s="84"/>
      <c r="E193" s="84"/>
      <c r="F193" s="8"/>
      <c r="G193" s="8"/>
    </row>
    <row r="194" spans="1:7" x14ac:dyDescent="0.2">
      <c r="A194" s="9"/>
      <c r="B194" s="84"/>
      <c r="C194" s="84"/>
      <c r="D194" s="84"/>
      <c r="E194" s="84"/>
      <c r="F194" s="8"/>
      <c r="G194" s="8"/>
    </row>
    <row r="195" spans="1:7" ht="15" x14ac:dyDescent="0.25">
      <c r="A195" s="168" t="s">
        <v>457</v>
      </c>
      <c r="B195" s="84"/>
      <c r="C195" s="84"/>
      <c r="D195" s="84"/>
      <c r="E195" s="84"/>
      <c r="F195" s="8"/>
      <c r="G195" s="8"/>
    </row>
    <row r="196" spans="1:7" ht="15" x14ac:dyDescent="0.2">
      <c r="A196" s="69" t="s">
        <v>391</v>
      </c>
      <c r="B196" s="84"/>
      <c r="C196" s="84"/>
      <c r="D196" s="84"/>
      <c r="E196" s="84"/>
      <c r="F196" s="8"/>
      <c r="G196" s="8"/>
    </row>
    <row r="197" spans="1:7" x14ac:dyDescent="0.2">
      <c r="A197" s="9"/>
      <c r="B197" s="84"/>
      <c r="C197" s="84"/>
      <c r="D197" s="84"/>
      <c r="E197" s="84"/>
      <c r="F197" s="8"/>
      <c r="G197" s="8"/>
    </row>
    <row r="198" spans="1:7" x14ac:dyDescent="0.2">
      <c r="A198" s="9"/>
      <c r="B198" s="84"/>
      <c r="C198" s="84"/>
      <c r="D198" s="84"/>
      <c r="E198" s="84"/>
      <c r="F198" s="8"/>
      <c r="G198" s="8"/>
    </row>
    <row r="199" spans="1:7" x14ac:dyDescent="0.2">
      <c r="A199" s="9"/>
      <c r="B199" s="84"/>
      <c r="C199" s="84"/>
      <c r="D199" s="84"/>
      <c r="E199" s="84"/>
      <c r="F199" s="8"/>
      <c r="G199" s="8"/>
    </row>
    <row r="200" spans="1:7" x14ac:dyDescent="0.2">
      <c r="A200" s="9"/>
      <c r="B200" s="84"/>
      <c r="C200" s="84"/>
      <c r="D200" s="84"/>
      <c r="E200" s="84"/>
      <c r="F200" s="8"/>
      <c r="G200" s="8"/>
    </row>
    <row r="201" spans="1:7" x14ac:dyDescent="0.2">
      <c r="A201" s="9"/>
      <c r="B201" s="84"/>
      <c r="C201" s="84"/>
      <c r="D201" s="84"/>
      <c r="E201" s="84"/>
      <c r="F201" s="8"/>
      <c r="G201" s="8"/>
    </row>
    <row r="202" spans="1:7" x14ac:dyDescent="0.2">
      <c r="A202" s="9"/>
      <c r="B202" s="84"/>
      <c r="C202" s="84"/>
      <c r="D202" s="84"/>
      <c r="E202" s="84"/>
      <c r="F202" s="8"/>
      <c r="G202" s="8"/>
    </row>
    <row r="203" spans="1:7" x14ac:dyDescent="0.2">
      <c r="A203" s="9"/>
      <c r="B203" s="84"/>
      <c r="C203" s="84"/>
      <c r="D203" s="84"/>
      <c r="E203" s="84"/>
      <c r="F203" s="8"/>
      <c r="G203" s="8"/>
    </row>
    <row r="204" spans="1:7" x14ac:dyDescent="0.2">
      <c r="A204" s="9"/>
      <c r="B204" s="84"/>
      <c r="C204" s="84"/>
      <c r="D204" s="84"/>
      <c r="E204" s="84"/>
      <c r="F204" s="8"/>
      <c r="G204" s="8"/>
    </row>
    <row r="205" spans="1:7" x14ac:dyDescent="0.2">
      <c r="A205" s="9"/>
      <c r="B205" s="84"/>
      <c r="C205" s="84"/>
      <c r="D205" s="84"/>
      <c r="E205" s="84"/>
      <c r="F205" s="8"/>
      <c r="G205" s="8"/>
    </row>
    <row r="206" spans="1:7" x14ac:dyDescent="0.2">
      <c r="A206" s="9"/>
      <c r="B206" s="84"/>
      <c r="C206" s="84"/>
      <c r="D206" s="84"/>
      <c r="E206" s="84"/>
      <c r="F206" s="8"/>
      <c r="G206" s="8"/>
    </row>
    <row r="207" spans="1:7" x14ac:dyDescent="0.2">
      <c r="A207" s="9"/>
      <c r="B207" s="84"/>
      <c r="C207" s="84"/>
      <c r="D207" s="84"/>
      <c r="E207" s="84"/>
      <c r="F207" s="8"/>
      <c r="G207" s="8"/>
    </row>
    <row r="208" spans="1:7" x14ac:dyDescent="0.2">
      <c r="A208" s="9"/>
      <c r="B208" s="84"/>
      <c r="C208" s="84"/>
      <c r="D208" s="84"/>
      <c r="E208" s="84"/>
      <c r="F208" s="8"/>
      <c r="G208" s="8"/>
    </row>
    <row r="209" spans="1:7" x14ac:dyDescent="0.2">
      <c r="A209" s="9"/>
      <c r="B209" s="84"/>
      <c r="C209" s="84"/>
      <c r="D209" s="84"/>
      <c r="E209" s="84"/>
      <c r="F209" s="8"/>
      <c r="G209" s="8"/>
    </row>
    <row r="210" spans="1:7" x14ac:dyDescent="0.2">
      <c r="A210" s="9"/>
      <c r="B210" s="84"/>
      <c r="C210" s="84"/>
      <c r="D210" s="84"/>
      <c r="E210" s="84"/>
      <c r="F210" s="8"/>
      <c r="G210" s="8"/>
    </row>
    <row r="211" spans="1:7" x14ac:dyDescent="0.2">
      <c r="A211" s="9"/>
      <c r="B211" s="84"/>
      <c r="C211" s="84"/>
      <c r="D211" s="84"/>
      <c r="E211" s="84"/>
      <c r="F211" s="8"/>
      <c r="G211" s="8"/>
    </row>
    <row r="212" spans="1:7" x14ac:dyDescent="0.2">
      <c r="A212" s="9"/>
      <c r="B212" s="84"/>
      <c r="C212" s="84"/>
      <c r="D212" s="84"/>
      <c r="E212" s="84"/>
      <c r="F212" s="8"/>
      <c r="G212" s="8"/>
    </row>
    <row r="213" spans="1:7" x14ac:dyDescent="0.2">
      <c r="A213" s="9"/>
      <c r="B213" s="84"/>
      <c r="C213" s="84"/>
      <c r="D213" s="84"/>
      <c r="E213" s="84"/>
      <c r="F213" s="8"/>
      <c r="G213" s="8"/>
    </row>
    <row r="214" spans="1:7" x14ac:dyDescent="0.2">
      <c r="A214" s="9"/>
      <c r="B214" s="84"/>
      <c r="C214" s="84"/>
      <c r="D214" s="84"/>
      <c r="E214" s="84"/>
      <c r="F214" s="8"/>
      <c r="G214" s="8"/>
    </row>
    <row r="215" spans="1:7" x14ac:dyDescent="0.2">
      <c r="A215" s="9"/>
      <c r="B215" s="84"/>
      <c r="C215" s="84"/>
      <c r="D215" s="84"/>
      <c r="E215" s="84"/>
      <c r="F215" s="8"/>
      <c r="G215" s="8"/>
    </row>
    <row r="216" spans="1:7" x14ac:dyDescent="0.2">
      <c r="A216" s="9"/>
      <c r="B216" s="84"/>
      <c r="C216" s="84"/>
      <c r="D216" s="84"/>
      <c r="E216" s="84"/>
      <c r="F216" s="8"/>
      <c r="G216" s="8"/>
    </row>
    <row r="217" spans="1:7" x14ac:dyDescent="0.2">
      <c r="A217" s="9"/>
      <c r="B217" s="84"/>
      <c r="C217" s="84"/>
      <c r="D217" s="84"/>
      <c r="E217" s="84"/>
      <c r="F217" s="8"/>
      <c r="G217" s="8"/>
    </row>
    <row r="218" spans="1:7" x14ac:dyDescent="0.2">
      <c r="A218" s="9"/>
      <c r="B218" s="84"/>
      <c r="C218" s="84"/>
      <c r="D218" s="84"/>
      <c r="E218" s="84"/>
      <c r="F218" s="8"/>
      <c r="G218" s="8"/>
    </row>
    <row r="219" spans="1:7" x14ac:dyDescent="0.2">
      <c r="A219" s="9"/>
      <c r="B219" s="84"/>
      <c r="C219" s="84"/>
      <c r="D219" s="84"/>
      <c r="E219" s="84"/>
      <c r="F219" s="8"/>
      <c r="G219" s="8"/>
    </row>
    <row r="220" spans="1:7" x14ac:dyDescent="0.2">
      <c r="A220" s="9"/>
      <c r="B220" s="84"/>
      <c r="C220" s="84"/>
      <c r="D220" s="84"/>
      <c r="E220" s="84"/>
      <c r="F220" s="8"/>
      <c r="G220" s="8"/>
    </row>
    <row r="221" spans="1:7" x14ac:dyDescent="0.2">
      <c r="A221" s="9"/>
      <c r="B221" s="84"/>
      <c r="C221" s="84"/>
      <c r="D221" s="84"/>
      <c r="E221" s="84"/>
      <c r="F221" s="8"/>
      <c r="G221" s="8"/>
    </row>
    <row r="222" spans="1:7" x14ac:dyDescent="0.2">
      <c r="A222" s="9"/>
      <c r="B222" s="84"/>
      <c r="C222" s="84"/>
      <c r="D222" s="84"/>
      <c r="E222" s="84"/>
      <c r="F222" s="8"/>
      <c r="G222" s="8"/>
    </row>
    <row r="223" spans="1:7" x14ac:dyDescent="0.2">
      <c r="A223" s="9"/>
      <c r="B223" s="84"/>
      <c r="C223" s="84"/>
      <c r="D223" s="84"/>
      <c r="E223" s="84"/>
      <c r="F223" s="8"/>
      <c r="G223" s="8"/>
    </row>
    <row r="224" spans="1:7" x14ac:dyDescent="0.2">
      <c r="A224" s="9"/>
      <c r="B224" s="84"/>
      <c r="C224" s="84"/>
      <c r="D224" s="84"/>
      <c r="E224" s="84"/>
      <c r="F224" s="8"/>
      <c r="G224" s="8"/>
    </row>
    <row r="225" spans="1:7" x14ac:dyDescent="0.2">
      <c r="A225" s="9"/>
      <c r="B225" s="84"/>
      <c r="C225" s="84"/>
      <c r="D225" s="84"/>
      <c r="E225" s="84"/>
      <c r="F225" s="8"/>
      <c r="G225" s="8"/>
    </row>
    <row r="226" spans="1:7" x14ac:dyDescent="0.2">
      <c r="A226" s="9"/>
      <c r="B226" s="84"/>
      <c r="C226" s="84"/>
      <c r="D226" s="84"/>
      <c r="E226" s="84"/>
      <c r="F226" s="8"/>
      <c r="G226" s="8"/>
    </row>
    <row r="227" spans="1:7" x14ac:dyDescent="0.2">
      <c r="A227" s="9"/>
      <c r="B227" s="84"/>
      <c r="C227" s="84"/>
      <c r="D227" s="84"/>
      <c r="E227" s="84"/>
      <c r="F227" s="8"/>
      <c r="G227" s="8"/>
    </row>
    <row r="228" spans="1:7" x14ac:dyDescent="0.2">
      <c r="A228" s="9"/>
      <c r="B228" s="84"/>
      <c r="C228" s="84"/>
      <c r="D228" s="84"/>
      <c r="E228" s="84"/>
      <c r="F228" s="8"/>
      <c r="G228" s="8"/>
    </row>
    <row r="229" spans="1:7" x14ac:dyDescent="0.2">
      <c r="A229" s="9"/>
      <c r="B229" s="84"/>
      <c r="C229" s="84"/>
      <c r="D229" s="84"/>
      <c r="E229" s="84"/>
      <c r="F229" s="8"/>
      <c r="G229" s="8"/>
    </row>
    <row r="230" spans="1:7" x14ac:dyDescent="0.2">
      <c r="A230" s="9"/>
      <c r="B230" s="84"/>
      <c r="C230" s="84"/>
      <c r="D230" s="84"/>
      <c r="E230" s="84"/>
      <c r="F230" s="8"/>
      <c r="G230" s="8"/>
    </row>
    <row r="231" spans="1:7" x14ac:dyDescent="0.2">
      <c r="A231" s="9"/>
      <c r="B231" s="84"/>
      <c r="C231" s="84"/>
      <c r="D231" s="84"/>
      <c r="E231" s="84"/>
      <c r="F231" s="8"/>
      <c r="G231" s="8"/>
    </row>
    <row r="232" spans="1:7" x14ac:dyDescent="0.2">
      <c r="A232" s="9"/>
      <c r="B232" s="84"/>
      <c r="C232" s="84"/>
      <c r="D232" s="84"/>
      <c r="E232" s="84"/>
      <c r="F232" s="8"/>
      <c r="G232" s="8"/>
    </row>
    <row r="233" spans="1:7" x14ac:dyDescent="0.2">
      <c r="A233" s="9"/>
      <c r="B233" s="84"/>
      <c r="C233" s="84"/>
      <c r="D233" s="84"/>
      <c r="E233" s="84"/>
      <c r="F233" s="8"/>
      <c r="G233" s="8"/>
    </row>
    <row r="234" spans="1:7" x14ac:dyDescent="0.2">
      <c r="A234" s="9"/>
      <c r="B234" s="84"/>
      <c r="C234" s="84"/>
      <c r="D234" s="84"/>
      <c r="E234" s="84"/>
      <c r="F234" s="8"/>
      <c r="G234" s="8"/>
    </row>
    <row r="235" spans="1:7" x14ac:dyDescent="0.2">
      <c r="A235" s="9"/>
      <c r="B235" s="84"/>
      <c r="C235" s="84"/>
      <c r="D235" s="84"/>
      <c r="E235" s="84"/>
      <c r="F235" s="8"/>
      <c r="G235" s="8"/>
    </row>
    <row r="236" spans="1:7" x14ac:dyDescent="0.2">
      <c r="A236" s="9"/>
      <c r="B236" s="84"/>
      <c r="C236" s="84"/>
      <c r="D236" s="84"/>
      <c r="E236" s="84"/>
      <c r="F236" s="8"/>
      <c r="G236" s="8"/>
    </row>
    <row r="237" spans="1:7" x14ac:dyDescent="0.2">
      <c r="A237" s="9"/>
      <c r="B237" s="84"/>
      <c r="C237" s="84"/>
      <c r="D237" s="84"/>
      <c r="E237" s="84"/>
      <c r="F237" s="8"/>
      <c r="G237" s="8"/>
    </row>
    <row r="238" spans="1:7" x14ac:dyDescent="0.2">
      <c r="A238" s="9"/>
      <c r="B238" s="84"/>
      <c r="C238" s="84"/>
      <c r="D238" s="84"/>
      <c r="E238" s="84"/>
      <c r="F238" s="8"/>
      <c r="G238" s="8"/>
    </row>
    <row r="239" spans="1:7" x14ac:dyDescent="0.2">
      <c r="A239" s="9"/>
      <c r="B239" s="84"/>
      <c r="C239" s="84"/>
      <c r="D239" s="84"/>
      <c r="E239" s="84"/>
      <c r="F239" s="8"/>
      <c r="G239" s="8"/>
    </row>
    <row r="240" spans="1:7" x14ac:dyDescent="0.2">
      <c r="A240" s="9"/>
      <c r="B240" s="84"/>
      <c r="C240" s="84"/>
      <c r="D240" s="84"/>
      <c r="E240" s="84"/>
      <c r="F240" s="8"/>
      <c r="G240" s="8"/>
    </row>
    <row r="241" spans="1:7" x14ac:dyDescent="0.2">
      <c r="A241" s="9"/>
      <c r="B241" s="84"/>
      <c r="C241" s="84"/>
      <c r="D241" s="84"/>
      <c r="E241" s="84"/>
      <c r="F241" s="8"/>
      <c r="G241" s="8"/>
    </row>
    <row r="242" spans="1:7" x14ac:dyDescent="0.2">
      <c r="A242" s="9"/>
      <c r="B242" s="84"/>
      <c r="C242" s="84"/>
      <c r="D242" s="84"/>
      <c r="E242" s="84"/>
      <c r="F242" s="8"/>
      <c r="G242" s="8"/>
    </row>
    <row r="243" spans="1:7" x14ac:dyDescent="0.2">
      <c r="A243" s="9"/>
      <c r="B243" s="84"/>
      <c r="C243" s="84"/>
      <c r="D243" s="84"/>
      <c r="E243" s="84"/>
      <c r="F243" s="8"/>
      <c r="G243" s="8"/>
    </row>
    <row r="244" spans="1:7" x14ac:dyDescent="0.2">
      <c r="A244" s="9"/>
      <c r="B244" s="84"/>
      <c r="C244" s="84"/>
      <c r="D244" s="84"/>
      <c r="E244" s="84"/>
      <c r="F244" s="8"/>
      <c r="G244" s="8"/>
    </row>
    <row r="245" spans="1:7" x14ac:dyDescent="0.2">
      <c r="A245" s="9"/>
      <c r="B245" s="84"/>
      <c r="C245" s="84"/>
      <c r="D245" s="84"/>
      <c r="E245" s="84"/>
      <c r="F245" s="8"/>
      <c r="G245" s="8"/>
    </row>
    <row r="246" spans="1:7" x14ac:dyDescent="0.2">
      <c r="A246" s="9"/>
      <c r="B246" s="84"/>
      <c r="C246" s="84"/>
      <c r="D246" s="84"/>
      <c r="E246" s="84"/>
      <c r="F246" s="8"/>
      <c r="G246" s="8"/>
    </row>
    <row r="247" spans="1:7" x14ac:dyDescent="0.2">
      <c r="A247" s="9"/>
      <c r="B247" s="84"/>
      <c r="C247" s="84"/>
      <c r="D247" s="84"/>
      <c r="E247" s="84"/>
      <c r="F247" s="8"/>
      <c r="G247" s="8"/>
    </row>
    <row r="248" spans="1:7" x14ac:dyDescent="0.2">
      <c r="A248" s="9"/>
      <c r="B248" s="84"/>
      <c r="C248" s="84"/>
      <c r="D248" s="84"/>
      <c r="E248" s="84"/>
      <c r="F248" s="8"/>
      <c r="G248" s="8"/>
    </row>
    <row r="249" spans="1:7" x14ac:dyDescent="0.2">
      <c r="A249" s="9"/>
      <c r="B249" s="84"/>
      <c r="C249" s="84"/>
      <c r="D249" s="84"/>
      <c r="E249" s="84"/>
      <c r="F249" s="8"/>
      <c r="G249" s="8"/>
    </row>
    <row r="250" spans="1:7" x14ac:dyDescent="0.2">
      <c r="A250" s="9"/>
      <c r="B250" s="84"/>
      <c r="C250" s="84"/>
      <c r="D250" s="84"/>
      <c r="E250" s="84"/>
      <c r="F250" s="8"/>
      <c r="G250" s="8"/>
    </row>
    <row r="251" spans="1:7" x14ac:dyDescent="0.2">
      <c r="A251" s="9"/>
      <c r="B251" s="84"/>
      <c r="C251" s="84"/>
      <c r="D251" s="84"/>
      <c r="E251" s="84"/>
      <c r="F251" s="8"/>
      <c r="G251" s="8"/>
    </row>
    <row r="252" spans="1:7" x14ac:dyDescent="0.2">
      <c r="A252" s="9"/>
      <c r="B252" s="84"/>
      <c r="C252" s="84"/>
      <c r="D252" s="84"/>
      <c r="E252" s="84"/>
      <c r="F252" s="8"/>
      <c r="G252" s="8"/>
    </row>
    <row r="253" spans="1:7" x14ac:dyDescent="0.2">
      <c r="A253" s="9"/>
      <c r="B253" s="84"/>
      <c r="C253" s="84"/>
      <c r="D253" s="84"/>
      <c r="E253" s="84"/>
      <c r="F253" s="8"/>
      <c r="G253" s="8"/>
    </row>
    <row r="254" spans="1:7" x14ac:dyDescent="0.2">
      <c r="A254" s="9"/>
      <c r="B254" s="84"/>
      <c r="C254" s="84"/>
      <c r="D254" s="84"/>
      <c r="E254" s="84"/>
      <c r="F254" s="8"/>
      <c r="G254" s="8"/>
    </row>
    <row r="255" spans="1:7" x14ac:dyDescent="0.2">
      <c r="A255" s="9"/>
      <c r="B255" s="84"/>
      <c r="C255" s="84"/>
      <c r="D255" s="84"/>
      <c r="E255" s="84"/>
      <c r="F255" s="8"/>
      <c r="G255" s="8"/>
    </row>
    <row r="256" spans="1:7" x14ac:dyDescent="0.2">
      <c r="A256" s="9"/>
      <c r="B256" s="84"/>
      <c r="C256" s="84"/>
      <c r="D256" s="84"/>
      <c r="E256" s="84"/>
      <c r="F256" s="8"/>
      <c r="G256" s="8"/>
    </row>
    <row r="257" spans="1:7" x14ac:dyDescent="0.2">
      <c r="A257" s="9"/>
      <c r="B257" s="84"/>
      <c r="C257" s="84"/>
      <c r="D257" s="84"/>
      <c r="E257" s="84"/>
      <c r="F257" s="8"/>
      <c r="G257" s="8"/>
    </row>
    <row r="258" spans="1:7" x14ac:dyDescent="0.2">
      <c r="A258" s="9"/>
      <c r="B258" s="84"/>
      <c r="C258" s="84"/>
      <c r="D258" s="84"/>
      <c r="E258" s="84"/>
      <c r="F258" s="8"/>
      <c r="G258" s="8"/>
    </row>
    <row r="259" spans="1:7" x14ac:dyDescent="0.2">
      <c r="A259" s="9"/>
      <c r="B259" s="84"/>
      <c r="C259" s="84"/>
      <c r="D259" s="84"/>
      <c r="E259" s="84"/>
      <c r="F259" s="8"/>
      <c r="G259" s="8"/>
    </row>
    <row r="260" spans="1:7" x14ac:dyDescent="0.2">
      <c r="A260" s="9"/>
      <c r="B260" s="84"/>
      <c r="C260" s="84"/>
      <c r="D260" s="84"/>
      <c r="E260" s="84"/>
      <c r="F260" s="8"/>
      <c r="G260" s="8"/>
    </row>
    <row r="261" spans="1:7" x14ac:dyDescent="0.2">
      <c r="A261" s="9"/>
      <c r="B261" s="84"/>
      <c r="C261" s="84"/>
      <c r="D261" s="84"/>
      <c r="E261" s="84"/>
      <c r="F261" s="8"/>
      <c r="G261" s="8"/>
    </row>
    <row r="262" spans="1:7" x14ac:dyDescent="0.2">
      <c r="A262" s="9"/>
      <c r="B262" s="84"/>
      <c r="C262" s="84"/>
      <c r="D262" s="84"/>
      <c r="E262" s="84"/>
      <c r="F262" s="8"/>
      <c r="G262" s="8"/>
    </row>
    <row r="263" spans="1:7" x14ac:dyDescent="0.2">
      <c r="A263" s="9"/>
      <c r="B263" s="84"/>
      <c r="C263" s="84"/>
      <c r="D263" s="84"/>
      <c r="E263" s="84"/>
      <c r="F263" s="8"/>
      <c r="G263" s="8"/>
    </row>
    <row r="264" spans="1:7" x14ac:dyDescent="0.2">
      <c r="A264" s="9"/>
      <c r="B264" s="84"/>
      <c r="C264" s="84"/>
      <c r="D264" s="84"/>
      <c r="E264" s="84"/>
      <c r="F264" s="8"/>
      <c r="G264" s="8"/>
    </row>
    <row r="265" spans="1:7" x14ac:dyDescent="0.2">
      <c r="A265" s="9"/>
      <c r="B265" s="84"/>
      <c r="C265" s="84"/>
      <c r="D265" s="84"/>
      <c r="E265" s="84"/>
      <c r="F265" s="8"/>
      <c r="G265" s="8"/>
    </row>
    <row r="266" spans="1:7" x14ac:dyDescent="0.2">
      <c r="A266" s="9"/>
      <c r="B266" s="84"/>
      <c r="C266" s="84"/>
      <c r="D266" s="84"/>
      <c r="E266" s="84"/>
      <c r="F266" s="8"/>
      <c r="G266" s="8"/>
    </row>
    <row r="267" spans="1:7" x14ac:dyDescent="0.2">
      <c r="A267" s="9"/>
      <c r="B267" s="84"/>
      <c r="C267" s="84"/>
      <c r="D267" s="84"/>
      <c r="E267" s="84"/>
      <c r="F267" s="8"/>
      <c r="G267" s="8"/>
    </row>
    <row r="268" spans="1:7" x14ac:dyDescent="0.2">
      <c r="A268" s="9"/>
      <c r="B268" s="84"/>
      <c r="C268" s="84"/>
      <c r="D268" s="84"/>
      <c r="E268" s="84"/>
      <c r="F268" s="8"/>
      <c r="G268" s="8"/>
    </row>
    <row r="269" spans="1:7" x14ac:dyDescent="0.2">
      <c r="A269" s="9"/>
      <c r="B269" s="84"/>
      <c r="C269" s="84"/>
      <c r="D269" s="84"/>
      <c r="E269" s="84"/>
      <c r="F269" s="8"/>
      <c r="G269" s="8"/>
    </row>
    <row r="270" spans="1:7" x14ac:dyDescent="0.2">
      <c r="A270" s="9"/>
      <c r="B270" s="84"/>
      <c r="C270" s="84"/>
      <c r="D270" s="84"/>
      <c r="E270" s="84"/>
      <c r="F270" s="8"/>
      <c r="G270" s="8"/>
    </row>
    <row r="271" spans="1:7" x14ac:dyDescent="0.2">
      <c r="A271" s="9"/>
      <c r="B271" s="84"/>
      <c r="C271" s="84"/>
      <c r="D271" s="84"/>
      <c r="E271" s="84"/>
      <c r="F271" s="8"/>
      <c r="G271" s="8"/>
    </row>
    <row r="272" spans="1:7" x14ac:dyDescent="0.2">
      <c r="A272" s="9"/>
      <c r="B272" s="84"/>
      <c r="C272" s="84"/>
      <c r="D272" s="84"/>
      <c r="E272" s="84"/>
      <c r="F272" s="8"/>
      <c r="G272" s="8"/>
    </row>
    <row r="273" spans="1:7" x14ac:dyDescent="0.2">
      <c r="A273" s="9"/>
      <c r="B273" s="84"/>
      <c r="C273" s="84"/>
      <c r="D273" s="84"/>
      <c r="E273" s="84"/>
      <c r="F273" s="8"/>
      <c r="G273" s="8"/>
    </row>
    <row r="274" spans="1:7" x14ac:dyDescent="0.2">
      <c r="A274" s="9"/>
      <c r="B274" s="84"/>
      <c r="C274" s="84"/>
      <c r="D274" s="84"/>
      <c r="E274" s="84"/>
      <c r="F274" s="8"/>
      <c r="G274" s="8"/>
    </row>
    <row r="275" spans="1:7" x14ac:dyDescent="0.2">
      <c r="A275" s="9"/>
      <c r="B275" s="84"/>
      <c r="C275" s="84"/>
      <c r="D275" s="84"/>
      <c r="E275" s="84"/>
      <c r="F275" s="8"/>
      <c r="G275" s="8"/>
    </row>
    <row r="276" spans="1:7" x14ac:dyDescent="0.2">
      <c r="A276" s="9"/>
      <c r="B276" s="84"/>
      <c r="C276" s="84"/>
      <c r="D276" s="84"/>
      <c r="E276" s="84"/>
      <c r="F276" s="8"/>
      <c r="G276" s="8"/>
    </row>
    <row r="277" spans="1:7" x14ac:dyDescent="0.2">
      <c r="A277" s="9"/>
      <c r="B277" s="84"/>
      <c r="C277" s="84"/>
      <c r="D277" s="84"/>
      <c r="E277" s="84"/>
      <c r="F277" s="8"/>
      <c r="G277" s="8"/>
    </row>
    <row r="278" spans="1:7" x14ac:dyDescent="0.2">
      <c r="A278" s="9"/>
      <c r="B278" s="84"/>
      <c r="C278" s="84"/>
      <c r="D278" s="84"/>
      <c r="E278" s="84"/>
      <c r="F278" s="8"/>
      <c r="G278" s="8"/>
    </row>
    <row r="279" spans="1:7" x14ac:dyDescent="0.2">
      <c r="A279" s="9"/>
      <c r="B279" s="84"/>
      <c r="C279" s="84"/>
      <c r="D279" s="84"/>
      <c r="E279" s="84"/>
      <c r="F279" s="8"/>
      <c r="G279" s="8"/>
    </row>
    <row r="280" spans="1:7" x14ac:dyDescent="0.2">
      <c r="A280" s="9"/>
      <c r="B280" s="84"/>
      <c r="C280" s="84"/>
      <c r="D280" s="84"/>
      <c r="E280" s="84"/>
      <c r="F280" s="8"/>
      <c r="G280" s="8"/>
    </row>
    <row r="281" spans="1:7" x14ac:dyDescent="0.2">
      <c r="A281" s="9"/>
      <c r="B281" s="84"/>
      <c r="C281" s="84"/>
      <c r="D281" s="84"/>
      <c r="E281" s="84"/>
      <c r="F281" s="8"/>
      <c r="G281" s="8"/>
    </row>
    <row r="282" spans="1:7" x14ac:dyDescent="0.2">
      <c r="A282" s="9"/>
      <c r="B282" s="84"/>
      <c r="C282" s="84"/>
      <c r="D282" s="84"/>
      <c r="E282" s="84"/>
      <c r="F282" s="8"/>
      <c r="G282" s="8"/>
    </row>
    <row r="283" spans="1:7" x14ac:dyDescent="0.2">
      <c r="A283" s="9"/>
      <c r="B283" s="84"/>
      <c r="C283" s="84"/>
      <c r="D283" s="84"/>
      <c r="E283" s="84"/>
      <c r="F283" s="8"/>
      <c r="G283" s="8"/>
    </row>
    <row r="284" spans="1:7" x14ac:dyDescent="0.2">
      <c r="A284" s="9"/>
      <c r="B284" s="84"/>
      <c r="C284" s="84"/>
      <c r="D284" s="84"/>
      <c r="E284" s="84"/>
      <c r="F284" s="8"/>
      <c r="G284" s="8"/>
    </row>
    <row r="285" spans="1:7" x14ac:dyDescent="0.2">
      <c r="A285" s="9"/>
      <c r="B285" s="84"/>
      <c r="C285" s="84"/>
      <c r="D285" s="84"/>
      <c r="E285" s="84"/>
      <c r="F285" s="8"/>
      <c r="G285" s="8"/>
    </row>
    <row r="286" spans="1:7" x14ac:dyDescent="0.2">
      <c r="A286" s="9"/>
      <c r="B286" s="84"/>
      <c r="C286" s="84"/>
      <c r="D286" s="84"/>
      <c r="E286" s="84"/>
      <c r="F286" s="8"/>
      <c r="G286" s="8"/>
    </row>
    <row r="287" spans="1:7" x14ac:dyDescent="0.2">
      <c r="A287" s="9"/>
      <c r="B287" s="84"/>
      <c r="C287" s="84"/>
      <c r="D287" s="84"/>
      <c r="E287" s="84"/>
      <c r="F287" s="8"/>
      <c r="G287" s="8"/>
    </row>
    <row r="288" spans="1:7" x14ac:dyDescent="0.2">
      <c r="A288" s="9"/>
      <c r="B288" s="84"/>
      <c r="C288" s="84"/>
      <c r="D288" s="84"/>
      <c r="E288" s="84"/>
      <c r="F288" s="8"/>
      <c r="G288" s="8"/>
    </row>
    <row r="289" spans="1:7" x14ac:dyDescent="0.2">
      <c r="A289" s="9"/>
      <c r="B289" s="84"/>
      <c r="C289" s="84"/>
      <c r="D289" s="84"/>
      <c r="E289" s="84"/>
      <c r="F289" s="8"/>
      <c r="G289" s="8"/>
    </row>
    <row r="290" spans="1:7" x14ac:dyDescent="0.2">
      <c r="A290" s="9"/>
      <c r="B290" s="84"/>
      <c r="C290" s="84"/>
      <c r="D290" s="84"/>
      <c r="E290" s="84"/>
      <c r="F290" s="8"/>
      <c r="G290" s="8"/>
    </row>
    <row r="291" spans="1:7" x14ac:dyDescent="0.2">
      <c r="A291" s="9"/>
      <c r="B291" s="84"/>
      <c r="C291" s="84"/>
      <c r="D291" s="84"/>
      <c r="E291" s="84"/>
      <c r="F291" s="8"/>
      <c r="G291" s="8"/>
    </row>
    <row r="292" spans="1:7" x14ac:dyDescent="0.2">
      <c r="A292" s="9"/>
      <c r="B292" s="84"/>
      <c r="C292" s="84"/>
      <c r="D292" s="84"/>
      <c r="E292" s="84"/>
      <c r="F292" s="8"/>
      <c r="G292" s="8"/>
    </row>
    <row r="293" spans="1:7" x14ac:dyDescent="0.2">
      <c r="A293" s="9"/>
      <c r="B293" s="84"/>
      <c r="C293" s="84"/>
      <c r="D293" s="84"/>
      <c r="E293" s="84"/>
      <c r="F293" s="8"/>
      <c r="G293" s="8"/>
    </row>
    <row r="294" spans="1:7" x14ac:dyDescent="0.2">
      <c r="A294" s="9"/>
      <c r="B294" s="84"/>
      <c r="C294" s="84"/>
      <c r="D294" s="84"/>
      <c r="E294" s="84"/>
      <c r="F294" s="8"/>
      <c r="G294" s="8"/>
    </row>
    <row r="295" spans="1:7" x14ac:dyDescent="0.2">
      <c r="A295" s="9"/>
      <c r="B295" s="84"/>
      <c r="C295" s="84"/>
      <c r="D295" s="84"/>
      <c r="E295" s="84"/>
      <c r="F295" s="8"/>
      <c r="G295" s="8"/>
    </row>
    <row r="296" spans="1:7" x14ac:dyDescent="0.2">
      <c r="A296" s="9"/>
      <c r="B296" s="84"/>
      <c r="C296" s="84"/>
      <c r="D296" s="84"/>
      <c r="E296" s="84"/>
      <c r="F296" s="8"/>
      <c r="G296" s="8"/>
    </row>
    <row r="297" spans="1:7" x14ac:dyDescent="0.2">
      <c r="A297" s="9"/>
      <c r="B297" s="84"/>
      <c r="C297" s="84"/>
      <c r="D297" s="84"/>
      <c r="E297" s="84"/>
      <c r="F297" s="8"/>
      <c r="G297" s="8"/>
    </row>
    <row r="298" spans="1:7" x14ac:dyDescent="0.2">
      <c r="A298" s="9"/>
      <c r="B298" s="84"/>
      <c r="C298" s="84"/>
      <c r="D298" s="84"/>
      <c r="E298" s="84"/>
      <c r="F298" s="8"/>
      <c r="G298" s="8"/>
    </row>
    <row r="299" spans="1:7" x14ac:dyDescent="0.2">
      <c r="A299" s="9"/>
      <c r="B299" s="84"/>
      <c r="C299" s="84"/>
      <c r="D299" s="84"/>
      <c r="E299" s="84"/>
      <c r="F299" s="8"/>
      <c r="G299" s="8"/>
    </row>
    <row r="300" spans="1:7" x14ac:dyDescent="0.2">
      <c r="A300" s="9"/>
      <c r="B300" s="84"/>
      <c r="C300" s="84"/>
      <c r="D300" s="84"/>
      <c r="E300" s="84"/>
      <c r="F300" s="8"/>
      <c r="G300" s="8"/>
    </row>
    <row r="301" spans="1:7" x14ac:dyDescent="0.2">
      <c r="A301" s="9"/>
      <c r="B301" s="84"/>
      <c r="C301" s="84"/>
      <c r="D301" s="84"/>
      <c r="E301" s="84"/>
      <c r="F301" s="8"/>
      <c r="G301" s="8"/>
    </row>
    <row r="302" spans="1:7" x14ac:dyDescent="0.2">
      <c r="A302" s="9"/>
      <c r="B302" s="84"/>
      <c r="C302" s="84"/>
      <c r="D302" s="84"/>
      <c r="E302" s="84"/>
      <c r="F302" s="8"/>
      <c r="G302" s="8"/>
    </row>
    <row r="303" spans="1:7" x14ac:dyDescent="0.2">
      <c r="A303" s="9"/>
      <c r="B303" s="84"/>
      <c r="C303" s="84"/>
      <c r="D303" s="84"/>
      <c r="E303" s="84"/>
      <c r="F303" s="8"/>
      <c r="G303" s="8"/>
    </row>
    <row r="304" spans="1:7" x14ac:dyDescent="0.2">
      <c r="A304" s="9"/>
      <c r="B304" s="84"/>
      <c r="C304" s="84"/>
      <c r="D304" s="84"/>
      <c r="E304" s="84"/>
      <c r="F304" s="8"/>
      <c r="G304" s="8"/>
    </row>
    <row r="305" spans="1:7" x14ac:dyDescent="0.2">
      <c r="A305" s="9"/>
      <c r="B305" s="84"/>
      <c r="C305" s="84"/>
      <c r="D305" s="84"/>
      <c r="E305" s="84"/>
      <c r="F305" s="8"/>
      <c r="G305" s="8"/>
    </row>
    <row r="306" spans="1:7" x14ac:dyDescent="0.2">
      <c r="A306" s="9"/>
      <c r="B306" s="84"/>
      <c r="C306" s="84"/>
      <c r="D306" s="84"/>
      <c r="E306" s="84"/>
      <c r="F306" s="8"/>
      <c r="G306" s="8"/>
    </row>
    <row r="307" spans="1:7" x14ac:dyDescent="0.2">
      <c r="A307" s="9"/>
      <c r="B307" s="84"/>
      <c r="C307" s="84"/>
      <c r="D307" s="84"/>
      <c r="E307" s="84"/>
      <c r="F307" s="8"/>
      <c r="G307" s="8"/>
    </row>
    <row r="308" spans="1:7" x14ac:dyDescent="0.2">
      <c r="A308" s="9"/>
      <c r="B308" s="84"/>
      <c r="C308" s="84"/>
      <c r="D308" s="84"/>
      <c r="E308" s="84"/>
      <c r="F308" s="8"/>
      <c r="G308" s="8"/>
    </row>
    <row r="309" spans="1:7" x14ac:dyDescent="0.2">
      <c r="A309" s="9"/>
      <c r="B309" s="84"/>
      <c r="C309" s="84"/>
      <c r="D309" s="84"/>
      <c r="E309" s="84"/>
      <c r="F309" s="8"/>
      <c r="G309" s="8"/>
    </row>
    <row r="310" spans="1:7" x14ac:dyDescent="0.2">
      <c r="A310" s="9"/>
      <c r="B310" s="84"/>
      <c r="C310" s="84"/>
      <c r="D310" s="84"/>
      <c r="E310" s="84"/>
      <c r="F310" s="8"/>
      <c r="G310" s="8"/>
    </row>
    <row r="311" spans="1:7" x14ac:dyDescent="0.2">
      <c r="A311" s="9"/>
      <c r="B311" s="84"/>
      <c r="C311" s="84"/>
      <c r="D311" s="84"/>
      <c r="E311" s="84"/>
      <c r="F311" s="8"/>
      <c r="G311" s="8"/>
    </row>
    <row r="312" spans="1:7" x14ac:dyDescent="0.2">
      <c r="A312" s="9"/>
      <c r="B312" s="84"/>
      <c r="C312" s="84"/>
      <c r="D312" s="84"/>
      <c r="E312" s="84"/>
      <c r="F312" s="8"/>
      <c r="G312" s="8"/>
    </row>
    <row r="313" spans="1:7" x14ac:dyDescent="0.2">
      <c r="A313" s="9"/>
      <c r="B313" s="84"/>
      <c r="C313" s="84"/>
      <c r="D313" s="84"/>
      <c r="E313" s="84"/>
      <c r="F313" s="8"/>
      <c r="G313" s="8"/>
    </row>
    <row r="314" spans="1:7" x14ac:dyDescent="0.2">
      <c r="A314" s="9"/>
      <c r="B314" s="84"/>
      <c r="C314" s="84"/>
      <c r="D314" s="84"/>
      <c r="E314" s="84"/>
      <c r="F314" s="8"/>
      <c r="G314" s="8"/>
    </row>
    <row r="315" spans="1:7" x14ac:dyDescent="0.2">
      <c r="A315" s="9"/>
      <c r="B315" s="84"/>
      <c r="C315" s="84"/>
      <c r="D315" s="84"/>
      <c r="E315" s="84"/>
      <c r="F315" s="8"/>
      <c r="G315" s="8"/>
    </row>
    <row r="316" spans="1:7" x14ac:dyDescent="0.2">
      <c r="A316" s="9"/>
      <c r="B316" s="84"/>
      <c r="C316" s="84"/>
      <c r="D316" s="84"/>
      <c r="E316" s="84"/>
      <c r="F316" s="8"/>
      <c r="G316" s="8"/>
    </row>
    <row r="317" spans="1:7" x14ac:dyDescent="0.2">
      <c r="A317" s="9"/>
      <c r="B317" s="84"/>
      <c r="C317" s="84"/>
      <c r="D317" s="84"/>
      <c r="E317" s="84"/>
      <c r="F317" s="8"/>
      <c r="G317" s="8"/>
    </row>
    <row r="318" spans="1:7" x14ac:dyDescent="0.2">
      <c r="A318" s="9"/>
      <c r="B318" s="84"/>
      <c r="C318" s="84"/>
      <c r="D318" s="84"/>
      <c r="E318" s="84"/>
      <c r="F318" s="8"/>
      <c r="G318" s="8"/>
    </row>
    <row r="319" spans="1:7" x14ac:dyDescent="0.2">
      <c r="A319" s="9"/>
      <c r="B319" s="84"/>
      <c r="C319" s="84"/>
      <c r="D319" s="84"/>
      <c r="E319" s="84"/>
      <c r="F319" s="8"/>
      <c r="G319" s="8"/>
    </row>
    <row r="320" spans="1:7" x14ac:dyDescent="0.2">
      <c r="A320" s="9"/>
      <c r="B320" s="84"/>
      <c r="C320" s="84"/>
      <c r="D320" s="84"/>
      <c r="E320" s="84"/>
      <c r="F320" s="8"/>
      <c r="G320" s="8"/>
    </row>
    <row r="321" spans="1:7" x14ac:dyDescent="0.2">
      <c r="A321" s="9"/>
      <c r="B321" s="84"/>
      <c r="C321" s="84"/>
      <c r="D321" s="84"/>
      <c r="E321" s="84"/>
      <c r="F321" s="8"/>
      <c r="G321" s="8"/>
    </row>
    <row r="322" spans="1:7" x14ac:dyDescent="0.2">
      <c r="A322" s="9"/>
      <c r="B322" s="84"/>
      <c r="C322" s="84"/>
      <c r="D322" s="84"/>
      <c r="E322" s="84"/>
      <c r="F322" s="8"/>
      <c r="G322" s="8"/>
    </row>
    <row r="323" spans="1:7" x14ac:dyDescent="0.2">
      <c r="A323" s="9"/>
      <c r="B323" s="84"/>
      <c r="C323" s="84"/>
      <c r="D323" s="84"/>
      <c r="E323" s="84"/>
      <c r="F323" s="8"/>
      <c r="G323" s="8"/>
    </row>
    <row r="324" spans="1:7" x14ac:dyDescent="0.2">
      <c r="A324" s="9"/>
      <c r="B324" s="84"/>
      <c r="C324" s="84"/>
      <c r="D324" s="84"/>
      <c r="E324" s="84"/>
      <c r="F324" s="8"/>
      <c r="G324" s="8"/>
    </row>
    <row r="325" spans="1:7" x14ac:dyDescent="0.2">
      <c r="A325" s="9"/>
      <c r="B325" s="84"/>
      <c r="C325" s="84"/>
      <c r="D325" s="84"/>
      <c r="E325" s="84"/>
      <c r="F325" s="8"/>
      <c r="G325" s="8"/>
    </row>
    <row r="326" spans="1:7" x14ac:dyDescent="0.2">
      <c r="A326" s="9"/>
      <c r="B326" s="84"/>
      <c r="C326" s="84"/>
      <c r="D326" s="84"/>
      <c r="E326" s="84"/>
      <c r="F326" s="8"/>
      <c r="G326" s="8"/>
    </row>
    <row r="327" spans="1:7" x14ac:dyDescent="0.2">
      <c r="A327" s="9"/>
      <c r="B327" s="84"/>
      <c r="C327" s="84"/>
      <c r="D327" s="84"/>
      <c r="E327" s="84"/>
      <c r="F327" s="8"/>
      <c r="G327" s="8"/>
    </row>
    <row r="328" spans="1:7" x14ac:dyDescent="0.2">
      <c r="A328" s="9"/>
      <c r="B328" s="84"/>
      <c r="C328" s="84"/>
      <c r="D328" s="84"/>
      <c r="E328" s="84"/>
      <c r="F328" s="8"/>
      <c r="G328" s="8"/>
    </row>
    <row r="329" spans="1:7" x14ac:dyDescent="0.2">
      <c r="A329" s="9"/>
      <c r="B329" s="84"/>
      <c r="C329" s="84"/>
      <c r="D329" s="84"/>
      <c r="E329" s="84"/>
      <c r="F329" s="8"/>
      <c r="G329" s="8"/>
    </row>
    <row r="330" spans="1:7" x14ac:dyDescent="0.2">
      <c r="A330" s="9"/>
      <c r="B330" s="84"/>
      <c r="C330" s="84"/>
      <c r="D330" s="84"/>
      <c r="E330" s="84"/>
      <c r="F330" s="8"/>
      <c r="G330" s="8"/>
    </row>
    <row r="331" spans="1:7" x14ac:dyDescent="0.2">
      <c r="A331" s="9"/>
      <c r="B331" s="84"/>
      <c r="C331" s="84"/>
      <c r="D331" s="84"/>
      <c r="E331" s="84"/>
      <c r="F331" s="8"/>
      <c r="G331" s="8"/>
    </row>
    <row r="332" spans="1:7" x14ac:dyDescent="0.2">
      <c r="A332" s="9"/>
      <c r="B332" s="84"/>
      <c r="C332" s="84"/>
      <c r="D332" s="84"/>
      <c r="E332" s="84"/>
      <c r="F332" s="8"/>
      <c r="G332" s="8"/>
    </row>
    <row r="333" spans="1:7" x14ac:dyDescent="0.2">
      <c r="A333" s="9"/>
      <c r="B333" s="84"/>
      <c r="C333" s="84"/>
      <c r="D333" s="84"/>
      <c r="E333" s="84"/>
      <c r="F333" s="8"/>
      <c r="G333" s="8"/>
    </row>
    <row r="334" spans="1:7" x14ac:dyDescent="0.2">
      <c r="A334" s="9"/>
      <c r="B334" s="84"/>
      <c r="C334" s="84"/>
      <c r="D334" s="84"/>
      <c r="E334" s="84"/>
      <c r="F334" s="8"/>
      <c r="G334" s="8"/>
    </row>
    <row r="335" spans="1:7" x14ac:dyDescent="0.2">
      <c r="A335" s="9"/>
      <c r="B335" s="84"/>
      <c r="C335" s="84"/>
      <c r="D335" s="84"/>
      <c r="E335" s="84"/>
      <c r="F335" s="8"/>
      <c r="G335" s="8"/>
    </row>
    <row r="336" spans="1:7" x14ac:dyDescent="0.2">
      <c r="A336" s="9"/>
      <c r="B336" s="84"/>
      <c r="C336" s="84"/>
      <c r="D336" s="84"/>
      <c r="E336" s="84"/>
      <c r="F336" s="8"/>
      <c r="G336" s="8"/>
    </row>
    <row r="337" spans="1:7" x14ac:dyDescent="0.2">
      <c r="A337" s="9"/>
      <c r="B337" s="84"/>
      <c r="C337" s="84"/>
      <c r="D337" s="84"/>
      <c r="E337" s="84"/>
      <c r="F337" s="8"/>
      <c r="G337" s="8"/>
    </row>
    <row r="338" spans="1:7" x14ac:dyDescent="0.2">
      <c r="A338" s="9"/>
      <c r="B338" s="84"/>
      <c r="C338" s="84"/>
      <c r="D338" s="84"/>
      <c r="E338" s="84"/>
      <c r="F338" s="8"/>
      <c r="G338" s="8"/>
    </row>
    <row r="339" spans="1:7" x14ac:dyDescent="0.2">
      <c r="A339" s="9"/>
      <c r="B339" s="84"/>
      <c r="C339" s="84"/>
      <c r="D339" s="84"/>
      <c r="E339" s="84"/>
      <c r="F339" s="8"/>
      <c r="G339" s="8"/>
    </row>
    <row r="340" spans="1:7" x14ac:dyDescent="0.2">
      <c r="A340" s="9"/>
      <c r="B340" s="84"/>
      <c r="C340" s="84"/>
      <c r="D340" s="84"/>
      <c r="E340" s="84"/>
      <c r="F340" s="8"/>
      <c r="G340" s="8"/>
    </row>
    <row r="341" spans="1:7" x14ac:dyDescent="0.2">
      <c r="A341" s="9"/>
      <c r="B341" s="84"/>
      <c r="C341" s="84"/>
      <c r="D341" s="84"/>
      <c r="E341" s="84"/>
      <c r="F341" s="8"/>
      <c r="G341" s="8"/>
    </row>
    <row r="342" spans="1:7" x14ac:dyDescent="0.2">
      <c r="A342" s="9"/>
      <c r="B342" s="84"/>
      <c r="C342" s="84"/>
      <c r="D342" s="84"/>
      <c r="E342" s="84"/>
      <c r="F342" s="8"/>
      <c r="G342" s="8"/>
    </row>
    <row r="343" spans="1:7" x14ac:dyDescent="0.2">
      <c r="A343" s="9"/>
      <c r="B343" s="84"/>
      <c r="C343" s="84"/>
      <c r="D343" s="84"/>
      <c r="E343" s="84"/>
      <c r="F343" s="8"/>
      <c r="G343" s="8"/>
    </row>
    <row r="344" spans="1:7" x14ac:dyDescent="0.2">
      <c r="A344" s="9"/>
      <c r="B344" s="84"/>
      <c r="C344" s="84"/>
      <c r="D344" s="84"/>
      <c r="E344" s="84"/>
      <c r="F344" s="8"/>
      <c r="G344" s="8"/>
    </row>
    <row r="345" spans="1:7" x14ac:dyDescent="0.2">
      <c r="A345" s="9"/>
      <c r="B345" s="84"/>
      <c r="C345" s="84"/>
      <c r="D345" s="84"/>
      <c r="E345" s="84"/>
      <c r="F345" s="8"/>
      <c r="G345" s="8"/>
    </row>
    <row r="346" spans="1:7" x14ac:dyDescent="0.2">
      <c r="A346" s="9"/>
      <c r="B346" s="84"/>
      <c r="C346" s="84"/>
      <c r="D346" s="84"/>
      <c r="E346" s="84"/>
      <c r="F346" s="8"/>
      <c r="G346" s="8"/>
    </row>
    <row r="347" spans="1:7" x14ac:dyDescent="0.2">
      <c r="A347" s="9"/>
      <c r="B347" s="84"/>
      <c r="C347" s="84"/>
      <c r="D347" s="84"/>
      <c r="E347" s="84"/>
      <c r="F347" s="8"/>
      <c r="G347" s="8"/>
    </row>
    <row r="348" spans="1:7" x14ac:dyDescent="0.2">
      <c r="A348" s="9"/>
      <c r="B348" s="84"/>
      <c r="C348" s="84"/>
      <c r="D348" s="84"/>
      <c r="E348" s="84"/>
      <c r="F348" s="8"/>
      <c r="G348" s="8"/>
    </row>
    <row r="349" spans="1:7" x14ac:dyDescent="0.2">
      <c r="A349" s="9"/>
      <c r="B349" s="84"/>
      <c r="C349" s="84"/>
      <c r="D349" s="84"/>
      <c r="E349" s="84"/>
      <c r="F349" s="8"/>
      <c r="G349" s="8"/>
    </row>
    <row r="350" spans="1:7" x14ac:dyDescent="0.2">
      <c r="A350" s="9"/>
      <c r="B350" s="84"/>
      <c r="C350" s="84"/>
      <c r="D350" s="84"/>
      <c r="E350" s="84"/>
      <c r="F350" s="8"/>
      <c r="G350" s="8"/>
    </row>
    <row r="351" spans="1:7" x14ac:dyDescent="0.2">
      <c r="A351" s="9"/>
      <c r="B351" s="84"/>
      <c r="C351" s="84"/>
      <c r="D351" s="84"/>
      <c r="E351" s="84"/>
      <c r="F351" s="8"/>
      <c r="G351" s="8"/>
    </row>
    <row r="352" spans="1:7" x14ac:dyDescent="0.2">
      <c r="A352" s="9"/>
      <c r="B352" s="84"/>
      <c r="C352" s="84"/>
      <c r="D352" s="84"/>
      <c r="E352" s="84"/>
      <c r="F352" s="8"/>
      <c r="G352" s="8"/>
    </row>
    <row r="353" spans="1:7" x14ac:dyDescent="0.2">
      <c r="A353" s="9"/>
      <c r="B353" s="84"/>
      <c r="C353" s="84"/>
      <c r="D353" s="84"/>
      <c r="E353" s="84"/>
      <c r="F353" s="8"/>
      <c r="G353" s="8"/>
    </row>
    <row r="354" spans="1:7" x14ac:dyDescent="0.2">
      <c r="A354" s="9"/>
      <c r="B354" s="84"/>
      <c r="C354" s="84"/>
      <c r="D354" s="84"/>
      <c r="E354" s="84"/>
      <c r="F354" s="8"/>
      <c r="G354" s="8"/>
    </row>
    <row r="355" spans="1:7" x14ac:dyDescent="0.2">
      <c r="A355" s="9"/>
      <c r="B355" s="84"/>
      <c r="C355" s="84"/>
      <c r="D355" s="84"/>
      <c r="E355" s="84"/>
      <c r="F355" s="8"/>
      <c r="G355" s="8"/>
    </row>
    <row r="356" spans="1:7" x14ac:dyDescent="0.2">
      <c r="A356" s="9"/>
      <c r="B356" s="84"/>
      <c r="C356" s="84"/>
      <c r="D356" s="84"/>
      <c r="E356" s="84"/>
      <c r="F356" s="8"/>
      <c r="G356" s="8"/>
    </row>
    <row r="357" spans="1:7" x14ac:dyDescent="0.2">
      <c r="A357" s="9"/>
      <c r="B357" s="84"/>
      <c r="C357" s="84"/>
      <c r="D357" s="84"/>
      <c r="E357" s="84"/>
      <c r="F357" s="8"/>
      <c r="G357" s="8"/>
    </row>
    <row r="358" spans="1:7" x14ac:dyDescent="0.2">
      <c r="A358" s="9"/>
      <c r="B358" s="84"/>
      <c r="C358" s="84"/>
      <c r="D358" s="84"/>
      <c r="E358" s="84"/>
      <c r="F358" s="8"/>
      <c r="G358" s="8"/>
    </row>
    <row r="359" spans="1:7" x14ac:dyDescent="0.2">
      <c r="A359" s="9"/>
      <c r="B359" s="84"/>
      <c r="C359" s="84"/>
      <c r="D359" s="84"/>
      <c r="E359" s="84"/>
      <c r="F359" s="8"/>
      <c r="G359" s="8"/>
    </row>
    <row r="360" spans="1:7" x14ac:dyDescent="0.2">
      <c r="A360" s="9"/>
      <c r="B360" s="84"/>
      <c r="C360" s="84"/>
      <c r="D360" s="84"/>
      <c r="E360" s="84"/>
      <c r="F360" s="8"/>
      <c r="G360" s="8"/>
    </row>
    <row r="361" spans="1:7" x14ac:dyDescent="0.2">
      <c r="A361" s="9"/>
      <c r="B361" s="84"/>
      <c r="C361" s="84"/>
      <c r="D361" s="84"/>
      <c r="E361" s="84"/>
      <c r="F361" s="8"/>
      <c r="G361" s="8"/>
    </row>
    <row r="362" spans="1:7" x14ac:dyDescent="0.2">
      <c r="A362" s="9"/>
      <c r="B362" s="84"/>
      <c r="C362" s="84"/>
      <c r="D362" s="84"/>
      <c r="E362" s="84"/>
      <c r="F362" s="8"/>
      <c r="G362" s="8"/>
    </row>
    <row r="363" spans="1:7" x14ac:dyDescent="0.2">
      <c r="A363" s="9"/>
      <c r="B363" s="84"/>
      <c r="C363" s="84"/>
      <c r="D363" s="84"/>
      <c r="E363" s="84"/>
      <c r="F363" s="8"/>
      <c r="G363" s="8"/>
    </row>
    <row r="364" spans="1:7" x14ac:dyDescent="0.2">
      <c r="A364" s="9"/>
      <c r="B364" s="84"/>
      <c r="C364" s="84"/>
      <c r="D364" s="84"/>
      <c r="E364" s="84"/>
      <c r="F364" s="8"/>
      <c r="G364" s="8"/>
    </row>
    <row r="365" spans="1:7" x14ac:dyDescent="0.2">
      <c r="A365" s="9"/>
      <c r="B365" s="84"/>
      <c r="C365" s="84"/>
      <c r="D365" s="84"/>
      <c r="E365" s="84"/>
      <c r="F365" s="8"/>
      <c r="G365" s="8"/>
    </row>
    <row r="366" spans="1:7" x14ac:dyDescent="0.2">
      <c r="A366" s="9"/>
      <c r="B366" s="84"/>
      <c r="C366" s="84"/>
      <c r="D366" s="84"/>
      <c r="E366" s="84"/>
      <c r="F366" s="8"/>
      <c r="G366" s="8"/>
    </row>
    <row r="367" spans="1:7" x14ac:dyDescent="0.2">
      <c r="A367" s="9"/>
      <c r="B367" s="84"/>
      <c r="C367" s="84"/>
      <c r="D367" s="84"/>
      <c r="E367" s="84"/>
      <c r="F367" s="8"/>
      <c r="G367" s="8"/>
    </row>
    <row r="368" spans="1:7" x14ac:dyDescent="0.2">
      <c r="A368" s="9"/>
      <c r="B368" s="84"/>
      <c r="C368" s="84"/>
      <c r="D368" s="84"/>
      <c r="E368" s="84"/>
      <c r="F368" s="8"/>
      <c r="G368" s="8"/>
    </row>
    <row r="369" spans="1:7" x14ac:dyDescent="0.2">
      <c r="A369" s="9"/>
      <c r="B369" s="84"/>
      <c r="C369" s="84"/>
      <c r="D369" s="84"/>
      <c r="E369" s="84"/>
      <c r="F369" s="8"/>
      <c r="G369" s="8"/>
    </row>
    <row r="370" spans="1:7" x14ac:dyDescent="0.2">
      <c r="A370" s="9"/>
      <c r="B370" s="84"/>
      <c r="C370" s="84"/>
      <c r="D370" s="84"/>
      <c r="E370" s="84"/>
      <c r="F370" s="8"/>
      <c r="G370" s="8"/>
    </row>
    <row r="371" spans="1:7" x14ac:dyDescent="0.2">
      <c r="A371" s="9"/>
      <c r="B371" s="84"/>
      <c r="C371" s="84"/>
      <c r="D371" s="84"/>
      <c r="E371" s="84"/>
      <c r="F371" s="8"/>
      <c r="G371" s="8"/>
    </row>
    <row r="372" spans="1:7" x14ac:dyDescent="0.2">
      <c r="A372" s="9"/>
      <c r="B372" s="84"/>
      <c r="C372" s="84"/>
      <c r="D372" s="84"/>
      <c r="E372" s="84"/>
      <c r="F372" s="8"/>
      <c r="G372" s="8"/>
    </row>
    <row r="373" spans="1:7" x14ac:dyDescent="0.2">
      <c r="A373" s="9"/>
      <c r="B373" s="84"/>
      <c r="C373" s="84"/>
      <c r="D373" s="84"/>
      <c r="E373" s="84"/>
      <c r="F373" s="8"/>
      <c r="G373" s="8"/>
    </row>
    <row r="374" spans="1:7" x14ac:dyDescent="0.2">
      <c r="A374" s="9"/>
      <c r="B374" s="84"/>
      <c r="C374" s="84"/>
      <c r="D374" s="84"/>
      <c r="E374" s="84"/>
      <c r="F374" s="8"/>
      <c r="G374" s="8"/>
    </row>
    <row r="375" spans="1:7" x14ac:dyDescent="0.2">
      <c r="A375" s="9"/>
      <c r="B375" s="84"/>
      <c r="C375" s="84"/>
      <c r="D375" s="84"/>
      <c r="E375" s="84"/>
      <c r="F375" s="8"/>
      <c r="G375" s="8"/>
    </row>
    <row r="376" spans="1:7" x14ac:dyDescent="0.2">
      <c r="A376" s="9"/>
      <c r="B376" s="84"/>
      <c r="C376" s="84"/>
      <c r="D376" s="84"/>
      <c r="E376" s="84"/>
      <c r="F376" s="8"/>
      <c r="G376" s="8"/>
    </row>
    <row r="377" spans="1:7" x14ac:dyDescent="0.2">
      <c r="A377" s="9"/>
      <c r="B377" s="84"/>
      <c r="C377" s="84"/>
      <c r="D377" s="84"/>
      <c r="E377" s="84"/>
      <c r="F377" s="8"/>
      <c r="G377" s="8"/>
    </row>
    <row r="378" spans="1:7" x14ac:dyDescent="0.2">
      <c r="A378" s="9"/>
      <c r="B378" s="84"/>
      <c r="C378" s="84"/>
      <c r="D378" s="84"/>
      <c r="E378" s="84"/>
      <c r="F378" s="8"/>
      <c r="G378" s="8"/>
    </row>
    <row r="379" spans="1:7" x14ac:dyDescent="0.2">
      <c r="A379" s="9"/>
      <c r="B379" s="84"/>
      <c r="C379" s="84"/>
      <c r="D379" s="84"/>
      <c r="E379" s="84"/>
      <c r="F379" s="8"/>
      <c r="G379" s="8"/>
    </row>
    <row r="380" spans="1:7" x14ac:dyDescent="0.2">
      <c r="A380" s="9"/>
      <c r="B380" s="84"/>
      <c r="C380" s="84"/>
      <c r="D380" s="84"/>
      <c r="E380" s="84"/>
      <c r="F380" s="8"/>
      <c r="G380" s="8"/>
    </row>
    <row r="381" spans="1:7" x14ac:dyDescent="0.2">
      <c r="A381" s="9"/>
      <c r="B381" s="84"/>
      <c r="C381" s="84"/>
      <c r="D381" s="84"/>
      <c r="E381" s="84"/>
      <c r="F381" s="8"/>
      <c r="G381" s="8"/>
    </row>
    <row r="382" spans="1:7" x14ac:dyDescent="0.2">
      <c r="A382" s="9"/>
      <c r="B382" s="84"/>
      <c r="C382" s="84"/>
      <c r="D382" s="84"/>
      <c r="E382" s="84"/>
      <c r="F382" s="8"/>
      <c r="G382" s="8"/>
    </row>
    <row r="383" spans="1:7" x14ac:dyDescent="0.2">
      <c r="A383" s="9"/>
      <c r="B383" s="84"/>
      <c r="C383" s="84"/>
      <c r="D383" s="84"/>
      <c r="E383" s="84"/>
      <c r="F383" s="8"/>
      <c r="G383" s="8"/>
    </row>
    <row r="384" spans="1:7" x14ac:dyDescent="0.2">
      <c r="A384" s="9"/>
      <c r="B384" s="84"/>
      <c r="C384" s="84"/>
      <c r="D384" s="84"/>
      <c r="E384" s="84"/>
      <c r="F384" s="8"/>
      <c r="G384" s="8"/>
    </row>
    <row r="385" spans="1:7" x14ac:dyDescent="0.2">
      <c r="A385" s="9"/>
      <c r="B385" s="84"/>
      <c r="C385" s="84"/>
      <c r="D385" s="84"/>
      <c r="E385" s="84"/>
      <c r="F385" s="8"/>
      <c r="G385" s="8"/>
    </row>
    <row r="386" spans="1:7" x14ac:dyDescent="0.2">
      <c r="A386" s="9"/>
      <c r="B386" s="84"/>
      <c r="C386" s="84"/>
      <c r="D386" s="84"/>
      <c r="E386" s="84"/>
      <c r="F386" s="8"/>
      <c r="G386" s="8"/>
    </row>
    <row r="387" spans="1:7" x14ac:dyDescent="0.2">
      <c r="A387" s="9"/>
      <c r="B387" s="84"/>
      <c r="C387" s="84"/>
      <c r="D387" s="84"/>
      <c r="E387" s="84"/>
      <c r="F387" s="8"/>
      <c r="G387" s="8"/>
    </row>
    <row r="388" spans="1:7" x14ac:dyDescent="0.2">
      <c r="A388" s="9"/>
      <c r="B388" s="84"/>
      <c r="C388" s="84"/>
      <c r="D388" s="84"/>
      <c r="E388" s="84"/>
      <c r="F388" s="8"/>
      <c r="G388" s="8"/>
    </row>
    <row r="389" spans="1:7" x14ac:dyDescent="0.2">
      <c r="A389" s="9"/>
      <c r="B389" s="84"/>
      <c r="C389" s="84"/>
      <c r="D389" s="84"/>
      <c r="E389" s="84"/>
      <c r="F389" s="8"/>
      <c r="G389" s="8"/>
    </row>
    <row r="390" spans="1:7" x14ac:dyDescent="0.2">
      <c r="A390" s="9"/>
      <c r="B390" s="84"/>
      <c r="C390" s="84"/>
      <c r="D390" s="84"/>
      <c r="E390" s="84"/>
      <c r="F390" s="8"/>
      <c r="G390" s="8"/>
    </row>
    <row r="391" spans="1:7" x14ac:dyDescent="0.2">
      <c r="A391" s="9"/>
      <c r="B391" s="84"/>
      <c r="C391" s="84"/>
      <c r="D391" s="84"/>
      <c r="E391" s="84"/>
      <c r="F391" s="8"/>
      <c r="G391" s="8"/>
    </row>
    <row r="392" spans="1:7" x14ac:dyDescent="0.2">
      <c r="A392" s="9"/>
      <c r="B392" s="84"/>
      <c r="C392" s="84"/>
      <c r="D392" s="84"/>
      <c r="E392" s="84"/>
      <c r="F392" s="8"/>
      <c r="G392" s="8"/>
    </row>
    <row r="393" spans="1:7" x14ac:dyDescent="0.2">
      <c r="A393" s="9"/>
      <c r="B393" s="84"/>
      <c r="C393" s="84"/>
      <c r="D393" s="84"/>
      <c r="E393" s="84"/>
      <c r="F393" s="8"/>
      <c r="G393" s="8"/>
    </row>
    <row r="394" spans="1:7" x14ac:dyDescent="0.2">
      <c r="A394" s="9"/>
      <c r="B394" s="84"/>
      <c r="C394" s="84"/>
      <c r="D394" s="84"/>
      <c r="E394" s="84"/>
      <c r="F394" s="8"/>
      <c r="G394" s="8"/>
    </row>
    <row r="395" spans="1:7" x14ac:dyDescent="0.2">
      <c r="A395" s="9"/>
      <c r="B395" s="84"/>
      <c r="C395" s="84"/>
      <c r="D395" s="84"/>
      <c r="E395" s="84"/>
      <c r="F395" s="8"/>
      <c r="G395" s="8"/>
    </row>
    <row r="396" spans="1:7" x14ac:dyDescent="0.2">
      <c r="A396" s="9"/>
      <c r="B396" s="84"/>
      <c r="C396" s="84"/>
      <c r="D396" s="84"/>
      <c r="E396" s="84"/>
      <c r="F396" s="8"/>
      <c r="G396" s="8"/>
    </row>
    <row r="397" spans="1:7" x14ac:dyDescent="0.2">
      <c r="A397" s="9"/>
      <c r="B397" s="84"/>
      <c r="C397" s="84"/>
      <c r="D397" s="84"/>
      <c r="E397" s="84"/>
      <c r="F397" s="8"/>
      <c r="G397" s="8"/>
    </row>
    <row r="398" spans="1:7" x14ac:dyDescent="0.2">
      <c r="A398" s="9"/>
      <c r="B398" s="84"/>
      <c r="C398" s="84"/>
      <c r="D398" s="84"/>
      <c r="E398" s="84"/>
      <c r="F398" s="8"/>
      <c r="G398" s="8"/>
    </row>
    <row r="399" spans="1:7" x14ac:dyDescent="0.2">
      <c r="A399" s="9"/>
      <c r="B399" s="84"/>
      <c r="C399" s="84"/>
      <c r="D399" s="84"/>
      <c r="E399" s="84"/>
      <c r="F399" s="8"/>
      <c r="G399" s="8"/>
    </row>
    <row r="400" spans="1:7" x14ac:dyDescent="0.2">
      <c r="A400" s="9"/>
      <c r="B400" s="84"/>
      <c r="C400" s="84"/>
      <c r="D400" s="84"/>
      <c r="E400" s="84"/>
      <c r="F400" s="8"/>
      <c r="G400" s="8"/>
    </row>
    <row r="401" spans="1:7" x14ac:dyDescent="0.2">
      <c r="A401" s="9"/>
      <c r="B401" s="84"/>
      <c r="C401" s="84"/>
      <c r="D401" s="84"/>
      <c r="E401" s="84"/>
      <c r="F401" s="8"/>
      <c r="G401" s="8"/>
    </row>
    <row r="402" spans="1:7" x14ac:dyDescent="0.2">
      <c r="A402" s="9"/>
      <c r="B402" s="84"/>
      <c r="C402" s="84"/>
      <c r="D402" s="84"/>
      <c r="E402" s="84"/>
      <c r="F402" s="8"/>
      <c r="G402" s="8"/>
    </row>
    <row r="403" spans="1:7" x14ac:dyDescent="0.2">
      <c r="A403" s="9"/>
      <c r="B403" s="84"/>
      <c r="C403" s="84"/>
      <c r="D403" s="84"/>
      <c r="E403" s="84"/>
      <c r="F403" s="8"/>
      <c r="G403" s="8"/>
    </row>
    <row r="404" spans="1:7" x14ac:dyDescent="0.2">
      <c r="A404" s="9"/>
      <c r="B404" s="84"/>
      <c r="C404" s="84"/>
      <c r="D404" s="84"/>
      <c r="E404" s="84"/>
      <c r="F404" s="8"/>
      <c r="G404" s="8"/>
    </row>
    <row r="405" spans="1:7" x14ac:dyDescent="0.2">
      <c r="A405" s="9"/>
      <c r="B405" s="84"/>
      <c r="C405" s="84"/>
      <c r="D405" s="84"/>
      <c r="E405" s="84"/>
      <c r="F405" s="8"/>
      <c r="G405" s="8"/>
    </row>
    <row r="406" spans="1:7" x14ac:dyDescent="0.2">
      <c r="A406" s="9"/>
      <c r="B406" s="84"/>
      <c r="C406" s="84"/>
      <c r="D406" s="84"/>
      <c r="E406" s="84"/>
      <c r="F406" s="8"/>
      <c r="G406" s="8"/>
    </row>
  </sheetData>
  <hyperlinks>
    <hyperlink ref="A196" location="Índice!C1" display="Volver al ïndice"/>
  </hyperlinks>
  <pageMargins left="0.7" right="0.7" top="0.75" bottom="0.75" header="0.3" footer="0.3"/>
  <pageSetup paperSize="2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9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1.140625" style="25" customWidth="1"/>
    <col min="2" max="11" width="11.85546875" style="25" customWidth="1"/>
    <col min="12" max="12" width="13.28515625" style="26" customWidth="1"/>
    <col min="13" max="13" width="13.140625" style="26" customWidth="1"/>
    <col min="14" max="15" width="12.7109375" style="26" customWidth="1"/>
    <col min="16" max="16" width="8.140625" style="6" customWidth="1"/>
    <col min="17" max="16384" width="11.42578125" style="6"/>
  </cols>
  <sheetData>
    <row r="1" spans="1:16" ht="21" x14ac:dyDescent="0.25">
      <c r="A1" s="146" t="s">
        <v>355</v>
      </c>
      <c r="B1" s="56"/>
      <c r="C1" s="56"/>
      <c r="D1" s="56"/>
      <c r="E1" s="56"/>
      <c r="F1" s="56"/>
      <c r="G1" s="57"/>
      <c r="H1" s="57"/>
      <c r="I1" s="57"/>
      <c r="J1" s="57"/>
      <c r="K1" s="57"/>
      <c r="L1" s="50"/>
      <c r="M1" s="50"/>
      <c r="N1" s="50"/>
      <c r="O1" s="50"/>
      <c r="P1" s="57"/>
    </row>
    <row r="2" spans="1:16" ht="18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0"/>
      <c r="M2" s="50"/>
      <c r="N2" s="50"/>
      <c r="O2" s="50"/>
      <c r="P2" s="57"/>
    </row>
    <row r="3" spans="1:16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0"/>
      <c r="M3" s="50"/>
      <c r="N3" s="50"/>
      <c r="O3" s="50"/>
      <c r="P3" s="57"/>
    </row>
    <row r="4" spans="1:16" ht="15.75" x14ac:dyDescent="0.25">
      <c r="A4" s="58" t="s">
        <v>88</v>
      </c>
      <c r="B4" s="58"/>
      <c r="C4" s="58"/>
      <c r="D4" s="58"/>
      <c r="E4" s="58"/>
      <c r="F4" s="58"/>
      <c r="G4" s="57"/>
      <c r="H4" s="57"/>
      <c r="I4" s="57"/>
      <c r="J4" s="57"/>
      <c r="K4" s="57"/>
      <c r="L4" s="50"/>
      <c r="M4" s="50"/>
      <c r="N4" s="50"/>
      <c r="O4" s="50"/>
      <c r="P4" s="57"/>
    </row>
    <row r="5" spans="1:16" ht="30" customHeight="1" x14ac:dyDescent="0.25">
      <c r="A5" s="147" t="s">
        <v>100</v>
      </c>
      <c r="B5" s="1">
        <v>2008</v>
      </c>
      <c r="C5" s="1">
        <v>2009</v>
      </c>
      <c r="D5" s="1">
        <v>2010</v>
      </c>
      <c r="E5" s="1">
        <v>2011</v>
      </c>
      <c r="F5" s="1">
        <v>2012</v>
      </c>
      <c r="G5" s="1">
        <v>2013</v>
      </c>
      <c r="H5" s="1">
        <v>2014</v>
      </c>
      <c r="I5" s="1">
        <v>2015</v>
      </c>
      <c r="J5" s="1">
        <v>2016</v>
      </c>
      <c r="K5" s="1">
        <v>2017</v>
      </c>
      <c r="L5" s="5" t="s">
        <v>388</v>
      </c>
      <c r="M5" s="5" t="s">
        <v>389</v>
      </c>
      <c r="N5" s="5" t="s">
        <v>390</v>
      </c>
      <c r="O5" s="5" t="s">
        <v>361</v>
      </c>
      <c r="P5" s="57"/>
    </row>
    <row r="6" spans="1:16" x14ac:dyDescent="0.25">
      <c r="A6" s="137" t="s">
        <v>2</v>
      </c>
      <c r="B6" s="33">
        <v>95891</v>
      </c>
      <c r="C6" s="33">
        <v>110007</v>
      </c>
      <c r="D6" s="33">
        <v>128566</v>
      </c>
      <c r="E6" s="33">
        <v>138574</v>
      </c>
      <c r="F6" s="33">
        <v>140031</v>
      </c>
      <c r="G6" s="33">
        <v>144365</v>
      </c>
      <c r="H6" s="33">
        <v>148010</v>
      </c>
      <c r="I6" s="33">
        <v>146540</v>
      </c>
      <c r="J6" s="33">
        <v>141711</v>
      </c>
      <c r="K6" s="33">
        <v>136777</v>
      </c>
      <c r="L6" s="42">
        <f>(K6-B6)/B6</f>
        <v>0.42637995223743624</v>
      </c>
      <c r="M6" s="42">
        <f>(K6-G6)/G6</f>
        <v>-5.2561216361306409E-2</v>
      </c>
      <c r="N6" s="42">
        <f>(K6-J6)/J6</f>
        <v>-3.4817339514928269E-2</v>
      </c>
      <c r="O6" s="42">
        <f>K6/K$9</f>
        <v>0.11623511655634654</v>
      </c>
      <c r="P6" s="73"/>
    </row>
    <row r="7" spans="1:16" x14ac:dyDescent="0.25">
      <c r="A7" s="137" t="s">
        <v>3</v>
      </c>
      <c r="B7" s="48">
        <v>162848</v>
      </c>
      <c r="C7" s="48">
        <v>189597</v>
      </c>
      <c r="D7" s="48">
        <v>224301</v>
      </c>
      <c r="E7" s="48">
        <v>260692</v>
      </c>
      <c r="F7" s="48">
        <v>293519</v>
      </c>
      <c r="G7" s="33">
        <v>324579</v>
      </c>
      <c r="H7" s="33">
        <v>351004</v>
      </c>
      <c r="I7" s="33">
        <v>373171</v>
      </c>
      <c r="J7" s="33">
        <v>380988</v>
      </c>
      <c r="K7" s="33">
        <v>374710</v>
      </c>
      <c r="L7" s="42">
        <f t="shared" ref="L7:L9" si="0">(K7-B7)/B7</f>
        <v>1.3009800550206327</v>
      </c>
      <c r="M7" s="42">
        <f t="shared" ref="M7:M9" si="1">(K7-G7)/G7</f>
        <v>0.15444930201892298</v>
      </c>
      <c r="N7" s="42">
        <f t="shared" ref="N7:N9" si="2">(K7-J7)/J7</f>
        <v>-1.6478209287431624E-2</v>
      </c>
      <c r="O7" s="42">
        <f t="shared" ref="O7:O9" si="3">K7/K$9</f>
        <v>0.31843409728849598</v>
      </c>
      <c r="P7" s="73"/>
    </row>
    <row r="8" spans="1:16" x14ac:dyDescent="0.25">
      <c r="A8" s="137" t="s">
        <v>137</v>
      </c>
      <c r="B8" s="48">
        <v>524610</v>
      </c>
      <c r="C8" s="48">
        <v>549736</v>
      </c>
      <c r="D8" s="48">
        <v>585291</v>
      </c>
      <c r="E8" s="48">
        <v>615866</v>
      </c>
      <c r="F8" s="48">
        <v>631266</v>
      </c>
      <c r="G8" s="33">
        <v>645333</v>
      </c>
      <c r="H8" s="33">
        <v>645367</v>
      </c>
      <c r="I8" s="33">
        <v>646195</v>
      </c>
      <c r="J8" s="33">
        <v>655781</v>
      </c>
      <c r="K8" s="33">
        <v>665240</v>
      </c>
      <c r="L8" s="42">
        <f t="shared" si="0"/>
        <v>0.26806580126188978</v>
      </c>
      <c r="M8" s="42">
        <f t="shared" si="1"/>
        <v>3.0847639900640444E-2</v>
      </c>
      <c r="N8" s="42">
        <f t="shared" si="2"/>
        <v>1.4424022653904276E-2</v>
      </c>
      <c r="O8" s="42">
        <f t="shared" si="3"/>
        <v>0.56533078615515753</v>
      </c>
      <c r="P8" s="73"/>
    </row>
    <row r="9" spans="1:16" s="70" customFormat="1" x14ac:dyDescent="0.25">
      <c r="A9" s="148" t="s">
        <v>0</v>
      </c>
      <c r="B9" s="59">
        <v>783349</v>
      </c>
      <c r="C9" s="59">
        <v>849340</v>
      </c>
      <c r="D9" s="59">
        <v>938158</v>
      </c>
      <c r="E9" s="59">
        <v>1015132</v>
      </c>
      <c r="F9" s="59">
        <v>1064816</v>
      </c>
      <c r="G9" s="34">
        <v>1114277</v>
      </c>
      <c r="H9" s="34">
        <v>1144381</v>
      </c>
      <c r="I9" s="34">
        <v>1165906</v>
      </c>
      <c r="J9" s="34">
        <v>1178480</v>
      </c>
      <c r="K9" s="34">
        <v>1176727</v>
      </c>
      <c r="L9" s="43">
        <f t="shared" si="0"/>
        <v>0.50217463735831669</v>
      </c>
      <c r="M9" s="43">
        <f t="shared" si="1"/>
        <v>5.6045310097937943E-2</v>
      </c>
      <c r="N9" s="43">
        <f t="shared" si="2"/>
        <v>-1.4875093340574299E-3</v>
      </c>
      <c r="O9" s="43">
        <f t="shared" si="3"/>
        <v>1</v>
      </c>
      <c r="P9" s="74"/>
    </row>
    <row r="10" spans="1:16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73"/>
    </row>
    <row r="11" spans="1:16" ht="18" x14ac:dyDescent="0.25">
      <c r="A11" s="105" t="s">
        <v>145</v>
      </c>
      <c r="B11" s="60"/>
      <c r="C11" s="60"/>
      <c r="D11" s="60"/>
      <c r="E11" s="60"/>
      <c r="F11" s="60"/>
      <c r="G11" s="57"/>
      <c r="H11" s="57"/>
      <c r="I11" s="57"/>
      <c r="J11" s="57"/>
      <c r="K11" s="57"/>
      <c r="L11" s="50"/>
      <c r="M11" s="50"/>
      <c r="N11" s="50"/>
      <c r="O11" s="50"/>
      <c r="P11" s="73"/>
    </row>
    <row r="12" spans="1:16" ht="30" customHeight="1" x14ac:dyDescent="0.25">
      <c r="A12" s="147" t="s">
        <v>100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5" t="s">
        <v>388</v>
      </c>
      <c r="M12" s="5" t="s">
        <v>389</v>
      </c>
      <c r="N12" s="5" t="s">
        <v>390</v>
      </c>
      <c r="O12" s="5" t="s">
        <v>361</v>
      </c>
      <c r="P12" s="73"/>
    </row>
    <row r="13" spans="1:16" x14ac:dyDescent="0.25">
      <c r="A13" s="137" t="s">
        <v>2</v>
      </c>
      <c r="B13" s="33">
        <v>47056</v>
      </c>
      <c r="C13" s="33">
        <v>53202</v>
      </c>
      <c r="D13" s="33">
        <v>63115</v>
      </c>
      <c r="E13" s="33">
        <v>64035</v>
      </c>
      <c r="F13" s="33">
        <v>62584</v>
      </c>
      <c r="G13" s="33">
        <v>64724</v>
      </c>
      <c r="H13" s="33">
        <v>65941</v>
      </c>
      <c r="I13" s="33">
        <v>63551</v>
      </c>
      <c r="J13" s="33">
        <v>59423</v>
      </c>
      <c r="K13" s="33">
        <v>60034</v>
      </c>
      <c r="L13" s="42">
        <f>(K13-B13)/B13</f>
        <v>0.27579904794287657</v>
      </c>
      <c r="M13" s="42">
        <f>(K13-G13)/K13</f>
        <v>-7.8122397308192024E-2</v>
      </c>
      <c r="N13" s="42">
        <f>(K13-J13)/J13</f>
        <v>1.028221395755852E-2</v>
      </c>
      <c r="O13" s="42">
        <f>K13/K$16</f>
        <v>0.17909423672992072</v>
      </c>
      <c r="P13" s="73"/>
    </row>
    <row r="14" spans="1:16" x14ac:dyDescent="0.25">
      <c r="A14" s="137" t="s">
        <v>3</v>
      </c>
      <c r="B14" s="48">
        <v>68712</v>
      </c>
      <c r="C14" s="48">
        <v>81182</v>
      </c>
      <c r="D14" s="48">
        <v>95186</v>
      </c>
      <c r="E14" s="48">
        <v>105562</v>
      </c>
      <c r="F14" s="48">
        <v>111783</v>
      </c>
      <c r="G14" s="33">
        <v>126264</v>
      </c>
      <c r="H14" s="33">
        <v>128343</v>
      </c>
      <c r="I14" s="33">
        <v>124380</v>
      </c>
      <c r="J14" s="33">
        <v>123220</v>
      </c>
      <c r="K14" s="33">
        <v>119632</v>
      </c>
      <c r="L14" s="42">
        <f t="shared" ref="L14:L16" si="4">(K14-B14)/B14</f>
        <v>0.74106415182209806</v>
      </c>
      <c r="M14" s="42">
        <f t="shared" ref="M14:M16" si="5">(K14-G14)/K14</f>
        <v>-5.5436672462217465E-2</v>
      </c>
      <c r="N14" s="42">
        <f t="shared" ref="N14:N16" si="6">(K14-J14)/J14</f>
        <v>-2.9118649569875019E-2</v>
      </c>
      <c r="O14" s="42">
        <f t="shared" ref="O14:O16" si="7">K14/K$16</f>
        <v>0.35688779239220902</v>
      </c>
      <c r="P14" s="73"/>
    </row>
    <row r="15" spans="1:16" x14ac:dyDescent="0.25">
      <c r="A15" s="137" t="s">
        <v>137</v>
      </c>
      <c r="B15" s="48">
        <v>137196</v>
      </c>
      <c r="C15" s="48">
        <v>147263</v>
      </c>
      <c r="D15" s="48">
        <v>156702</v>
      </c>
      <c r="E15" s="48">
        <v>158744</v>
      </c>
      <c r="F15" s="48">
        <v>158461</v>
      </c>
      <c r="G15" s="33">
        <v>152012</v>
      </c>
      <c r="H15" s="33">
        <v>147349</v>
      </c>
      <c r="I15" s="33">
        <v>150036</v>
      </c>
      <c r="J15" s="33">
        <v>155460</v>
      </c>
      <c r="K15" s="33">
        <v>155543</v>
      </c>
      <c r="L15" s="42">
        <f t="shared" si="4"/>
        <v>0.13372838858275751</v>
      </c>
      <c r="M15" s="42">
        <f t="shared" si="5"/>
        <v>2.2701118018811518E-2</v>
      </c>
      <c r="N15" s="42">
        <f t="shared" si="6"/>
        <v>5.3389939534285351E-4</v>
      </c>
      <c r="O15" s="42">
        <f t="shared" si="7"/>
        <v>0.46401797087787022</v>
      </c>
      <c r="P15" s="73"/>
    </row>
    <row r="16" spans="1:16" x14ac:dyDescent="0.25">
      <c r="A16" s="148" t="s">
        <v>0</v>
      </c>
      <c r="B16" s="59">
        <v>252964</v>
      </c>
      <c r="C16" s="59">
        <v>281647</v>
      </c>
      <c r="D16" s="59">
        <v>315003</v>
      </c>
      <c r="E16" s="59">
        <v>328341</v>
      </c>
      <c r="F16" s="59">
        <v>332828</v>
      </c>
      <c r="G16" s="34">
        <v>343000</v>
      </c>
      <c r="H16" s="34">
        <v>341633</v>
      </c>
      <c r="I16" s="34">
        <v>337967</v>
      </c>
      <c r="J16" s="34">
        <v>338103</v>
      </c>
      <c r="K16" s="34">
        <v>335209</v>
      </c>
      <c r="L16" s="43">
        <f t="shared" si="4"/>
        <v>0.32512531427396785</v>
      </c>
      <c r="M16" s="43">
        <f t="shared" si="5"/>
        <v>-2.3242216050285047E-2</v>
      </c>
      <c r="N16" s="43">
        <f t="shared" si="6"/>
        <v>-8.5595218025276316E-3</v>
      </c>
      <c r="O16" s="43">
        <f t="shared" si="7"/>
        <v>1</v>
      </c>
      <c r="P16" s="73"/>
    </row>
    <row r="17" spans="1:16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0"/>
      <c r="M17" s="50"/>
      <c r="N17" s="50"/>
      <c r="O17" s="50"/>
      <c r="P17" s="73"/>
    </row>
    <row r="18" spans="1:16" ht="15.75" x14ac:dyDescent="0.25">
      <c r="A18" s="60" t="s">
        <v>437</v>
      </c>
      <c r="B18" s="60"/>
      <c r="C18" s="60"/>
      <c r="D18" s="60"/>
      <c r="E18" s="60"/>
      <c r="F18" s="60"/>
      <c r="G18" s="57"/>
      <c r="H18" s="57"/>
      <c r="I18" s="57"/>
      <c r="J18" s="57"/>
      <c r="K18" s="57"/>
      <c r="L18" s="50"/>
      <c r="M18" s="50"/>
      <c r="N18" s="50"/>
      <c r="O18" s="50"/>
      <c r="P18" s="73"/>
    </row>
    <row r="19" spans="1:16" ht="30" customHeight="1" x14ac:dyDescent="0.25">
      <c r="A19" s="147" t="s">
        <v>100</v>
      </c>
      <c r="B19" s="1">
        <v>2008</v>
      </c>
      <c r="C19" s="1">
        <v>2009</v>
      </c>
      <c r="D19" s="1">
        <v>2010</v>
      </c>
      <c r="E19" s="1">
        <v>2011</v>
      </c>
      <c r="F19" s="1">
        <v>2012</v>
      </c>
      <c r="G19" s="1">
        <v>2013</v>
      </c>
      <c r="H19" s="1">
        <v>2014</v>
      </c>
      <c r="I19" s="1">
        <v>2015</v>
      </c>
      <c r="J19" s="1">
        <v>2016</v>
      </c>
      <c r="K19" s="1">
        <v>2017</v>
      </c>
      <c r="L19" s="5" t="s">
        <v>388</v>
      </c>
      <c r="M19" s="5" t="s">
        <v>389</v>
      </c>
      <c r="N19" s="5" t="s">
        <v>390</v>
      </c>
      <c r="O19" s="5" t="s">
        <v>361</v>
      </c>
      <c r="P19" s="73"/>
    </row>
    <row r="20" spans="1:16" x14ac:dyDescent="0.25">
      <c r="A20" s="149" t="s">
        <v>2</v>
      </c>
      <c r="B20" s="33">
        <v>95891</v>
      </c>
      <c r="C20" s="33">
        <v>110007</v>
      </c>
      <c r="D20" s="33">
        <v>128566</v>
      </c>
      <c r="E20" s="33">
        <v>138574</v>
      </c>
      <c r="F20" s="33">
        <v>140031</v>
      </c>
      <c r="G20" s="33">
        <v>144365</v>
      </c>
      <c r="H20" s="33">
        <v>148010</v>
      </c>
      <c r="I20" s="33">
        <v>146540</v>
      </c>
      <c r="J20" s="33">
        <v>141711</v>
      </c>
      <c r="K20" s="33">
        <v>136777</v>
      </c>
      <c r="L20" s="42">
        <f t="shared" ref="L20:L25" si="8">(K20-B20)/B20</f>
        <v>0.42637995223743624</v>
      </c>
      <c r="M20" s="42">
        <f t="shared" ref="M20:M25" si="9">(K20-G20)/G20</f>
        <v>-5.2561216361306409E-2</v>
      </c>
      <c r="N20" s="42">
        <f t="shared" ref="N20:N25" si="10">(K20-J20)/J20</f>
        <v>-3.4817339514928269E-2</v>
      </c>
      <c r="O20" s="42">
        <f t="shared" ref="O20:O25" si="11">K20/K$9</f>
        <v>0.11623511655634654</v>
      </c>
      <c r="P20" s="73"/>
    </row>
    <row r="21" spans="1:16" x14ac:dyDescent="0.25">
      <c r="A21" s="149" t="s">
        <v>3</v>
      </c>
      <c r="B21" s="33">
        <v>162848</v>
      </c>
      <c r="C21" s="33">
        <v>189597</v>
      </c>
      <c r="D21" s="33">
        <v>224301</v>
      </c>
      <c r="E21" s="33">
        <v>260692</v>
      </c>
      <c r="F21" s="33">
        <v>293519</v>
      </c>
      <c r="G21" s="33">
        <v>324579</v>
      </c>
      <c r="H21" s="33">
        <v>351004</v>
      </c>
      <c r="I21" s="33">
        <v>373171</v>
      </c>
      <c r="J21" s="33">
        <v>380988</v>
      </c>
      <c r="K21" s="33">
        <v>374710</v>
      </c>
      <c r="L21" s="42">
        <f t="shared" si="8"/>
        <v>1.3009800550206327</v>
      </c>
      <c r="M21" s="42">
        <f t="shared" si="9"/>
        <v>0.15444930201892298</v>
      </c>
      <c r="N21" s="42">
        <f t="shared" si="10"/>
        <v>-1.6478209287431624E-2</v>
      </c>
      <c r="O21" s="42">
        <f t="shared" si="11"/>
        <v>0.31843409728849598</v>
      </c>
      <c r="P21" s="73"/>
    </row>
    <row r="22" spans="1:16" x14ac:dyDescent="0.25">
      <c r="A22" s="149" t="s">
        <v>401</v>
      </c>
      <c r="B22" s="33">
        <v>163487</v>
      </c>
      <c r="C22" s="33">
        <v>163656</v>
      </c>
      <c r="D22" s="33">
        <v>162284</v>
      </c>
      <c r="E22" s="33">
        <v>159643</v>
      </c>
      <c r="F22" s="33">
        <v>158192</v>
      </c>
      <c r="G22" s="33">
        <v>166232</v>
      </c>
      <c r="H22" s="33">
        <v>169614</v>
      </c>
      <c r="I22" s="33">
        <v>171384</v>
      </c>
      <c r="J22" s="33">
        <v>174242</v>
      </c>
      <c r="K22" s="33">
        <v>177931</v>
      </c>
      <c r="L22" s="42">
        <f t="shared" si="8"/>
        <v>8.8349532378721243E-2</v>
      </c>
      <c r="M22" s="42">
        <f t="shared" si="9"/>
        <v>7.0377544636411757E-2</v>
      </c>
      <c r="N22" s="42">
        <f t="shared" si="10"/>
        <v>2.1171703722409063E-2</v>
      </c>
      <c r="O22" s="42">
        <f t="shared" si="11"/>
        <v>0.15120839413049925</v>
      </c>
      <c r="P22" s="73"/>
    </row>
    <row r="23" spans="1:16" x14ac:dyDescent="0.25">
      <c r="A23" s="149" t="s">
        <v>436</v>
      </c>
      <c r="B23" s="33">
        <v>107609</v>
      </c>
      <c r="C23" s="33">
        <v>113271</v>
      </c>
      <c r="D23" s="33">
        <v>119524</v>
      </c>
      <c r="E23" s="33">
        <v>123054</v>
      </c>
      <c r="F23" s="33">
        <v>124799</v>
      </c>
      <c r="G23" s="33">
        <v>129501</v>
      </c>
      <c r="H23" s="33">
        <v>131781</v>
      </c>
      <c r="I23" s="33">
        <v>133564</v>
      </c>
      <c r="J23" s="33">
        <v>138613</v>
      </c>
      <c r="K23" s="33">
        <v>141035</v>
      </c>
      <c r="L23" s="42">
        <f t="shared" si="8"/>
        <v>0.31062457601130017</v>
      </c>
      <c r="M23" s="42">
        <f t="shared" si="9"/>
        <v>8.906494930541077E-2</v>
      </c>
      <c r="N23" s="42">
        <f t="shared" si="10"/>
        <v>1.7473108582889051E-2</v>
      </c>
      <c r="O23" s="42">
        <f t="shared" si="11"/>
        <v>0.11985362790179881</v>
      </c>
      <c r="P23" s="73"/>
    </row>
    <row r="24" spans="1:16" x14ac:dyDescent="0.25">
      <c r="A24" s="149" t="s">
        <v>423</v>
      </c>
      <c r="B24" s="33">
        <v>253514</v>
      </c>
      <c r="C24" s="33">
        <v>272809</v>
      </c>
      <c r="D24" s="33">
        <v>303483</v>
      </c>
      <c r="E24" s="33">
        <v>333169</v>
      </c>
      <c r="F24" s="33">
        <v>348275</v>
      </c>
      <c r="G24" s="33">
        <v>349600</v>
      </c>
      <c r="H24" s="33">
        <v>343972</v>
      </c>
      <c r="I24" s="33">
        <v>341247</v>
      </c>
      <c r="J24" s="33">
        <v>342926</v>
      </c>
      <c r="K24" s="33">
        <v>346274</v>
      </c>
      <c r="L24" s="42">
        <f t="shared" si="8"/>
        <v>0.36589695243655185</v>
      </c>
      <c r="M24" s="42">
        <f t="shared" si="9"/>
        <v>-9.5137299771167055E-3</v>
      </c>
      <c r="N24" s="42">
        <f t="shared" si="10"/>
        <v>9.7630392562826959E-3</v>
      </c>
      <c r="O24" s="42">
        <f t="shared" si="11"/>
        <v>0.29426876412285941</v>
      </c>
      <c r="P24" s="73"/>
    </row>
    <row r="25" spans="1:16" s="70" customFormat="1" x14ac:dyDescent="0.25">
      <c r="A25" s="150" t="s">
        <v>0</v>
      </c>
      <c r="B25" s="34">
        <v>783349</v>
      </c>
      <c r="C25" s="34">
        <v>849340</v>
      </c>
      <c r="D25" s="34">
        <v>938158</v>
      </c>
      <c r="E25" s="34">
        <v>1015132</v>
      </c>
      <c r="F25" s="34">
        <v>1064816</v>
      </c>
      <c r="G25" s="34">
        <v>1114277</v>
      </c>
      <c r="H25" s="34">
        <v>1144381</v>
      </c>
      <c r="I25" s="34">
        <v>1165906</v>
      </c>
      <c r="J25" s="34">
        <v>1178480</v>
      </c>
      <c r="K25" s="34">
        <v>1176727</v>
      </c>
      <c r="L25" s="43">
        <f t="shared" si="8"/>
        <v>0.50217463735831669</v>
      </c>
      <c r="M25" s="43">
        <f t="shared" si="9"/>
        <v>5.6045310097937943E-2</v>
      </c>
      <c r="N25" s="43">
        <f t="shared" si="10"/>
        <v>-1.4875093340574299E-3</v>
      </c>
      <c r="O25" s="43">
        <f t="shared" si="11"/>
        <v>1</v>
      </c>
      <c r="P25" s="74"/>
    </row>
    <row r="26" spans="1:16" x14ac:dyDescent="0.25">
      <c r="A26" s="6"/>
      <c r="B26" s="6"/>
      <c r="C26" s="6"/>
      <c r="D26" s="6"/>
      <c r="E26" s="6"/>
      <c r="F26" s="6"/>
      <c r="G26" s="61"/>
      <c r="H26" s="61"/>
      <c r="I26" s="61"/>
      <c r="J26" s="61"/>
      <c r="K26" s="61"/>
      <c r="L26" s="51"/>
      <c r="M26" s="51"/>
      <c r="N26" s="51"/>
      <c r="O26" s="51"/>
      <c r="P26" s="73"/>
    </row>
    <row r="27" spans="1:16" ht="18" x14ac:dyDescent="0.25">
      <c r="A27" s="60" t="s">
        <v>438</v>
      </c>
      <c r="B27" s="60"/>
      <c r="C27" s="60"/>
      <c r="D27" s="60"/>
      <c r="E27" s="60"/>
      <c r="F27" s="60"/>
      <c r="G27" s="6"/>
      <c r="H27" s="6"/>
      <c r="I27" s="6"/>
      <c r="J27" s="6"/>
      <c r="K27" s="6"/>
      <c r="L27" s="50"/>
      <c r="M27" s="50"/>
      <c r="N27" s="50"/>
      <c r="O27" s="50"/>
      <c r="P27" s="73"/>
    </row>
    <row r="28" spans="1:16" ht="30" customHeight="1" x14ac:dyDescent="0.25">
      <c r="A28" s="147" t="s">
        <v>100</v>
      </c>
      <c r="B28" s="1">
        <v>2008</v>
      </c>
      <c r="C28" s="1">
        <v>2009</v>
      </c>
      <c r="D28" s="1">
        <v>2010</v>
      </c>
      <c r="E28" s="1">
        <v>2011</v>
      </c>
      <c r="F28" s="1">
        <v>2012</v>
      </c>
      <c r="G28" s="1">
        <v>2013</v>
      </c>
      <c r="H28" s="1">
        <v>2014</v>
      </c>
      <c r="I28" s="1">
        <v>2015</v>
      </c>
      <c r="J28" s="1">
        <v>2016</v>
      </c>
      <c r="K28" s="1">
        <v>2017</v>
      </c>
      <c r="L28" s="5" t="s">
        <v>388</v>
      </c>
      <c r="M28" s="5" t="s">
        <v>389</v>
      </c>
      <c r="N28" s="5" t="s">
        <v>390</v>
      </c>
      <c r="O28" s="5" t="s">
        <v>361</v>
      </c>
      <c r="P28" s="73"/>
    </row>
    <row r="29" spans="1:16" x14ac:dyDescent="0.25">
      <c r="A29" s="149" t="s">
        <v>2</v>
      </c>
      <c r="B29" s="33">
        <v>47056</v>
      </c>
      <c r="C29" s="33">
        <v>53202</v>
      </c>
      <c r="D29" s="33">
        <v>63115</v>
      </c>
      <c r="E29" s="33">
        <v>64035</v>
      </c>
      <c r="F29" s="33">
        <v>62584</v>
      </c>
      <c r="G29" s="33">
        <v>64724</v>
      </c>
      <c r="H29" s="33">
        <v>65941</v>
      </c>
      <c r="I29" s="33">
        <v>63551</v>
      </c>
      <c r="J29" s="33">
        <v>59423</v>
      </c>
      <c r="K29" s="33">
        <v>60034</v>
      </c>
      <c r="L29" s="42">
        <f t="shared" ref="L29:L34" si="12">(K29-B29)/B29</f>
        <v>0.27579904794287657</v>
      </c>
      <c r="M29" s="42">
        <f t="shared" ref="M29:M34" si="13">(K29-G29)/G29</f>
        <v>-7.2461528953711149E-2</v>
      </c>
      <c r="N29" s="42">
        <f t="shared" ref="N29:N34" si="14">(K29-J29)/J29</f>
        <v>1.028221395755852E-2</v>
      </c>
      <c r="O29" s="42">
        <f t="shared" ref="O29:O34" si="15">K29/K$16</f>
        <v>0.17909423672992072</v>
      </c>
      <c r="P29" s="73"/>
    </row>
    <row r="30" spans="1:16" x14ac:dyDescent="0.25">
      <c r="A30" s="149" t="s">
        <v>3</v>
      </c>
      <c r="B30" s="33">
        <v>68712</v>
      </c>
      <c r="C30" s="33">
        <v>81182</v>
      </c>
      <c r="D30" s="33">
        <v>95186</v>
      </c>
      <c r="E30" s="33">
        <v>105562</v>
      </c>
      <c r="F30" s="33">
        <v>111783</v>
      </c>
      <c r="G30" s="33">
        <v>126264</v>
      </c>
      <c r="H30" s="33">
        <v>128343</v>
      </c>
      <c r="I30" s="33">
        <v>124380</v>
      </c>
      <c r="J30" s="33">
        <v>123220</v>
      </c>
      <c r="K30" s="33">
        <v>119632</v>
      </c>
      <c r="L30" s="42">
        <f t="shared" si="12"/>
        <v>0.74106415182209806</v>
      </c>
      <c r="M30" s="42">
        <f t="shared" si="13"/>
        <v>-5.2524868529430398E-2</v>
      </c>
      <c r="N30" s="42">
        <f t="shared" si="14"/>
        <v>-2.9118649569875019E-2</v>
      </c>
      <c r="O30" s="42">
        <f t="shared" si="15"/>
        <v>0.35688779239220902</v>
      </c>
      <c r="P30" s="73"/>
    </row>
    <row r="31" spans="1:16" x14ac:dyDescent="0.25">
      <c r="A31" s="149" t="s">
        <v>401</v>
      </c>
      <c r="B31" s="33">
        <v>36855</v>
      </c>
      <c r="C31" s="33">
        <v>37340</v>
      </c>
      <c r="D31" s="33">
        <v>37772</v>
      </c>
      <c r="E31" s="33">
        <v>37415</v>
      </c>
      <c r="F31" s="33">
        <v>36406</v>
      </c>
      <c r="G31" s="33">
        <v>38904</v>
      </c>
      <c r="H31" s="33">
        <v>39600</v>
      </c>
      <c r="I31" s="33">
        <v>41539</v>
      </c>
      <c r="J31" s="33">
        <v>42194</v>
      </c>
      <c r="K31" s="33">
        <v>42337</v>
      </c>
      <c r="L31" s="42">
        <f t="shared" si="12"/>
        <v>0.14874508207841541</v>
      </c>
      <c r="M31" s="42">
        <f t="shared" si="13"/>
        <v>8.8242854205223112E-2</v>
      </c>
      <c r="N31" s="42">
        <f t="shared" si="14"/>
        <v>3.3891074560364032E-3</v>
      </c>
      <c r="O31" s="42">
        <f t="shared" si="15"/>
        <v>0.1263003081659502</v>
      </c>
      <c r="P31" s="73"/>
    </row>
    <row r="32" spans="1:16" x14ac:dyDescent="0.25">
      <c r="A32" s="149" t="s">
        <v>436</v>
      </c>
      <c r="B32" s="33">
        <v>24973</v>
      </c>
      <c r="C32" s="33">
        <v>26455</v>
      </c>
      <c r="D32" s="33">
        <v>27839</v>
      </c>
      <c r="E32" s="33">
        <v>27523</v>
      </c>
      <c r="F32" s="33">
        <v>28942</v>
      </c>
      <c r="G32" s="33">
        <v>29973</v>
      </c>
      <c r="H32" s="33">
        <v>29883</v>
      </c>
      <c r="I32" s="33">
        <v>31063</v>
      </c>
      <c r="J32" s="33">
        <v>32255</v>
      </c>
      <c r="K32" s="33">
        <v>32109</v>
      </c>
      <c r="L32" s="42">
        <f t="shared" si="12"/>
        <v>0.28574860849717693</v>
      </c>
      <c r="M32" s="42">
        <f t="shared" si="13"/>
        <v>7.1264137723951557E-2</v>
      </c>
      <c r="N32" s="42">
        <f t="shared" si="14"/>
        <v>-4.5264300108510307E-3</v>
      </c>
      <c r="O32" s="42">
        <f t="shared" si="15"/>
        <v>9.5788000918829747E-2</v>
      </c>
      <c r="P32" s="73"/>
    </row>
    <row r="33" spans="1:16" x14ac:dyDescent="0.25">
      <c r="A33" s="149" t="s">
        <v>423</v>
      </c>
      <c r="B33" s="33">
        <v>75368</v>
      </c>
      <c r="C33" s="33">
        <v>83468</v>
      </c>
      <c r="D33" s="33">
        <v>91091</v>
      </c>
      <c r="E33" s="33">
        <v>93806</v>
      </c>
      <c r="F33" s="33">
        <v>93113</v>
      </c>
      <c r="G33" s="33">
        <v>83135</v>
      </c>
      <c r="H33" s="33">
        <v>77866</v>
      </c>
      <c r="I33" s="33">
        <v>77434</v>
      </c>
      <c r="J33" s="33">
        <v>81011</v>
      </c>
      <c r="K33" s="33">
        <v>81097</v>
      </c>
      <c r="L33" s="42">
        <f t="shared" si="12"/>
        <v>7.6013692813926337E-2</v>
      </c>
      <c r="M33" s="42">
        <f t="shared" si="13"/>
        <v>-2.4514344139050941E-2</v>
      </c>
      <c r="N33" s="42">
        <f t="shared" si="14"/>
        <v>1.0615842293021935E-3</v>
      </c>
      <c r="O33" s="42">
        <f t="shared" si="15"/>
        <v>0.24192966179309028</v>
      </c>
      <c r="P33" s="73"/>
    </row>
    <row r="34" spans="1:16" s="70" customFormat="1" x14ac:dyDescent="0.25">
      <c r="A34" s="150" t="s">
        <v>0</v>
      </c>
      <c r="B34" s="34">
        <v>252964</v>
      </c>
      <c r="C34" s="34">
        <v>281647</v>
      </c>
      <c r="D34" s="34">
        <v>315003</v>
      </c>
      <c r="E34" s="34">
        <v>328341</v>
      </c>
      <c r="F34" s="34">
        <v>332828</v>
      </c>
      <c r="G34" s="34">
        <v>343000</v>
      </c>
      <c r="H34" s="34">
        <v>341633</v>
      </c>
      <c r="I34" s="34">
        <v>337967</v>
      </c>
      <c r="J34" s="34">
        <v>338103</v>
      </c>
      <c r="K34" s="34">
        <v>335209</v>
      </c>
      <c r="L34" s="43">
        <f t="shared" si="12"/>
        <v>0.32512531427396785</v>
      </c>
      <c r="M34" s="43">
        <f t="shared" si="13"/>
        <v>-2.2714285714285715E-2</v>
      </c>
      <c r="N34" s="43">
        <f t="shared" si="14"/>
        <v>-8.5595218025276316E-3</v>
      </c>
      <c r="O34" s="43">
        <f t="shared" si="15"/>
        <v>1</v>
      </c>
      <c r="P34" s="74"/>
    </row>
    <row r="35" spans="1:16" x14ac:dyDescent="0.25">
      <c r="A35" s="6"/>
      <c r="L35" s="50"/>
      <c r="M35" s="50"/>
      <c r="N35" s="50"/>
      <c r="O35" s="50"/>
    </row>
    <row r="36" spans="1:16" ht="15.75" x14ac:dyDescent="0.25">
      <c r="A36" s="35" t="s">
        <v>89</v>
      </c>
      <c r="B36" s="35"/>
      <c r="C36" s="35"/>
      <c r="D36" s="35"/>
      <c r="E36" s="35"/>
      <c r="F36" s="35"/>
      <c r="G36" s="6"/>
      <c r="H36" s="6"/>
      <c r="I36" s="6"/>
      <c r="J36" s="6"/>
      <c r="K36" s="6"/>
      <c r="L36" s="50"/>
      <c r="M36" s="50"/>
      <c r="N36" s="50"/>
      <c r="O36" s="50"/>
    </row>
    <row r="37" spans="1:16" ht="30" customHeight="1" x14ac:dyDescent="0.25">
      <c r="A37" s="136" t="s">
        <v>106</v>
      </c>
      <c r="B37" s="1">
        <v>2008</v>
      </c>
      <c r="C37" s="1">
        <v>2009</v>
      </c>
      <c r="D37" s="1">
        <v>2010</v>
      </c>
      <c r="E37" s="1">
        <v>2011</v>
      </c>
      <c r="F37" s="1">
        <v>2012</v>
      </c>
      <c r="G37" s="1">
        <v>2013</v>
      </c>
      <c r="H37" s="1">
        <v>2014</v>
      </c>
      <c r="I37" s="1">
        <v>2015</v>
      </c>
      <c r="J37" s="1">
        <v>2016</v>
      </c>
      <c r="K37" s="1">
        <v>2017</v>
      </c>
      <c r="L37" s="5" t="s">
        <v>388</v>
      </c>
      <c r="M37" s="5" t="s">
        <v>389</v>
      </c>
      <c r="N37" s="5" t="s">
        <v>390</v>
      </c>
      <c r="O37" s="5" t="s">
        <v>361</v>
      </c>
      <c r="P37" s="73"/>
    </row>
    <row r="38" spans="1:16" x14ac:dyDescent="0.25">
      <c r="A38" s="151" t="s">
        <v>101</v>
      </c>
      <c r="B38" s="33">
        <v>175916</v>
      </c>
      <c r="C38" s="33">
        <v>206219</v>
      </c>
      <c r="D38" s="33">
        <v>245096</v>
      </c>
      <c r="E38" s="33">
        <v>279331</v>
      </c>
      <c r="F38" s="33">
        <v>304419</v>
      </c>
      <c r="G38" s="33">
        <v>327473</v>
      </c>
      <c r="H38" s="55">
        <v>348865</v>
      </c>
      <c r="I38" s="55">
        <v>361876</v>
      </c>
      <c r="J38" s="55">
        <v>361714</v>
      </c>
      <c r="K38" s="55">
        <v>353253</v>
      </c>
      <c r="L38" s="42">
        <f t="shared" ref="L38:L43" si="16">(K38-B38)/B38</f>
        <v>1.0080777189112986</v>
      </c>
      <c r="M38" s="42">
        <f t="shared" ref="M38:M43" si="17">(K38-G38)/G38</f>
        <v>7.8724047478723441E-2</v>
      </c>
      <c r="N38" s="42">
        <f t="shared" ref="N38:N43" si="18">(K38-J38)/J38</f>
        <v>-2.3391408681997378E-2</v>
      </c>
      <c r="O38" s="42">
        <f t="shared" ref="O38:O43" si="19">K38/K$9</f>
        <v>0.30019962149249568</v>
      </c>
      <c r="P38" s="73"/>
    </row>
    <row r="39" spans="1:16" x14ac:dyDescent="0.25">
      <c r="A39" s="151" t="s">
        <v>105</v>
      </c>
      <c r="B39" s="33">
        <v>136098</v>
      </c>
      <c r="C39" s="33">
        <v>150579</v>
      </c>
      <c r="D39" s="33">
        <v>170840</v>
      </c>
      <c r="E39" s="33">
        <v>188452</v>
      </c>
      <c r="F39" s="33">
        <v>198379</v>
      </c>
      <c r="G39" s="33">
        <v>216088</v>
      </c>
      <c r="H39" s="55">
        <v>223448</v>
      </c>
      <c r="I39" s="55">
        <v>228257</v>
      </c>
      <c r="J39" s="55">
        <v>223253</v>
      </c>
      <c r="K39" s="55">
        <v>219110</v>
      </c>
      <c r="L39" s="42">
        <f t="shared" si="16"/>
        <v>0.60994283530985027</v>
      </c>
      <c r="M39" s="42">
        <f t="shared" si="17"/>
        <v>1.3985043130576432E-2</v>
      </c>
      <c r="N39" s="42">
        <f t="shared" si="18"/>
        <v>-1.855742140083224E-2</v>
      </c>
      <c r="O39" s="42">
        <f t="shared" si="19"/>
        <v>0.18620291707422368</v>
      </c>
      <c r="P39" s="73"/>
    </row>
    <row r="40" spans="1:16" x14ac:dyDescent="0.25">
      <c r="A40" s="151" t="s">
        <v>102</v>
      </c>
      <c r="B40" s="33">
        <v>9437</v>
      </c>
      <c r="C40" s="33">
        <v>7079</v>
      </c>
      <c r="D40" s="33">
        <v>7659</v>
      </c>
      <c r="E40" s="33">
        <v>7407</v>
      </c>
      <c r="F40" s="33">
        <v>6870</v>
      </c>
      <c r="G40" s="33">
        <v>8834</v>
      </c>
      <c r="H40" s="55">
        <v>8741</v>
      </c>
      <c r="I40" s="55">
        <v>8322</v>
      </c>
      <c r="J40" s="55">
        <v>8907</v>
      </c>
      <c r="K40" s="55">
        <v>11687</v>
      </c>
      <c r="L40" s="42">
        <f t="shared" si="16"/>
        <v>0.23842322772067395</v>
      </c>
      <c r="M40" s="42">
        <f t="shared" si="17"/>
        <v>0.32295675798052975</v>
      </c>
      <c r="N40" s="42">
        <f t="shared" si="18"/>
        <v>0.31211406758729088</v>
      </c>
      <c r="O40" s="42">
        <f t="shared" si="19"/>
        <v>9.9317853673791794E-3</v>
      </c>
      <c r="P40" s="73"/>
    </row>
    <row r="41" spans="1:16" x14ac:dyDescent="0.25">
      <c r="A41" s="151" t="s">
        <v>103</v>
      </c>
      <c r="B41" s="33">
        <v>9849</v>
      </c>
      <c r="C41" s="33">
        <v>8126</v>
      </c>
      <c r="D41" s="33">
        <v>8849</v>
      </c>
      <c r="E41" s="33">
        <v>8826</v>
      </c>
      <c r="F41" s="33">
        <v>8681</v>
      </c>
      <c r="G41" s="33">
        <v>8765</v>
      </c>
      <c r="H41" s="55">
        <v>8437</v>
      </c>
      <c r="I41" s="55">
        <v>9291</v>
      </c>
      <c r="J41" s="55">
        <v>9780</v>
      </c>
      <c r="K41" s="55">
        <v>11726</v>
      </c>
      <c r="L41" s="42">
        <f t="shared" si="16"/>
        <v>0.19057772362676415</v>
      </c>
      <c r="M41" s="42">
        <f t="shared" si="17"/>
        <v>0.33782087849401027</v>
      </c>
      <c r="N41" s="42">
        <f t="shared" si="18"/>
        <v>0.19897750511247445</v>
      </c>
      <c r="O41" s="42">
        <f t="shared" si="19"/>
        <v>9.9649281439110338E-3</v>
      </c>
      <c r="P41" s="73"/>
    </row>
    <row r="42" spans="1:16" x14ac:dyDescent="0.25">
      <c r="A42" s="151" t="s">
        <v>104</v>
      </c>
      <c r="B42" s="33">
        <v>452049</v>
      </c>
      <c r="C42" s="33">
        <v>477337</v>
      </c>
      <c r="D42" s="33">
        <v>505714</v>
      </c>
      <c r="E42" s="33">
        <v>531116</v>
      </c>
      <c r="F42" s="33">
        <v>546467</v>
      </c>
      <c r="G42" s="33">
        <v>553117</v>
      </c>
      <c r="H42" s="55">
        <v>554890</v>
      </c>
      <c r="I42" s="55">
        <v>558160</v>
      </c>
      <c r="J42" s="55">
        <v>574826</v>
      </c>
      <c r="K42" s="55">
        <v>580951</v>
      </c>
      <c r="L42" s="42">
        <f t="shared" si="16"/>
        <v>0.28515050359584915</v>
      </c>
      <c r="M42" s="42">
        <f t="shared" si="17"/>
        <v>5.0322083754431701E-2</v>
      </c>
      <c r="N42" s="42">
        <f t="shared" si="18"/>
        <v>1.0655398329233541E-2</v>
      </c>
      <c r="O42" s="42">
        <f t="shared" si="19"/>
        <v>0.49370074792199042</v>
      </c>
      <c r="P42" s="73"/>
    </row>
    <row r="43" spans="1:16" s="70" customFormat="1" x14ac:dyDescent="0.25">
      <c r="A43" s="152" t="s">
        <v>0</v>
      </c>
      <c r="B43" s="34">
        <v>783349</v>
      </c>
      <c r="C43" s="34">
        <v>849340</v>
      </c>
      <c r="D43" s="34">
        <v>938158</v>
      </c>
      <c r="E43" s="34">
        <v>1015132</v>
      </c>
      <c r="F43" s="34">
        <v>1064816</v>
      </c>
      <c r="G43" s="34">
        <v>1114277</v>
      </c>
      <c r="H43" s="34">
        <v>1144381</v>
      </c>
      <c r="I43" s="34">
        <v>1165906</v>
      </c>
      <c r="J43" s="34">
        <v>1178480</v>
      </c>
      <c r="K43" s="34">
        <v>1176727</v>
      </c>
      <c r="L43" s="43">
        <f t="shared" si="16"/>
        <v>0.50217463735831669</v>
      </c>
      <c r="M43" s="43">
        <f t="shared" si="17"/>
        <v>5.6045310097937943E-2</v>
      </c>
      <c r="N43" s="43">
        <f t="shared" si="18"/>
        <v>-1.4875093340574299E-3</v>
      </c>
      <c r="O43" s="43">
        <f t="shared" si="19"/>
        <v>1</v>
      </c>
      <c r="P43" s="74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50"/>
      <c r="M44" s="50"/>
      <c r="N44" s="50"/>
      <c r="O44" s="50"/>
      <c r="P44" s="73"/>
    </row>
    <row r="45" spans="1:16" ht="18" x14ac:dyDescent="0.25">
      <c r="A45" s="35" t="s">
        <v>146</v>
      </c>
      <c r="B45" s="35"/>
      <c r="C45" s="35"/>
      <c r="D45" s="35"/>
      <c r="E45" s="35"/>
      <c r="F45" s="35"/>
      <c r="G45" s="6"/>
      <c r="H45" s="6"/>
      <c r="I45" s="6"/>
      <c r="J45" s="6"/>
      <c r="K45" s="6"/>
      <c r="L45" s="50"/>
      <c r="M45" s="50"/>
      <c r="N45" s="50"/>
      <c r="O45" s="50"/>
      <c r="P45" s="73"/>
    </row>
    <row r="46" spans="1:16" ht="30" customHeight="1" x14ac:dyDescent="0.25">
      <c r="A46" s="136" t="s">
        <v>106</v>
      </c>
      <c r="B46" s="1">
        <v>2008</v>
      </c>
      <c r="C46" s="1">
        <v>2009</v>
      </c>
      <c r="D46" s="1">
        <v>2010</v>
      </c>
      <c r="E46" s="1">
        <v>2011</v>
      </c>
      <c r="F46" s="1">
        <v>2012</v>
      </c>
      <c r="G46" s="1">
        <v>2013</v>
      </c>
      <c r="H46" s="1">
        <v>2014</v>
      </c>
      <c r="I46" s="1">
        <v>2015</v>
      </c>
      <c r="J46" s="1">
        <v>2016</v>
      </c>
      <c r="K46" s="1">
        <v>2017</v>
      </c>
      <c r="L46" s="5" t="s">
        <v>388</v>
      </c>
      <c r="M46" s="5" t="s">
        <v>389</v>
      </c>
      <c r="N46" s="5" t="s">
        <v>390</v>
      </c>
      <c r="O46" s="5" t="s">
        <v>361</v>
      </c>
      <c r="P46" s="73"/>
    </row>
    <row r="47" spans="1:16" x14ac:dyDescent="0.25">
      <c r="A47" s="151" t="s">
        <v>101</v>
      </c>
      <c r="B47" s="2">
        <v>85360</v>
      </c>
      <c r="C47" s="2">
        <v>101018</v>
      </c>
      <c r="D47" s="2">
        <v>122122</v>
      </c>
      <c r="E47" s="2">
        <v>133577</v>
      </c>
      <c r="F47" s="2">
        <v>142297</v>
      </c>
      <c r="G47" s="62">
        <v>153165</v>
      </c>
      <c r="H47" s="62">
        <v>157762</v>
      </c>
      <c r="I47" s="63">
        <v>158026</v>
      </c>
      <c r="J47" s="63">
        <v>152333</v>
      </c>
      <c r="K47" s="63">
        <v>148306</v>
      </c>
      <c r="L47" s="42">
        <f t="shared" ref="L47:L52" si="20">(K47-B47)/B47</f>
        <v>0.73741799437675726</v>
      </c>
      <c r="M47" s="42">
        <f t="shared" ref="M47:M52" si="21">(K47-G47)/G47</f>
        <v>-3.1723957823262497E-2</v>
      </c>
      <c r="N47" s="42">
        <f t="shared" ref="N47:N52" si="22">(K47-J47)/J47</f>
        <v>-2.6435506423427624E-2</v>
      </c>
      <c r="O47" s="42">
        <f>K47/K$16</f>
        <v>0.44242845508324657</v>
      </c>
      <c r="P47" s="73"/>
    </row>
    <row r="48" spans="1:16" x14ac:dyDescent="0.25">
      <c r="A48" s="157" t="s">
        <v>105</v>
      </c>
      <c r="B48" s="2">
        <v>48940</v>
      </c>
      <c r="C48" s="2">
        <v>53877</v>
      </c>
      <c r="D48" s="2">
        <v>59721</v>
      </c>
      <c r="E48" s="2">
        <v>58805</v>
      </c>
      <c r="F48" s="2">
        <v>53623</v>
      </c>
      <c r="G48" s="62">
        <v>61348</v>
      </c>
      <c r="H48" s="62">
        <v>57457</v>
      </c>
      <c r="I48" s="63">
        <v>49401</v>
      </c>
      <c r="J48" s="63">
        <v>48285</v>
      </c>
      <c r="K48" s="63">
        <v>48942</v>
      </c>
      <c r="L48" s="42">
        <f t="shared" si="20"/>
        <v>4.0866366979975479E-5</v>
      </c>
      <c r="M48" s="42">
        <f t="shared" si="21"/>
        <v>-0.20222338136532569</v>
      </c>
      <c r="N48" s="42">
        <f t="shared" si="22"/>
        <v>1.3606710158434296E-2</v>
      </c>
      <c r="O48" s="42">
        <f t="shared" ref="O48:O52" si="23">K48/K$16</f>
        <v>0.14600443305519839</v>
      </c>
      <c r="P48" s="73"/>
    </row>
    <row r="49" spans="1:16" x14ac:dyDescent="0.25">
      <c r="A49" s="157" t="s">
        <v>102</v>
      </c>
      <c r="B49" s="2">
        <v>4619</v>
      </c>
      <c r="C49" s="2">
        <v>3985</v>
      </c>
      <c r="D49" s="2">
        <v>4806</v>
      </c>
      <c r="E49" s="2">
        <v>4369</v>
      </c>
      <c r="F49" s="2">
        <v>4188</v>
      </c>
      <c r="G49" s="62">
        <v>5086</v>
      </c>
      <c r="H49" s="62">
        <v>5307</v>
      </c>
      <c r="I49" s="63">
        <v>5264</v>
      </c>
      <c r="J49" s="63">
        <v>5422</v>
      </c>
      <c r="K49" s="63">
        <v>6152</v>
      </c>
      <c r="L49" s="42">
        <f t="shared" si="20"/>
        <v>0.33189001948473695</v>
      </c>
      <c r="M49" s="42">
        <f t="shared" si="21"/>
        <v>0.20959496657491153</v>
      </c>
      <c r="N49" s="42">
        <f t="shared" si="22"/>
        <v>0.13463666543710809</v>
      </c>
      <c r="O49" s="42">
        <f t="shared" si="23"/>
        <v>1.8352729192831936E-2</v>
      </c>
      <c r="P49" s="73"/>
    </row>
    <row r="50" spans="1:16" x14ac:dyDescent="0.25">
      <c r="A50" s="157" t="s">
        <v>103</v>
      </c>
      <c r="B50" s="2">
        <v>2739</v>
      </c>
      <c r="C50" s="2">
        <v>2739</v>
      </c>
      <c r="D50" s="2">
        <v>2825</v>
      </c>
      <c r="E50" s="2">
        <v>2530</v>
      </c>
      <c r="F50" s="2">
        <v>2690</v>
      </c>
      <c r="G50" s="62">
        <v>2844</v>
      </c>
      <c r="H50" s="62">
        <v>2727</v>
      </c>
      <c r="I50" s="63">
        <v>3360</v>
      </c>
      <c r="J50" s="63">
        <v>3375</v>
      </c>
      <c r="K50" s="63">
        <v>4509</v>
      </c>
      <c r="L50" s="42">
        <f t="shared" si="20"/>
        <v>0.64622124863088715</v>
      </c>
      <c r="M50" s="42">
        <f t="shared" si="21"/>
        <v>0.58544303797468356</v>
      </c>
      <c r="N50" s="42">
        <f t="shared" si="22"/>
        <v>0.33600000000000002</v>
      </c>
      <c r="O50" s="42">
        <f t="shared" si="23"/>
        <v>1.3451309481547333E-2</v>
      </c>
      <c r="P50" s="73"/>
    </row>
    <row r="51" spans="1:16" x14ac:dyDescent="0.25">
      <c r="A51" s="157" t="s">
        <v>104</v>
      </c>
      <c r="B51" s="2">
        <v>111306</v>
      </c>
      <c r="C51" s="2">
        <v>120028</v>
      </c>
      <c r="D51" s="2">
        <v>125529</v>
      </c>
      <c r="E51" s="2">
        <v>129060</v>
      </c>
      <c r="F51" s="2">
        <v>130030</v>
      </c>
      <c r="G51" s="62">
        <v>120557</v>
      </c>
      <c r="H51" s="62">
        <v>118380</v>
      </c>
      <c r="I51" s="63">
        <v>121916</v>
      </c>
      <c r="J51" s="63">
        <v>128688</v>
      </c>
      <c r="K51" s="63">
        <v>127300</v>
      </c>
      <c r="L51" s="42">
        <f t="shared" si="20"/>
        <v>0.14369396079276947</v>
      </c>
      <c r="M51" s="42">
        <f t="shared" si="21"/>
        <v>5.5932048740429841E-2</v>
      </c>
      <c r="N51" s="42">
        <f t="shared" si="22"/>
        <v>-1.0785776451572797E-2</v>
      </c>
      <c r="O51" s="42">
        <f t="shared" si="23"/>
        <v>0.37976307318717578</v>
      </c>
      <c r="P51" s="73"/>
    </row>
    <row r="52" spans="1:16" s="70" customFormat="1" x14ac:dyDescent="0.25">
      <c r="A52" s="152" t="s">
        <v>0</v>
      </c>
      <c r="B52" s="4">
        <v>252964</v>
      </c>
      <c r="C52" s="4">
        <v>281647</v>
      </c>
      <c r="D52" s="4">
        <v>315003</v>
      </c>
      <c r="E52" s="4">
        <v>328341</v>
      </c>
      <c r="F52" s="4">
        <v>332828</v>
      </c>
      <c r="G52" s="4">
        <v>343000</v>
      </c>
      <c r="H52" s="4">
        <v>341633</v>
      </c>
      <c r="I52" s="4">
        <v>337967</v>
      </c>
      <c r="J52" s="4">
        <v>338103</v>
      </c>
      <c r="K52" s="4">
        <v>335209</v>
      </c>
      <c r="L52" s="43">
        <f t="shared" si="20"/>
        <v>0.32512531427396785</v>
      </c>
      <c r="M52" s="43">
        <f t="shared" si="21"/>
        <v>-2.2714285714285715E-2</v>
      </c>
      <c r="N52" s="43">
        <f t="shared" si="22"/>
        <v>-8.5595218025276316E-3</v>
      </c>
      <c r="O52" s="43">
        <f t="shared" si="23"/>
        <v>1</v>
      </c>
      <c r="P52" s="74"/>
    </row>
    <row r="53" spans="1:16" x14ac:dyDescent="0.25">
      <c r="A53" s="6"/>
      <c r="L53" s="50"/>
      <c r="M53" s="50"/>
      <c r="N53" s="50"/>
      <c r="O53" s="50"/>
      <c r="P53" s="73"/>
    </row>
    <row r="54" spans="1:16" ht="15.75" x14ac:dyDescent="0.25">
      <c r="A54" s="35" t="s">
        <v>321</v>
      </c>
      <c r="B54" s="35"/>
      <c r="C54" s="35"/>
      <c r="D54" s="35"/>
      <c r="E54" s="35"/>
      <c r="F54" s="35"/>
      <c r="G54" s="6"/>
      <c r="H54" s="6"/>
      <c r="I54" s="6"/>
      <c r="J54" s="6"/>
      <c r="K54" s="6"/>
      <c r="L54" s="50"/>
      <c r="M54" s="50"/>
      <c r="N54" s="50"/>
      <c r="O54" s="50"/>
      <c r="P54" s="73"/>
    </row>
    <row r="55" spans="1:16" ht="30" customHeight="1" x14ac:dyDescent="0.25">
      <c r="A55" s="136" t="s">
        <v>106</v>
      </c>
      <c r="B55" s="1">
        <v>2008</v>
      </c>
      <c r="C55" s="1">
        <v>2009</v>
      </c>
      <c r="D55" s="1">
        <v>2010</v>
      </c>
      <c r="E55" s="1">
        <v>2011</v>
      </c>
      <c r="F55" s="1">
        <v>2012</v>
      </c>
      <c r="G55" s="1">
        <v>2013</v>
      </c>
      <c r="H55" s="1">
        <v>2014</v>
      </c>
      <c r="I55" s="1">
        <v>2015</v>
      </c>
      <c r="J55" s="1">
        <v>2016</v>
      </c>
      <c r="K55" s="1">
        <v>2017</v>
      </c>
      <c r="L55" s="5" t="s">
        <v>388</v>
      </c>
      <c r="M55" s="5" t="s">
        <v>389</v>
      </c>
      <c r="N55" s="5" t="s">
        <v>390</v>
      </c>
      <c r="O55" s="5" t="s">
        <v>361</v>
      </c>
      <c r="P55" s="73"/>
    </row>
    <row r="56" spans="1:16" x14ac:dyDescent="0.25">
      <c r="A56" s="157" t="s">
        <v>421</v>
      </c>
      <c r="B56" s="2">
        <f>B38+B39</f>
        <v>312014</v>
      </c>
      <c r="C56" s="2">
        <f t="shared" ref="C56:K56" si="24">C38+C39</f>
        <v>356798</v>
      </c>
      <c r="D56" s="2">
        <f t="shared" si="24"/>
        <v>415936</v>
      </c>
      <c r="E56" s="2">
        <f t="shared" si="24"/>
        <v>467783</v>
      </c>
      <c r="F56" s="2">
        <f t="shared" si="24"/>
        <v>502798</v>
      </c>
      <c r="G56" s="2">
        <f t="shared" si="24"/>
        <v>543561</v>
      </c>
      <c r="H56" s="2">
        <f t="shared" si="24"/>
        <v>572313</v>
      </c>
      <c r="I56" s="2">
        <f t="shared" si="24"/>
        <v>590133</v>
      </c>
      <c r="J56" s="2">
        <f t="shared" si="24"/>
        <v>584967</v>
      </c>
      <c r="K56" s="2">
        <f t="shared" si="24"/>
        <v>572363</v>
      </c>
      <c r="L56" s="42">
        <f t="shared" ref="L56:L58" si="25">(K56-B56)/B56</f>
        <v>0.83441448140147556</v>
      </c>
      <c r="M56" s="42">
        <f t="shared" ref="M56:M58" si="26">(K56-G56)/G56</f>
        <v>5.2987613165771642E-2</v>
      </c>
      <c r="N56" s="42">
        <f t="shared" ref="N56:N58" si="27">(K56-J56)/J56</f>
        <v>-2.1546514589711897E-2</v>
      </c>
      <c r="O56" s="42">
        <f t="shared" ref="O56:O58" si="28">K56/K$9</f>
        <v>0.48640253856671939</v>
      </c>
      <c r="P56" s="73"/>
    </row>
    <row r="57" spans="1:16" x14ac:dyDescent="0.25">
      <c r="A57" s="151" t="s">
        <v>107</v>
      </c>
      <c r="B57" s="2">
        <f>B40+B41+B42</f>
        <v>471335</v>
      </c>
      <c r="C57" s="2">
        <f t="shared" ref="C57:K57" si="29">C40+C41+C42</f>
        <v>492542</v>
      </c>
      <c r="D57" s="2">
        <f t="shared" si="29"/>
        <v>522222</v>
      </c>
      <c r="E57" s="2">
        <f t="shared" si="29"/>
        <v>547349</v>
      </c>
      <c r="F57" s="2">
        <f t="shared" si="29"/>
        <v>562018</v>
      </c>
      <c r="G57" s="2">
        <f t="shared" si="29"/>
        <v>570716</v>
      </c>
      <c r="H57" s="2">
        <f t="shared" si="29"/>
        <v>572068</v>
      </c>
      <c r="I57" s="2">
        <f t="shared" si="29"/>
        <v>575773</v>
      </c>
      <c r="J57" s="2">
        <f t="shared" si="29"/>
        <v>593513</v>
      </c>
      <c r="K57" s="2">
        <f t="shared" si="29"/>
        <v>604364</v>
      </c>
      <c r="L57" s="42">
        <f t="shared" si="25"/>
        <v>0.28223874738773908</v>
      </c>
      <c r="M57" s="42">
        <f t="shared" si="26"/>
        <v>5.8957520027474258E-2</v>
      </c>
      <c r="N57" s="42">
        <f t="shared" si="27"/>
        <v>1.8282666091559915E-2</v>
      </c>
      <c r="O57" s="42">
        <f t="shared" si="28"/>
        <v>0.51359746143328067</v>
      </c>
      <c r="P57" s="73"/>
    </row>
    <row r="58" spans="1:16" s="70" customFormat="1" x14ac:dyDescent="0.25">
      <c r="A58" s="152" t="s">
        <v>0</v>
      </c>
      <c r="B58" s="4">
        <f>SUM(B56:B57)</f>
        <v>783349</v>
      </c>
      <c r="C58" s="4">
        <f t="shared" ref="C58:K58" si="30">SUM(C56:C57)</f>
        <v>849340</v>
      </c>
      <c r="D58" s="4">
        <f t="shared" si="30"/>
        <v>938158</v>
      </c>
      <c r="E58" s="4">
        <f t="shared" si="30"/>
        <v>1015132</v>
      </c>
      <c r="F58" s="4">
        <f t="shared" si="30"/>
        <v>1064816</v>
      </c>
      <c r="G58" s="4">
        <f t="shared" si="30"/>
        <v>1114277</v>
      </c>
      <c r="H58" s="4">
        <f t="shared" si="30"/>
        <v>1144381</v>
      </c>
      <c r="I58" s="4">
        <f t="shared" si="30"/>
        <v>1165906</v>
      </c>
      <c r="J58" s="4">
        <f t="shared" si="30"/>
        <v>1178480</v>
      </c>
      <c r="K58" s="4">
        <f t="shared" si="30"/>
        <v>1176727</v>
      </c>
      <c r="L58" s="43">
        <f t="shared" si="25"/>
        <v>0.50217463735831669</v>
      </c>
      <c r="M58" s="43">
        <f t="shared" si="26"/>
        <v>5.6045310097937943E-2</v>
      </c>
      <c r="N58" s="43">
        <f t="shared" si="27"/>
        <v>-1.4875093340574299E-3</v>
      </c>
      <c r="O58" s="43">
        <f t="shared" si="28"/>
        <v>1</v>
      </c>
      <c r="P58" s="74"/>
    </row>
    <row r="59" spans="1:16" x14ac:dyDescent="0.25">
      <c r="A59" s="64" t="s">
        <v>420</v>
      </c>
      <c r="B59" s="64"/>
      <c r="C59" s="64"/>
      <c r="D59" s="64"/>
      <c r="E59" s="64"/>
      <c r="F59" s="64"/>
      <c r="G59" s="6"/>
      <c r="H59" s="6"/>
      <c r="I59" s="6"/>
      <c r="J59" s="6"/>
      <c r="K59" s="6"/>
      <c r="L59" s="50"/>
      <c r="M59" s="50"/>
      <c r="N59" s="50"/>
      <c r="O59" s="50"/>
      <c r="P59" s="73"/>
    </row>
    <row r="60" spans="1:16" x14ac:dyDescent="0.25">
      <c r="A60" s="64" t="s">
        <v>459</v>
      </c>
      <c r="B60" s="64"/>
      <c r="C60" s="64"/>
      <c r="D60" s="64"/>
      <c r="E60" s="64"/>
      <c r="F60" s="64"/>
      <c r="G60" s="6"/>
      <c r="H60" s="6"/>
      <c r="I60" s="6"/>
      <c r="J60" s="6"/>
      <c r="K60" s="6"/>
      <c r="L60" s="50"/>
      <c r="M60" s="50"/>
      <c r="N60" s="50"/>
      <c r="O60" s="50"/>
      <c r="P60" s="73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50"/>
      <c r="M61" s="50"/>
      <c r="N61" s="50"/>
      <c r="O61" s="50"/>
      <c r="P61" s="73"/>
    </row>
    <row r="62" spans="1:16" ht="18" x14ac:dyDescent="0.25">
      <c r="A62" s="35" t="s">
        <v>322</v>
      </c>
      <c r="B62" s="35"/>
      <c r="C62" s="35"/>
      <c r="D62" s="35"/>
      <c r="E62" s="35"/>
      <c r="F62" s="35"/>
      <c r="G62" s="6"/>
      <c r="H62" s="6"/>
      <c r="I62" s="6"/>
      <c r="J62" s="6"/>
      <c r="K62" s="6"/>
      <c r="L62" s="50"/>
      <c r="M62" s="50"/>
      <c r="N62" s="50"/>
      <c r="O62" s="50"/>
      <c r="P62" s="73"/>
    </row>
    <row r="63" spans="1:16" ht="30" customHeight="1" x14ac:dyDescent="0.25">
      <c r="A63" s="136" t="s">
        <v>106</v>
      </c>
      <c r="B63" s="1">
        <v>2008</v>
      </c>
      <c r="C63" s="1">
        <v>2009</v>
      </c>
      <c r="D63" s="1">
        <v>2010</v>
      </c>
      <c r="E63" s="1">
        <v>2011</v>
      </c>
      <c r="F63" s="1">
        <v>2012</v>
      </c>
      <c r="G63" s="1">
        <v>2013</v>
      </c>
      <c r="H63" s="1">
        <v>2014</v>
      </c>
      <c r="I63" s="1">
        <v>2015</v>
      </c>
      <c r="J63" s="1">
        <v>2016</v>
      </c>
      <c r="K63" s="1">
        <v>2017</v>
      </c>
      <c r="L63" s="5" t="s">
        <v>388</v>
      </c>
      <c r="M63" s="5" t="s">
        <v>389</v>
      </c>
      <c r="N63" s="5" t="s">
        <v>390</v>
      </c>
      <c r="O63" s="5" t="s">
        <v>361</v>
      </c>
      <c r="P63" s="73"/>
    </row>
    <row r="64" spans="1:16" x14ac:dyDescent="0.25">
      <c r="A64" s="157" t="s">
        <v>421</v>
      </c>
      <c r="B64" s="2">
        <f>B47+B48</f>
        <v>134300</v>
      </c>
      <c r="C64" s="2">
        <f t="shared" ref="C64:K64" si="31">C47+C48</f>
        <v>154895</v>
      </c>
      <c r="D64" s="2">
        <f t="shared" si="31"/>
        <v>181843</v>
      </c>
      <c r="E64" s="2">
        <f t="shared" si="31"/>
        <v>192382</v>
      </c>
      <c r="F64" s="2">
        <f t="shared" si="31"/>
        <v>195920</v>
      </c>
      <c r="G64" s="2">
        <f t="shared" si="31"/>
        <v>214513</v>
      </c>
      <c r="H64" s="2">
        <f t="shared" si="31"/>
        <v>215219</v>
      </c>
      <c r="I64" s="2">
        <f t="shared" si="31"/>
        <v>207427</v>
      </c>
      <c r="J64" s="2">
        <f t="shared" si="31"/>
        <v>200618</v>
      </c>
      <c r="K64" s="2">
        <f t="shared" si="31"/>
        <v>197248</v>
      </c>
      <c r="L64" s="42">
        <f t="shared" ref="L64:L66" si="32">(K64-B64)/B64</f>
        <v>0.46871183916604614</v>
      </c>
      <c r="M64" s="42">
        <f t="shared" ref="M64:M66" si="33">(K64-G64)/G64</f>
        <v>-8.0484632632987274E-2</v>
      </c>
      <c r="N64" s="42">
        <f t="shared" ref="N64:N66" si="34">(K64-J64)/J64</f>
        <v>-1.679809388988027E-2</v>
      </c>
      <c r="O64" s="42">
        <f t="shared" ref="O64:O66" si="35">K64/K$16</f>
        <v>0.58843288813844496</v>
      </c>
      <c r="P64" s="73"/>
    </row>
    <row r="65" spans="1:16" x14ac:dyDescent="0.25">
      <c r="A65" s="151" t="s">
        <v>107</v>
      </c>
      <c r="B65" s="2">
        <f>B49+B50+B51</f>
        <v>118664</v>
      </c>
      <c r="C65" s="2">
        <f t="shared" ref="C65:K65" si="36">C49+C50+C51</f>
        <v>126752</v>
      </c>
      <c r="D65" s="2">
        <f t="shared" si="36"/>
        <v>133160</v>
      </c>
      <c r="E65" s="2">
        <f t="shared" si="36"/>
        <v>135959</v>
      </c>
      <c r="F65" s="2">
        <f t="shared" si="36"/>
        <v>136908</v>
      </c>
      <c r="G65" s="2">
        <f t="shared" si="36"/>
        <v>128487</v>
      </c>
      <c r="H65" s="2">
        <f t="shared" si="36"/>
        <v>126414</v>
      </c>
      <c r="I65" s="2">
        <f t="shared" si="36"/>
        <v>130540</v>
      </c>
      <c r="J65" s="2">
        <f t="shared" si="36"/>
        <v>137485</v>
      </c>
      <c r="K65" s="2">
        <f t="shared" si="36"/>
        <v>137961</v>
      </c>
      <c r="L65" s="42">
        <f t="shared" si="32"/>
        <v>0.16261882289489651</v>
      </c>
      <c r="M65" s="42">
        <f t="shared" si="33"/>
        <v>7.3735086039832823E-2</v>
      </c>
      <c r="N65" s="42">
        <f t="shared" si="34"/>
        <v>3.462195875913736E-3</v>
      </c>
      <c r="O65" s="42">
        <f t="shared" si="35"/>
        <v>0.41156711186155504</v>
      </c>
      <c r="P65" s="73"/>
    </row>
    <row r="66" spans="1:16" x14ac:dyDescent="0.25">
      <c r="A66" s="152" t="s">
        <v>0</v>
      </c>
      <c r="B66" s="4">
        <f>SUM(B64:B65)</f>
        <v>252964</v>
      </c>
      <c r="C66" s="4">
        <f t="shared" ref="C66:K66" si="37">SUM(C64:C65)</f>
        <v>281647</v>
      </c>
      <c r="D66" s="4">
        <f t="shared" si="37"/>
        <v>315003</v>
      </c>
      <c r="E66" s="4">
        <f t="shared" si="37"/>
        <v>328341</v>
      </c>
      <c r="F66" s="4">
        <f t="shared" si="37"/>
        <v>332828</v>
      </c>
      <c r="G66" s="4">
        <f t="shared" si="37"/>
        <v>343000</v>
      </c>
      <c r="H66" s="4">
        <f t="shared" si="37"/>
        <v>341633</v>
      </c>
      <c r="I66" s="4">
        <f t="shared" si="37"/>
        <v>337967</v>
      </c>
      <c r="J66" s="4">
        <f t="shared" si="37"/>
        <v>338103</v>
      </c>
      <c r="K66" s="4">
        <f t="shared" si="37"/>
        <v>335209</v>
      </c>
      <c r="L66" s="43">
        <f t="shared" si="32"/>
        <v>0.32512531427396785</v>
      </c>
      <c r="M66" s="43">
        <f t="shared" si="33"/>
        <v>-2.2714285714285715E-2</v>
      </c>
      <c r="N66" s="43">
        <f t="shared" si="34"/>
        <v>-8.5595218025276316E-3</v>
      </c>
      <c r="O66" s="43">
        <f t="shared" si="35"/>
        <v>1</v>
      </c>
      <c r="P66" s="73"/>
    </row>
    <row r="67" spans="1:16" x14ac:dyDescent="0.25">
      <c r="A67" s="64" t="s">
        <v>420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73"/>
    </row>
    <row r="68" spans="1:16" x14ac:dyDescent="0.25">
      <c r="A68" s="64" t="s">
        <v>134</v>
      </c>
      <c r="B68" s="64"/>
      <c r="C68" s="64"/>
      <c r="D68" s="64"/>
      <c r="E68" s="64"/>
      <c r="F68" s="64"/>
      <c r="G68" s="6"/>
      <c r="H68" s="6"/>
      <c r="I68" s="6"/>
      <c r="J68" s="6"/>
      <c r="K68" s="6"/>
      <c r="L68" s="50"/>
      <c r="M68" s="50"/>
      <c r="N68" s="50"/>
      <c r="O68" s="50"/>
      <c r="P68" s="73"/>
    </row>
    <row r="69" spans="1:16" x14ac:dyDescent="0.25">
      <c r="A69" s="6"/>
      <c r="L69" s="50"/>
      <c r="M69" s="50"/>
      <c r="N69" s="50"/>
      <c r="O69" s="50"/>
      <c r="P69" s="73"/>
    </row>
    <row r="70" spans="1:16" ht="15.75" x14ac:dyDescent="0.25">
      <c r="A70" s="35" t="s">
        <v>90</v>
      </c>
      <c r="B70" s="35"/>
      <c r="C70" s="35"/>
      <c r="D70" s="35"/>
      <c r="E70" s="35"/>
      <c r="F70" s="35"/>
      <c r="G70" s="6"/>
      <c r="H70" s="6"/>
      <c r="I70" s="6"/>
      <c r="J70" s="6"/>
      <c r="K70" s="6"/>
      <c r="L70" s="50"/>
      <c r="M70" s="50"/>
      <c r="N70" s="50"/>
      <c r="O70" s="50"/>
      <c r="P70" s="73"/>
    </row>
    <row r="71" spans="1:16" ht="30" customHeight="1" x14ac:dyDescent="0.25">
      <c r="A71" s="136" t="s">
        <v>124</v>
      </c>
      <c r="B71" s="1">
        <v>2008</v>
      </c>
      <c r="C71" s="1">
        <v>2009</v>
      </c>
      <c r="D71" s="1">
        <v>2010</v>
      </c>
      <c r="E71" s="1">
        <v>2011</v>
      </c>
      <c r="F71" s="1">
        <v>2012</v>
      </c>
      <c r="G71" s="1">
        <v>2013</v>
      </c>
      <c r="H71" s="1">
        <v>2014</v>
      </c>
      <c r="I71" s="1">
        <v>2015</v>
      </c>
      <c r="J71" s="1">
        <v>2016</v>
      </c>
      <c r="K71" s="1">
        <v>2017</v>
      </c>
      <c r="L71" s="5" t="s">
        <v>388</v>
      </c>
      <c r="M71" s="5" t="s">
        <v>389</v>
      </c>
      <c r="N71" s="5" t="s">
        <v>390</v>
      </c>
      <c r="O71" s="5" t="s">
        <v>361</v>
      </c>
      <c r="P71" s="73"/>
    </row>
    <row r="72" spans="1:16" s="70" customFormat="1" x14ac:dyDescent="0.25">
      <c r="A72" s="152" t="s">
        <v>2</v>
      </c>
      <c r="B72" s="4">
        <v>95891</v>
      </c>
      <c r="C72" s="4">
        <v>110007</v>
      </c>
      <c r="D72" s="4">
        <v>128566</v>
      </c>
      <c r="E72" s="4">
        <v>138574</v>
      </c>
      <c r="F72" s="4">
        <v>140031</v>
      </c>
      <c r="G72" s="4">
        <v>144365</v>
      </c>
      <c r="H72" s="4">
        <v>148010</v>
      </c>
      <c r="I72" s="4">
        <v>146540</v>
      </c>
      <c r="J72" s="4">
        <v>141711</v>
      </c>
      <c r="K72" s="4">
        <v>136777</v>
      </c>
      <c r="L72" s="43">
        <f t="shared" ref="L72:L83" si="38">(K72-B72)/B72</f>
        <v>0.42637995223743624</v>
      </c>
      <c r="M72" s="43">
        <f t="shared" ref="M72:M83" si="39">(K72-G72)/G72</f>
        <v>-5.2561216361306409E-2</v>
      </c>
      <c r="N72" s="43">
        <f t="shared" ref="N72:N83" si="40">(K72-J72)/J72</f>
        <v>-3.4817339514928269E-2</v>
      </c>
      <c r="O72" s="43">
        <f t="shared" ref="O72:O83" si="41">K72/K$9</f>
        <v>0.11623511655634654</v>
      </c>
      <c r="P72" s="74"/>
    </row>
    <row r="73" spans="1:16" x14ac:dyDescent="0.25">
      <c r="A73" s="155" t="s">
        <v>101</v>
      </c>
      <c r="B73" s="2">
        <v>95891</v>
      </c>
      <c r="C73" s="2">
        <v>110007</v>
      </c>
      <c r="D73" s="2">
        <v>128566</v>
      </c>
      <c r="E73" s="2">
        <v>138574</v>
      </c>
      <c r="F73" s="2">
        <v>140031</v>
      </c>
      <c r="G73" s="2">
        <v>144365</v>
      </c>
      <c r="H73" s="2">
        <v>148010</v>
      </c>
      <c r="I73" s="2">
        <v>146540</v>
      </c>
      <c r="J73" s="2">
        <v>141711</v>
      </c>
      <c r="K73" s="2">
        <v>136777</v>
      </c>
      <c r="L73" s="42">
        <f t="shared" si="38"/>
        <v>0.42637995223743624</v>
      </c>
      <c r="M73" s="42">
        <f t="shared" si="39"/>
        <v>-5.2561216361306409E-2</v>
      </c>
      <c r="N73" s="42">
        <f t="shared" si="40"/>
        <v>-3.4817339514928269E-2</v>
      </c>
      <c r="O73" s="42">
        <f t="shared" si="41"/>
        <v>0.11623511655634654</v>
      </c>
      <c r="P73" s="73"/>
    </row>
    <row r="74" spans="1:16" s="70" customFormat="1" x14ac:dyDescent="0.25">
      <c r="A74" s="152" t="s">
        <v>3</v>
      </c>
      <c r="B74" s="4">
        <v>162848</v>
      </c>
      <c r="C74" s="4">
        <v>189597</v>
      </c>
      <c r="D74" s="4">
        <v>224301</v>
      </c>
      <c r="E74" s="4">
        <v>260692</v>
      </c>
      <c r="F74" s="4">
        <v>293519</v>
      </c>
      <c r="G74" s="4">
        <v>324579</v>
      </c>
      <c r="H74" s="4">
        <v>351004</v>
      </c>
      <c r="I74" s="4">
        <v>373171</v>
      </c>
      <c r="J74" s="4">
        <v>380988</v>
      </c>
      <c r="K74" s="4">
        <v>374710</v>
      </c>
      <c r="L74" s="43">
        <f t="shared" si="38"/>
        <v>1.3009800550206327</v>
      </c>
      <c r="M74" s="43">
        <f t="shared" si="39"/>
        <v>0.15444930201892298</v>
      </c>
      <c r="N74" s="43">
        <f t="shared" si="40"/>
        <v>-1.6478209287431624E-2</v>
      </c>
      <c r="O74" s="43">
        <f t="shared" si="41"/>
        <v>0.31843409728849598</v>
      </c>
      <c r="P74" s="74"/>
    </row>
    <row r="75" spans="1:16" x14ac:dyDescent="0.25">
      <c r="A75" s="155" t="s">
        <v>101</v>
      </c>
      <c r="B75" s="2">
        <v>57745</v>
      </c>
      <c r="C75" s="2">
        <v>71788</v>
      </c>
      <c r="D75" s="2">
        <v>90635</v>
      </c>
      <c r="E75" s="2">
        <v>112735</v>
      </c>
      <c r="F75" s="2">
        <v>135185</v>
      </c>
      <c r="G75" s="2">
        <v>150837</v>
      </c>
      <c r="H75" s="2">
        <v>169741</v>
      </c>
      <c r="I75" s="2">
        <v>186153</v>
      </c>
      <c r="J75" s="2">
        <v>191561</v>
      </c>
      <c r="K75" s="2">
        <v>186686</v>
      </c>
      <c r="L75" s="42">
        <f t="shared" si="38"/>
        <v>2.232937916702745</v>
      </c>
      <c r="M75" s="42">
        <f t="shared" si="39"/>
        <v>0.2376671506328023</v>
      </c>
      <c r="N75" s="42">
        <f t="shared" si="40"/>
        <v>-2.5448812649756476E-2</v>
      </c>
      <c r="O75" s="42">
        <f t="shared" si="41"/>
        <v>0.15864852255450926</v>
      </c>
      <c r="P75" s="73"/>
    </row>
    <row r="76" spans="1:16" x14ac:dyDescent="0.25">
      <c r="A76" s="155" t="s">
        <v>108</v>
      </c>
      <c r="B76" s="2">
        <v>105103</v>
      </c>
      <c r="C76" s="2">
        <v>117809</v>
      </c>
      <c r="D76" s="2">
        <v>133666</v>
      </c>
      <c r="E76" s="2">
        <v>147957</v>
      </c>
      <c r="F76" s="2">
        <v>158334</v>
      </c>
      <c r="G76" s="2">
        <v>173742</v>
      </c>
      <c r="H76" s="2">
        <v>181263</v>
      </c>
      <c r="I76" s="2">
        <v>187018</v>
      </c>
      <c r="J76" s="2">
        <v>189427</v>
      </c>
      <c r="K76" s="2">
        <v>188024</v>
      </c>
      <c r="L76" s="42">
        <f t="shared" si="38"/>
        <v>0.78894988725345616</v>
      </c>
      <c r="M76" s="42">
        <f t="shared" si="39"/>
        <v>8.2202346007298172E-2</v>
      </c>
      <c r="N76" s="42">
        <f t="shared" si="40"/>
        <v>-7.4065471131359306E-3</v>
      </c>
      <c r="O76" s="42">
        <f t="shared" si="41"/>
        <v>0.15978557473398672</v>
      </c>
      <c r="P76" s="73"/>
    </row>
    <row r="77" spans="1:16" s="70" customFormat="1" x14ac:dyDescent="0.25">
      <c r="A77" s="152" t="s">
        <v>4</v>
      </c>
      <c r="B77" s="4">
        <v>524610</v>
      </c>
      <c r="C77" s="4">
        <v>549736</v>
      </c>
      <c r="D77" s="4">
        <v>585291</v>
      </c>
      <c r="E77" s="4">
        <v>615866</v>
      </c>
      <c r="F77" s="4">
        <v>631266</v>
      </c>
      <c r="G77" s="4">
        <v>645333</v>
      </c>
      <c r="H77" s="4">
        <v>645367</v>
      </c>
      <c r="I77" s="4">
        <v>646195</v>
      </c>
      <c r="J77" s="4">
        <v>655781</v>
      </c>
      <c r="K77" s="4">
        <v>665240</v>
      </c>
      <c r="L77" s="43">
        <f t="shared" si="38"/>
        <v>0.26806580126188978</v>
      </c>
      <c r="M77" s="43">
        <f t="shared" si="39"/>
        <v>3.0847639900640444E-2</v>
      </c>
      <c r="N77" s="43">
        <f t="shared" si="40"/>
        <v>1.4424022653904276E-2</v>
      </c>
      <c r="O77" s="43">
        <f t="shared" si="41"/>
        <v>0.56533078615515753</v>
      </c>
      <c r="P77" s="74"/>
    </row>
    <row r="78" spans="1:16" x14ac:dyDescent="0.25">
      <c r="A78" s="155" t="s">
        <v>101</v>
      </c>
      <c r="B78" s="2">
        <v>22280</v>
      </c>
      <c r="C78" s="2">
        <v>24424</v>
      </c>
      <c r="D78" s="2">
        <v>25895</v>
      </c>
      <c r="E78" s="2">
        <v>28022</v>
      </c>
      <c r="F78" s="2">
        <v>29203</v>
      </c>
      <c r="G78" s="2">
        <v>32271</v>
      </c>
      <c r="H78" s="2">
        <v>31114</v>
      </c>
      <c r="I78" s="40">
        <v>29183</v>
      </c>
      <c r="J78" s="40">
        <v>28442</v>
      </c>
      <c r="K78" s="40">
        <v>29790</v>
      </c>
      <c r="L78" s="42">
        <f t="shared" si="38"/>
        <v>0.33707360861759428</v>
      </c>
      <c r="M78" s="42">
        <f t="shared" si="39"/>
        <v>-7.6880171051408389E-2</v>
      </c>
      <c r="N78" s="42">
        <f t="shared" si="40"/>
        <v>4.7394697981857817E-2</v>
      </c>
      <c r="O78" s="42">
        <f t="shared" si="41"/>
        <v>2.5315982381639922E-2</v>
      </c>
      <c r="P78" s="73"/>
    </row>
    <row r="79" spans="1:16" x14ac:dyDescent="0.25">
      <c r="A79" s="155" t="s">
        <v>108</v>
      </c>
      <c r="B79" s="2">
        <v>30995</v>
      </c>
      <c r="C79" s="2">
        <v>32770</v>
      </c>
      <c r="D79" s="2">
        <v>37174</v>
      </c>
      <c r="E79" s="2">
        <v>40495</v>
      </c>
      <c r="F79" s="2">
        <v>40045</v>
      </c>
      <c r="G79" s="2">
        <v>42346</v>
      </c>
      <c r="H79" s="2">
        <v>42185</v>
      </c>
      <c r="I79" s="40">
        <v>41239</v>
      </c>
      <c r="J79" s="40">
        <v>33826</v>
      </c>
      <c r="K79" s="40">
        <v>31086</v>
      </c>
      <c r="L79" s="42">
        <f t="shared" si="38"/>
        <v>2.9359574124858847E-3</v>
      </c>
      <c r="M79" s="42">
        <f t="shared" si="39"/>
        <v>-0.26590468993529492</v>
      </c>
      <c r="N79" s="42">
        <f t="shared" si="40"/>
        <v>-8.1002778927452251E-2</v>
      </c>
      <c r="O79" s="42">
        <f t="shared" si="41"/>
        <v>2.6417342340236946E-2</v>
      </c>
      <c r="P79" s="73"/>
    </row>
    <row r="80" spans="1:16" x14ac:dyDescent="0.25">
      <c r="A80" s="156" t="s">
        <v>102</v>
      </c>
      <c r="B80" s="2">
        <v>9437</v>
      </c>
      <c r="C80" s="2">
        <v>7079</v>
      </c>
      <c r="D80" s="2">
        <v>7659</v>
      </c>
      <c r="E80" s="2">
        <v>7407</v>
      </c>
      <c r="F80" s="2">
        <v>6870</v>
      </c>
      <c r="G80" s="2">
        <v>8834</v>
      </c>
      <c r="H80" s="2">
        <v>8741</v>
      </c>
      <c r="I80" s="40">
        <v>8322</v>
      </c>
      <c r="J80" s="40">
        <v>8907</v>
      </c>
      <c r="K80" s="40">
        <v>11687</v>
      </c>
      <c r="L80" s="42">
        <f t="shared" si="38"/>
        <v>0.23842322772067395</v>
      </c>
      <c r="M80" s="42">
        <f t="shared" si="39"/>
        <v>0.32295675798052975</v>
      </c>
      <c r="N80" s="42">
        <f t="shared" si="40"/>
        <v>0.31211406758729088</v>
      </c>
      <c r="O80" s="42">
        <f t="shared" si="41"/>
        <v>9.9317853673791794E-3</v>
      </c>
      <c r="P80" s="73"/>
    </row>
    <row r="81" spans="1:16" x14ac:dyDescent="0.25">
      <c r="A81" s="155" t="s">
        <v>103</v>
      </c>
      <c r="B81" s="2">
        <v>9849</v>
      </c>
      <c r="C81" s="2">
        <v>8126</v>
      </c>
      <c r="D81" s="2">
        <v>8849</v>
      </c>
      <c r="E81" s="2">
        <v>8826</v>
      </c>
      <c r="F81" s="2">
        <v>8681</v>
      </c>
      <c r="G81" s="2">
        <v>8765</v>
      </c>
      <c r="H81" s="2">
        <v>8437</v>
      </c>
      <c r="I81" s="40">
        <v>9291</v>
      </c>
      <c r="J81" s="40">
        <v>9780</v>
      </c>
      <c r="K81" s="40">
        <v>11726</v>
      </c>
      <c r="L81" s="42">
        <f t="shared" si="38"/>
        <v>0.19057772362676415</v>
      </c>
      <c r="M81" s="42">
        <f t="shared" si="39"/>
        <v>0.33782087849401027</v>
      </c>
      <c r="N81" s="42">
        <f t="shared" si="40"/>
        <v>0.19897750511247445</v>
      </c>
      <c r="O81" s="42">
        <f t="shared" si="41"/>
        <v>9.9649281439110338E-3</v>
      </c>
      <c r="P81" s="73"/>
    </row>
    <row r="82" spans="1:16" x14ac:dyDescent="0.25">
      <c r="A82" s="155" t="s">
        <v>104</v>
      </c>
      <c r="B82" s="2">
        <v>452049</v>
      </c>
      <c r="C82" s="2">
        <v>477337</v>
      </c>
      <c r="D82" s="2">
        <v>505714</v>
      </c>
      <c r="E82" s="2">
        <v>531116</v>
      </c>
      <c r="F82" s="2">
        <v>546467</v>
      </c>
      <c r="G82" s="2">
        <v>553117</v>
      </c>
      <c r="H82" s="2">
        <v>554890</v>
      </c>
      <c r="I82" s="2">
        <v>558160</v>
      </c>
      <c r="J82" s="2">
        <v>574826</v>
      </c>
      <c r="K82" s="2">
        <v>580951</v>
      </c>
      <c r="L82" s="42">
        <f t="shared" si="38"/>
        <v>0.28515050359584915</v>
      </c>
      <c r="M82" s="42">
        <f t="shared" si="39"/>
        <v>5.0322083754431701E-2</v>
      </c>
      <c r="N82" s="42">
        <f t="shared" si="40"/>
        <v>1.0655398329233541E-2</v>
      </c>
      <c r="O82" s="42">
        <f t="shared" si="41"/>
        <v>0.49370074792199042</v>
      </c>
      <c r="P82" s="73"/>
    </row>
    <row r="83" spans="1:16" s="70" customFormat="1" ht="15" customHeight="1" x14ac:dyDescent="0.25">
      <c r="A83" s="152" t="s">
        <v>0</v>
      </c>
      <c r="B83" s="4">
        <v>783349</v>
      </c>
      <c r="C83" s="4">
        <v>849340</v>
      </c>
      <c r="D83" s="4">
        <v>938158</v>
      </c>
      <c r="E83" s="4">
        <v>1015132</v>
      </c>
      <c r="F83" s="4">
        <v>1064816</v>
      </c>
      <c r="G83" s="4">
        <v>1114277</v>
      </c>
      <c r="H83" s="4">
        <v>1144381</v>
      </c>
      <c r="I83" s="4">
        <v>1165906</v>
      </c>
      <c r="J83" s="4">
        <v>1178480</v>
      </c>
      <c r="K83" s="4">
        <v>1176727</v>
      </c>
      <c r="L83" s="43">
        <f t="shared" si="38"/>
        <v>0.50217463735831669</v>
      </c>
      <c r="M83" s="43">
        <f t="shared" si="39"/>
        <v>5.6045310097937943E-2</v>
      </c>
      <c r="N83" s="43">
        <f t="shared" si="40"/>
        <v>-1.4875093340574299E-3</v>
      </c>
      <c r="O83" s="43">
        <f t="shared" si="41"/>
        <v>1</v>
      </c>
      <c r="P83" s="74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50"/>
      <c r="M84" s="50"/>
      <c r="N84" s="50"/>
      <c r="O84" s="50"/>
      <c r="P84" s="73"/>
    </row>
    <row r="85" spans="1:16" ht="18" x14ac:dyDescent="0.25">
      <c r="A85" s="35" t="s">
        <v>147</v>
      </c>
      <c r="B85" s="35"/>
      <c r="C85" s="35"/>
      <c r="D85" s="35"/>
      <c r="E85" s="35"/>
      <c r="F85" s="35"/>
      <c r="G85" s="6"/>
      <c r="H85" s="6"/>
      <c r="I85" s="6"/>
      <c r="J85" s="6"/>
      <c r="K85" s="6"/>
      <c r="L85" s="50"/>
      <c r="M85" s="50"/>
      <c r="N85" s="50"/>
      <c r="O85" s="50"/>
      <c r="P85" s="73"/>
    </row>
    <row r="86" spans="1:16" ht="30" customHeight="1" x14ac:dyDescent="0.25">
      <c r="A86" s="136" t="s">
        <v>124</v>
      </c>
      <c r="B86" s="1">
        <v>2008</v>
      </c>
      <c r="C86" s="1">
        <v>2009</v>
      </c>
      <c r="D86" s="1">
        <v>2010</v>
      </c>
      <c r="E86" s="1">
        <v>2011</v>
      </c>
      <c r="F86" s="1">
        <v>2012</v>
      </c>
      <c r="G86" s="1">
        <v>2013</v>
      </c>
      <c r="H86" s="1">
        <v>2014</v>
      </c>
      <c r="I86" s="1">
        <v>2015</v>
      </c>
      <c r="J86" s="1">
        <v>2016</v>
      </c>
      <c r="K86" s="1">
        <v>2017</v>
      </c>
      <c r="L86" s="5" t="s">
        <v>388</v>
      </c>
      <c r="M86" s="5" t="s">
        <v>389</v>
      </c>
      <c r="N86" s="5" t="s">
        <v>390</v>
      </c>
      <c r="O86" s="5" t="s">
        <v>361</v>
      </c>
      <c r="P86" s="73"/>
    </row>
    <row r="87" spans="1:16" s="70" customFormat="1" x14ac:dyDescent="0.25">
      <c r="A87" s="152" t="s">
        <v>2</v>
      </c>
      <c r="B87" s="4">
        <v>47056</v>
      </c>
      <c r="C87" s="4">
        <v>53202</v>
      </c>
      <c r="D87" s="4">
        <v>63115</v>
      </c>
      <c r="E87" s="4">
        <v>64035</v>
      </c>
      <c r="F87" s="4">
        <v>62584</v>
      </c>
      <c r="G87" s="4">
        <v>64724</v>
      </c>
      <c r="H87" s="4">
        <v>65941</v>
      </c>
      <c r="I87" s="4">
        <v>63551</v>
      </c>
      <c r="J87" s="4">
        <v>59423</v>
      </c>
      <c r="K87" s="4">
        <v>60034</v>
      </c>
      <c r="L87" s="43">
        <f t="shared" ref="L87:L98" si="42">(K87-B87)/B87</f>
        <v>0.27579904794287657</v>
      </c>
      <c r="M87" s="43">
        <f t="shared" ref="M87:M98" si="43">(K87-G87)/G87</f>
        <v>-7.2461528953711149E-2</v>
      </c>
      <c r="N87" s="43">
        <f t="shared" ref="N87:N98" si="44">(K87-J87)/J87</f>
        <v>1.028221395755852E-2</v>
      </c>
      <c r="O87" s="43">
        <f t="shared" ref="O87:O98" si="45">K87/K$16</f>
        <v>0.17909423672992072</v>
      </c>
      <c r="P87" s="74"/>
    </row>
    <row r="88" spans="1:16" x14ac:dyDescent="0.25">
      <c r="A88" s="155" t="s">
        <v>101</v>
      </c>
      <c r="B88" s="2">
        <v>47056</v>
      </c>
      <c r="C88" s="2">
        <v>53202</v>
      </c>
      <c r="D88" s="2">
        <v>63115</v>
      </c>
      <c r="E88" s="2">
        <v>64035</v>
      </c>
      <c r="F88" s="2">
        <v>62584</v>
      </c>
      <c r="G88" s="2">
        <v>64724</v>
      </c>
      <c r="H88" s="2">
        <v>65941</v>
      </c>
      <c r="I88" s="2">
        <v>63551</v>
      </c>
      <c r="J88" s="2">
        <v>59423</v>
      </c>
      <c r="K88" s="2">
        <v>60034</v>
      </c>
      <c r="L88" s="42">
        <f t="shared" si="42"/>
        <v>0.27579904794287657</v>
      </c>
      <c r="M88" s="42">
        <f t="shared" si="43"/>
        <v>-7.2461528953711149E-2</v>
      </c>
      <c r="N88" s="42">
        <f t="shared" si="44"/>
        <v>1.028221395755852E-2</v>
      </c>
      <c r="O88" s="42">
        <f t="shared" si="45"/>
        <v>0.17909423672992072</v>
      </c>
      <c r="P88" s="73"/>
    </row>
    <row r="89" spans="1:16" s="70" customFormat="1" x14ac:dyDescent="0.25">
      <c r="A89" s="152" t="s">
        <v>3</v>
      </c>
      <c r="B89" s="4">
        <v>68712</v>
      </c>
      <c r="C89" s="4">
        <v>81182</v>
      </c>
      <c r="D89" s="4">
        <v>95186</v>
      </c>
      <c r="E89" s="4">
        <v>105562</v>
      </c>
      <c r="F89" s="4">
        <v>111783</v>
      </c>
      <c r="G89" s="4">
        <v>126264</v>
      </c>
      <c r="H89" s="4">
        <v>128343</v>
      </c>
      <c r="I89" s="4">
        <v>124380</v>
      </c>
      <c r="J89" s="4">
        <v>123220</v>
      </c>
      <c r="K89" s="4">
        <v>119632</v>
      </c>
      <c r="L89" s="43">
        <f t="shared" si="42"/>
        <v>0.74106415182209806</v>
      </c>
      <c r="M89" s="43">
        <f t="shared" si="43"/>
        <v>-5.2524868529430398E-2</v>
      </c>
      <c r="N89" s="43">
        <f t="shared" si="44"/>
        <v>-2.9118649569875019E-2</v>
      </c>
      <c r="O89" s="43">
        <f t="shared" si="45"/>
        <v>0.35688779239220902</v>
      </c>
      <c r="P89" s="74"/>
    </row>
    <row r="90" spans="1:16" x14ac:dyDescent="0.25">
      <c r="A90" s="155" t="s">
        <v>101</v>
      </c>
      <c r="B90" s="2">
        <v>29424</v>
      </c>
      <c r="C90" s="2">
        <v>37612</v>
      </c>
      <c r="D90" s="2">
        <v>46941</v>
      </c>
      <c r="E90" s="2">
        <v>57684</v>
      </c>
      <c r="F90" s="2">
        <v>67233</v>
      </c>
      <c r="G90" s="2">
        <v>73968</v>
      </c>
      <c r="H90" s="2">
        <v>79376</v>
      </c>
      <c r="I90" s="2">
        <v>83249</v>
      </c>
      <c r="J90" s="2">
        <v>81338</v>
      </c>
      <c r="K90" s="2">
        <v>76280</v>
      </c>
      <c r="L90" s="42">
        <f t="shared" si="42"/>
        <v>1.5924415443175639</v>
      </c>
      <c r="M90" s="42">
        <f t="shared" si="43"/>
        <v>3.1256759679861565E-2</v>
      </c>
      <c r="N90" s="42">
        <f t="shared" si="44"/>
        <v>-6.2184956600850771E-2</v>
      </c>
      <c r="O90" s="42">
        <f t="shared" si="45"/>
        <v>0.22755952256651821</v>
      </c>
      <c r="P90" s="73"/>
    </row>
    <row r="91" spans="1:16" x14ac:dyDescent="0.25">
      <c r="A91" s="155" t="s">
        <v>108</v>
      </c>
      <c r="B91" s="2">
        <v>39288</v>
      </c>
      <c r="C91" s="2">
        <v>43570</v>
      </c>
      <c r="D91" s="2">
        <v>48245</v>
      </c>
      <c r="E91" s="2">
        <v>47878</v>
      </c>
      <c r="F91" s="2">
        <v>44550</v>
      </c>
      <c r="G91" s="2">
        <v>52296</v>
      </c>
      <c r="H91" s="2">
        <v>48967</v>
      </c>
      <c r="I91" s="2">
        <v>41131</v>
      </c>
      <c r="J91" s="2">
        <v>41882</v>
      </c>
      <c r="K91" s="2">
        <v>43352</v>
      </c>
      <c r="L91" s="42">
        <f t="shared" si="42"/>
        <v>0.10344125432702098</v>
      </c>
      <c r="M91" s="42">
        <f t="shared" si="43"/>
        <v>-0.17102646473917699</v>
      </c>
      <c r="N91" s="42">
        <f t="shared" si="44"/>
        <v>3.5098610381548156E-2</v>
      </c>
      <c r="O91" s="42">
        <f t="shared" si="45"/>
        <v>0.12932826982569084</v>
      </c>
      <c r="P91" s="73"/>
    </row>
    <row r="92" spans="1:16" s="70" customFormat="1" x14ac:dyDescent="0.25">
      <c r="A92" s="152" t="s">
        <v>4</v>
      </c>
      <c r="B92" s="4">
        <v>137196</v>
      </c>
      <c r="C92" s="4">
        <v>147263</v>
      </c>
      <c r="D92" s="4">
        <v>156702</v>
      </c>
      <c r="E92" s="4">
        <v>158744</v>
      </c>
      <c r="F92" s="4">
        <v>158461</v>
      </c>
      <c r="G92" s="4">
        <v>152012</v>
      </c>
      <c r="H92" s="4">
        <v>147349</v>
      </c>
      <c r="I92" s="4">
        <v>150036</v>
      </c>
      <c r="J92" s="4">
        <v>155460</v>
      </c>
      <c r="K92" s="4">
        <v>155543</v>
      </c>
      <c r="L92" s="43">
        <f t="shared" si="42"/>
        <v>0.13372838858275751</v>
      </c>
      <c r="M92" s="43">
        <f t="shared" si="43"/>
        <v>2.3228429334526221E-2</v>
      </c>
      <c r="N92" s="43">
        <f t="shared" si="44"/>
        <v>5.3389939534285351E-4</v>
      </c>
      <c r="O92" s="43">
        <f t="shared" si="45"/>
        <v>0.46401797087787022</v>
      </c>
      <c r="P92" s="74"/>
    </row>
    <row r="93" spans="1:16" x14ac:dyDescent="0.25">
      <c r="A93" s="155" t="s">
        <v>101</v>
      </c>
      <c r="B93" s="2">
        <v>8880</v>
      </c>
      <c r="C93" s="2">
        <v>10204</v>
      </c>
      <c r="D93" s="2">
        <v>12066</v>
      </c>
      <c r="E93" s="2">
        <v>11858</v>
      </c>
      <c r="F93" s="2">
        <v>12480</v>
      </c>
      <c r="G93" s="2">
        <v>14473</v>
      </c>
      <c r="H93" s="2">
        <v>12445</v>
      </c>
      <c r="I93" s="2">
        <v>11226</v>
      </c>
      <c r="J93" s="2">
        <v>11572</v>
      </c>
      <c r="K93" s="2">
        <v>11992</v>
      </c>
      <c r="L93" s="42">
        <f t="shared" si="42"/>
        <v>0.35045045045045042</v>
      </c>
      <c r="M93" s="42">
        <f t="shared" si="43"/>
        <v>-0.17142264907068333</v>
      </c>
      <c r="N93" s="42">
        <f t="shared" si="44"/>
        <v>3.6294503975112337E-2</v>
      </c>
      <c r="O93" s="42">
        <f t="shared" si="45"/>
        <v>3.5774695786807635E-2</v>
      </c>
      <c r="P93" s="73"/>
    </row>
    <row r="94" spans="1:16" x14ac:dyDescent="0.25">
      <c r="A94" s="155" t="s">
        <v>108</v>
      </c>
      <c r="B94" s="2">
        <v>9652</v>
      </c>
      <c r="C94" s="2">
        <v>10307</v>
      </c>
      <c r="D94" s="2">
        <v>11476</v>
      </c>
      <c r="E94" s="2">
        <v>10927</v>
      </c>
      <c r="F94" s="2">
        <v>9073</v>
      </c>
      <c r="G94" s="2">
        <v>9052</v>
      </c>
      <c r="H94" s="2">
        <v>8490</v>
      </c>
      <c r="I94" s="2">
        <v>8270</v>
      </c>
      <c r="J94" s="2">
        <v>6403</v>
      </c>
      <c r="K94" s="2">
        <v>5590</v>
      </c>
      <c r="L94" s="42">
        <f t="shared" si="42"/>
        <v>-0.42084542063820968</v>
      </c>
      <c r="M94" s="42">
        <f t="shared" si="43"/>
        <v>-0.38245691559876271</v>
      </c>
      <c r="N94" s="42">
        <f t="shared" si="44"/>
        <v>-0.1269717320006247</v>
      </c>
      <c r="O94" s="42">
        <f t="shared" si="45"/>
        <v>1.667616322950756E-2</v>
      </c>
      <c r="P94" s="73"/>
    </row>
    <row r="95" spans="1:16" x14ac:dyDescent="0.25">
      <c r="A95" s="156" t="s">
        <v>102</v>
      </c>
      <c r="B95" s="2">
        <v>4619</v>
      </c>
      <c r="C95" s="2">
        <v>3985</v>
      </c>
      <c r="D95" s="2">
        <v>4806</v>
      </c>
      <c r="E95" s="2">
        <v>4369</v>
      </c>
      <c r="F95" s="2">
        <v>4188</v>
      </c>
      <c r="G95" s="2">
        <v>5086</v>
      </c>
      <c r="H95" s="2">
        <v>5307</v>
      </c>
      <c r="I95" s="2">
        <v>5264</v>
      </c>
      <c r="J95" s="2">
        <v>5422</v>
      </c>
      <c r="K95" s="2">
        <v>6152</v>
      </c>
      <c r="L95" s="42">
        <f t="shared" si="42"/>
        <v>0.33189001948473695</v>
      </c>
      <c r="M95" s="42">
        <f t="shared" si="43"/>
        <v>0.20959496657491153</v>
      </c>
      <c r="N95" s="42">
        <f t="shared" si="44"/>
        <v>0.13463666543710809</v>
      </c>
      <c r="O95" s="42">
        <f t="shared" si="45"/>
        <v>1.8352729192831936E-2</v>
      </c>
      <c r="P95" s="73"/>
    </row>
    <row r="96" spans="1:16" x14ac:dyDescent="0.25">
      <c r="A96" s="155" t="s">
        <v>103</v>
      </c>
      <c r="B96" s="2">
        <v>2739</v>
      </c>
      <c r="C96" s="2">
        <v>2739</v>
      </c>
      <c r="D96" s="2">
        <v>2825</v>
      </c>
      <c r="E96" s="2">
        <v>2530</v>
      </c>
      <c r="F96" s="2">
        <v>2690</v>
      </c>
      <c r="G96" s="2">
        <v>2844</v>
      </c>
      <c r="H96" s="2">
        <v>2727</v>
      </c>
      <c r="I96" s="2">
        <v>3360</v>
      </c>
      <c r="J96" s="2">
        <v>3375</v>
      </c>
      <c r="K96" s="2">
        <v>4509</v>
      </c>
      <c r="L96" s="42">
        <f t="shared" si="42"/>
        <v>0.64622124863088715</v>
      </c>
      <c r="M96" s="42">
        <f t="shared" si="43"/>
        <v>0.58544303797468356</v>
      </c>
      <c r="N96" s="42">
        <f t="shared" si="44"/>
        <v>0.33600000000000002</v>
      </c>
      <c r="O96" s="42">
        <f t="shared" si="45"/>
        <v>1.3451309481547333E-2</v>
      </c>
      <c r="P96" s="73"/>
    </row>
    <row r="97" spans="1:16" x14ac:dyDescent="0.25">
      <c r="A97" s="155" t="s">
        <v>104</v>
      </c>
      <c r="B97" s="2">
        <v>111306</v>
      </c>
      <c r="C97" s="2">
        <v>120028</v>
      </c>
      <c r="D97" s="2">
        <v>125529</v>
      </c>
      <c r="E97" s="2">
        <v>129060</v>
      </c>
      <c r="F97" s="2">
        <v>130030</v>
      </c>
      <c r="G97" s="2">
        <v>120557</v>
      </c>
      <c r="H97" s="2">
        <v>118380</v>
      </c>
      <c r="I97" s="2">
        <v>121916</v>
      </c>
      <c r="J97" s="2">
        <v>128688</v>
      </c>
      <c r="K97" s="2">
        <v>127300</v>
      </c>
      <c r="L97" s="42">
        <f t="shared" si="42"/>
        <v>0.14369396079276947</v>
      </c>
      <c r="M97" s="42">
        <f t="shared" si="43"/>
        <v>5.5932048740429841E-2</v>
      </c>
      <c r="N97" s="42">
        <f t="shared" si="44"/>
        <v>-1.0785776451572797E-2</v>
      </c>
      <c r="O97" s="42">
        <f t="shared" si="45"/>
        <v>0.37976307318717578</v>
      </c>
      <c r="P97" s="73"/>
    </row>
    <row r="98" spans="1:16" s="70" customFormat="1" x14ac:dyDescent="0.25">
      <c r="A98" s="152" t="s">
        <v>0</v>
      </c>
      <c r="B98" s="4">
        <v>252964</v>
      </c>
      <c r="C98" s="4">
        <v>281647</v>
      </c>
      <c r="D98" s="4">
        <v>315003</v>
      </c>
      <c r="E98" s="4">
        <v>328341</v>
      </c>
      <c r="F98" s="4">
        <v>332828</v>
      </c>
      <c r="G98" s="4">
        <v>343000</v>
      </c>
      <c r="H98" s="4">
        <v>341633</v>
      </c>
      <c r="I98" s="4">
        <v>337967</v>
      </c>
      <c r="J98" s="4">
        <v>338103</v>
      </c>
      <c r="K98" s="4">
        <v>335209</v>
      </c>
      <c r="L98" s="43">
        <f t="shared" si="42"/>
        <v>0.32512531427396785</v>
      </c>
      <c r="M98" s="43">
        <f t="shared" si="43"/>
        <v>-2.2714285714285715E-2</v>
      </c>
      <c r="N98" s="43">
        <f t="shared" si="44"/>
        <v>-8.5595218025276316E-3</v>
      </c>
      <c r="O98" s="43">
        <f t="shared" si="45"/>
        <v>1</v>
      </c>
      <c r="P98" s="74"/>
    </row>
    <row r="99" spans="1:16" x14ac:dyDescent="0.25">
      <c r="A99" s="6"/>
      <c r="L99" s="50"/>
      <c r="M99" s="50"/>
      <c r="N99" s="50"/>
      <c r="O99" s="50"/>
      <c r="P99" s="73"/>
    </row>
    <row r="100" spans="1:16" ht="15.75" x14ac:dyDescent="0.25">
      <c r="A100" s="35" t="s">
        <v>91</v>
      </c>
      <c r="B100" s="35"/>
      <c r="C100" s="35"/>
      <c r="D100" s="35"/>
      <c r="E100" s="35"/>
      <c r="F100" s="35"/>
      <c r="G100" s="6"/>
      <c r="H100" s="6"/>
      <c r="I100" s="6"/>
      <c r="J100" s="6"/>
      <c r="K100" s="6"/>
      <c r="L100" s="50"/>
      <c r="M100" s="50"/>
      <c r="N100" s="50"/>
      <c r="O100" s="50"/>
      <c r="P100" s="73"/>
    </row>
    <row r="101" spans="1:16" ht="30" customHeight="1" x14ac:dyDescent="0.25">
      <c r="A101" s="136" t="s">
        <v>65</v>
      </c>
      <c r="B101" s="1">
        <v>2008</v>
      </c>
      <c r="C101" s="1">
        <v>2009</v>
      </c>
      <c r="D101" s="1">
        <v>2010</v>
      </c>
      <c r="E101" s="1">
        <v>2011</v>
      </c>
      <c r="F101" s="1">
        <v>2012</v>
      </c>
      <c r="G101" s="1">
        <v>2013</v>
      </c>
      <c r="H101" s="1">
        <v>2014</v>
      </c>
      <c r="I101" s="1">
        <v>2015</v>
      </c>
      <c r="J101" s="1">
        <v>2016</v>
      </c>
      <c r="K101" s="1">
        <v>2017</v>
      </c>
      <c r="L101" s="5" t="s">
        <v>388</v>
      </c>
      <c r="M101" s="5" t="s">
        <v>389</v>
      </c>
      <c r="N101" s="5" t="s">
        <v>390</v>
      </c>
      <c r="O101" s="5" t="s">
        <v>361</v>
      </c>
      <c r="P101" s="73"/>
    </row>
    <row r="102" spans="1:16" x14ac:dyDescent="0.25">
      <c r="A102" s="151" t="s">
        <v>109</v>
      </c>
      <c r="B102" s="2">
        <v>609869</v>
      </c>
      <c r="C102" s="2">
        <v>647444</v>
      </c>
      <c r="D102" s="2">
        <v>705887</v>
      </c>
      <c r="E102" s="2">
        <v>748519</v>
      </c>
      <c r="F102" s="2">
        <v>771720</v>
      </c>
      <c r="G102" s="2">
        <v>795788</v>
      </c>
      <c r="H102" s="2">
        <v>809291</v>
      </c>
      <c r="I102" s="2">
        <v>821325</v>
      </c>
      <c r="J102" s="2">
        <v>829437</v>
      </c>
      <c r="K102" s="2">
        <v>835492</v>
      </c>
      <c r="L102" s="42">
        <f t="shared" ref="L102:L107" si="46">(K102-B102)/B102</f>
        <v>0.36995321946188442</v>
      </c>
      <c r="M102" s="42">
        <f t="shared" ref="M102:M107" si="47">(K102-G102)/G102</f>
        <v>4.9892684986453675E-2</v>
      </c>
      <c r="N102" s="42">
        <f t="shared" ref="N102:N107" si="48">(K102-J102)/J102</f>
        <v>7.3001324995147308E-3</v>
      </c>
      <c r="O102" s="42">
        <f t="shared" ref="O102:O107" si="49">K102/K$9</f>
        <v>0.71001345256801285</v>
      </c>
      <c r="P102" s="73"/>
    </row>
    <row r="103" spans="1:16" x14ac:dyDescent="0.25">
      <c r="A103" s="151" t="s">
        <v>110</v>
      </c>
      <c r="B103" s="2">
        <v>163998</v>
      </c>
      <c r="C103" s="2">
        <v>187341</v>
      </c>
      <c r="D103" s="2">
        <v>215561</v>
      </c>
      <c r="E103" s="2">
        <v>243686</v>
      </c>
      <c r="F103" s="2">
        <v>266771</v>
      </c>
      <c r="G103" s="2">
        <v>297724</v>
      </c>
      <c r="H103" s="2">
        <v>308960</v>
      </c>
      <c r="I103" s="2">
        <v>314721</v>
      </c>
      <c r="J103" s="2">
        <v>307380</v>
      </c>
      <c r="K103" s="2">
        <v>294972</v>
      </c>
      <c r="L103" s="42">
        <f t="shared" si="46"/>
        <v>0.79863169063037354</v>
      </c>
      <c r="M103" s="42">
        <f t="shared" si="47"/>
        <v>-9.2434603861294359E-3</v>
      </c>
      <c r="N103" s="42">
        <f t="shared" si="48"/>
        <v>-4.0366972477064222E-2</v>
      </c>
      <c r="O103" s="42">
        <f t="shared" si="49"/>
        <v>0.25067156613216152</v>
      </c>
      <c r="P103" s="73"/>
    </row>
    <row r="104" spans="1:16" x14ac:dyDescent="0.25">
      <c r="A104" s="151" t="s">
        <v>111</v>
      </c>
      <c r="B104" s="2">
        <v>1009</v>
      </c>
      <c r="C104" s="2">
        <v>613</v>
      </c>
      <c r="D104" s="2">
        <v>1652</v>
      </c>
      <c r="E104" s="2">
        <v>1958</v>
      </c>
      <c r="F104" s="2">
        <v>2827</v>
      </c>
      <c r="G104" s="2">
        <v>4296</v>
      </c>
      <c r="H104" s="2">
        <v>6628</v>
      </c>
      <c r="I104" s="2">
        <v>6224</v>
      </c>
      <c r="J104" s="2">
        <v>7102</v>
      </c>
      <c r="K104" s="2">
        <v>7517</v>
      </c>
      <c r="L104" s="42">
        <f t="shared" si="46"/>
        <v>6.4499504459861248</v>
      </c>
      <c r="M104" s="42">
        <f t="shared" si="47"/>
        <v>0.74976722532588458</v>
      </c>
      <c r="N104" s="42">
        <f t="shared" si="48"/>
        <v>5.8434243874964799E-2</v>
      </c>
      <c r="O104" s="42">
        <f t="shared" si="49"/>
        <v>6.3880577228193113E-3</v>
      </c>
      <c r="P104" s="73"/>
    </row>
    <row r="105" spans="1:16" x14ac:dyDescent="0.25">
      <c r="A105" s="151" t="s">
        <v>112</v>
      </c>
      <c r="B105" s="2">
        <v>4286</v>
      </c>
      <c r="C105" s="2">
        <v>4254</v>
      </c>
      <c r="D105" s="2">
        <v>5021</v>
      </c>
      <c r="E105" s="2">
        <v>6091</v>
      </c>
      <c r="F105" s="2">
        <v>8291</v>
      </c>
      <c r="G105" s="2">
        <v>9655</v>
      </c>
      <c r="H105" s="2">
        <v>14709</v>
      </c>
      <c r="I105" s="2">
        <v>20371</v>
      </c>
      <c r="J105" s="2">
        <v>24659</v>
      </c>
      <c r="K105" s="2">
        <v>28428</v>
      </c>
      <c r="L105" s="42">
        <f t="shared" si="46"/>
        <v>5.63275781614559</v>
      </c>
      <c r="M105" s="42">
        <f t="shared" si="47"/>
        <v>1.9443811496633869</v>
      </c>
      <c r="N105" s="42">
        <f t="shared" si="48"/>
        <v>0.15284480311448154</v>
      </c>
      <c r="O105" s="42">
        <f t="shared" si="49"/>
        <v>2.4158534647373605E-2</v>
      </c>
      <c r="P105" s="73"/>
    </row>
    <row r="106" spans="1:16" x14ac:dyDescent="0.25">
      <c r="A106" s="151" t="s">
        <v>113</v>
      </c>
      <c r="B106" s="2">
        <v>4187</v>
      </c>
      <c r="C106" s="2">
        <v>9688</v>
      </c>
      <c r="D106" s="2">
        <v>10037</v>
      </c>
      <c r="E106" s="2">
        <v>14878</v>
      </c>
      <c r="F106" s="2">
        <v>15207</v>
      </c>
      <c r="G106" s="2">
        <v>6814</v>
      </c>
      <c r="H106" s="2">
        <v>4793</v>
      </c>
      <c r="I106" s="2">
        <v>3265</v>
      </c>
      <c r="J106" s="2">
        <v>9902</v>
      </c>
      <c r="K106" s="2">
        <v>10318</v>
      </c>
      <c r="L106" s="42">
        <f t="shared" si="46"/>
        <v>1.4642942440888465</v>
      </c>
      <c r="M106" s="42">
        <f t="shared" si="47"/>
        <v>0.51423539771059579</v>
      </c>
      <c r="N106" s="42">
        <f t="shared" si="48"/>
        <v>4.2011714805089882E-2</v>
      </c>
      <c r="O106" s="42">
        <f t="shared" si="49"/>
        <v>8.7683889296327859E-3</v>
      </c>
      <c r="P106" s="73"/>
    </row>
    <row r="107" spans="1:16" s="70" customFormat="1" x14ac:dyDescent="0.25">
      <c r="A107" s="152" t="s">
        <v>0</v>
      </c>
      <c r="B107" s="4">
        <v>783349</v>
      </c>
      <c r="C107" s="4">
        <v>849340</v>
      </c>
      <c r="D107" s="4">
        <v>938158</v>
      </c>
      <c r="E107" s="4">
        <v>1015132</v>
      </c>
      <c r="F107" s="4">
        <v>1064816</v>
      </c>
      <c r="G107" s="4">
        <v>1114277</v>
      </c>
      <c r="H107" s="4">
        <v>1144381</v>
      </c>
      <c r="I107" s="4">
        <v>1165906</v>
      </c>
      <c r="J107" s="4">
        <v>1178480</v>
      </c>
      <c r="K107" s="4">
        <v>1176727</v>
      </c>
      <c r="L107" s="43">
        <f t="shared" si="46"/>
        <v>0.50217463735831669</v>
      </c>
      <c r="M107" s="43">
        <f t="shared" si="47"/>
        <v>5.6045310097937943E-2</v>
      </c>
      <c r="N107" s="43">
        <f t="shared" si="48"/>
        <v>-1.4875093340574299E-3</v>
      </c>
      <c r="O107" s="43">
        <f t="shared" si="49"/>
        <v>1</v>
      </c>
      <c r="P107" s="74"/>
    </row>
    <row r="108" spans="1:16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46"/>
      <c r="M108" s="46"/>
      <c r="N108" s="46"/>
      <c r="O108" s="46"/>
      <c r="P108" s="73"/>
    </row>
    <row r="109" spans="1:16" ht="18" x14ac:dyDescent="0.25">
      <c r="A109" s="32" t="s">
        <v>148</v>
      </c>
      <c r="B109" s="32"/>
      <c r="C109" s="32"/>
      <c r="D109" s="32"/>
      <c r="E109" s="32"/>
      <c r="F109" s="32"/>
      <c r="G109" s="21"/>
      <c r="H109" s="21"/>
      <c r="I109" s="21"/>
      <c r="J109" s="21"/>
      <c r="K109" s="21"/>
      <c r="L109" s="46"/>
      <c r="M109" s="46"/>
      <c r="N109" s="46"/>
      <c r="O109" s="46"/>
      <c r="P109" s="73"/>
    </row>
    <row r="110" spans="1:16" ht="30" customHeight="1" x14ac:dyDescent="0.25">
      <c r="A110" s="136" t="s">
        <v>65</v>
      </c>
      <c r="B110" s="1">
        <v>2008</v>
      </c>
      <c r="C110" s="1">
        <v>2009</v>
      </c>
      <c r="D110" s="1">
        <v>2010</v>
      </c>
      <c r="E110" s="1">
        <v>2011</v>
      </c>
      <c r="F110" s="1">
        <v>2012</v>
      </c>
      <c r="G110" s="1">
        <v>2013</v>
      </c>
      <c r="H110" s="1">
        <v>2014</v>
      </c>
      <c r="I110" s="1">
        <v>2015</v>
      </c>
      <c r="J110" s="1">
        <v>2016</v>
      </c>
      <c r="K110" s="1">
        <v>2017</v>
      </c>
      <c r="L110" s="5" t="s">
        <v>388</v>
      </c>
      <c r="M110" s="5" t="s">
        <v>389</v>
      </c>
      <c r="N110" s="5" t="s">
        <v>390</v>
      </c>
      <c r="O110" s="5" t="s">
        <v>361</v>
      </c>
      <c r="P110" s="73"/>
    </row>
    <row r="111" spans="1:16" x14ac:dyDescent="0.25">
      <c r="A111" s="151" t="s">
        <v>109</v>
      </c>
      <c r="B111" s="2">
        <v>181847</v>
      </c>
      <c r="C111" s="2">
        <v>196944</v>
      </c>
      <c r="D111" s="2">
        <v>216605</v>
      </c>
      <c r="E111" s="2">
        <v>218904</v>
      </c>
      <c r="F111" s="2">
        <v>219112</v>
      </c>
      <c r="G111" s="2">
        <v>222484</v>
      </c>
      <c r="H111" s="2">
        <v>222586</v>
      </c>
      <c r="I111" s="2">
        <v>221885</v>
      </c>
      <c r="J111" s="2">
        <v>225004</v>
      </c>
      <c r="K111" s="2">
        <v>227243</v>
      </c>
      <c r="L111" s="42">
        <f t="shared" ref="L111:L116" si="50">(K111-B111)/B111</f>
        <v>0.2496384323084791</v>
      </c>
      <c r="M111" s="42">
        <f t="shared" ref="M111:M116" si="51">(K111-G111)/G111</f>
        <v>2.139030222398015E-2</v>
      </c>
      <c r="N111" s="42">
        <f t="shared" ref="N111:N116" si="52">(K111-J111)/J111</f>
        <v>9.9509342056141228E-3</v>
      </c>
      <c r="O111" s="42">
        <f t="shared" ref="O111:O116" si="53">K111/K$16</f>
        <v>0.67791437580733216</v>
      </c>
      <c r="P111" s="73"/>
    </row>
    <row r="112" spans="1:16" x14ac:dyDescent="0.25">
      <c r="A112" s="151" t="s">
        <v>110</v>
      </c>
      <c r="B112" s="2">
        <v>68258</v>
      </c>
      <c r="C112" s="2">
        <v>77955</v>
      </c>
      <c r="D112" s="2">
        <v>91642</v>
      </c>
      <c r="E112" s="2">
        <v>101041</v>
      </c>
      <c r="F112" s="2">
        <v>104348</v>
      </c>
      <c r="G112" s="2">
        <v>113321</v>
      </c>
      <c r="H112" s="2">
        <v>110645</v>
      </c>
      <c r="I112" s="2">
        <v>106112</v>
      </c>
      <c r="J112" s="2">
        <v>99238</v>
      </c>
      <c r="K112" s="2">
        <v>91646</v>
      </c>
      <c r="L112" s="42">
        <f t="shared" si="50"/>
        <v>0.34264115561545899</v>
      </c>
      <c r="M112" s="42">
        <f t="shared" si="51"/>
        <v>-0.19127081476513622</v>
      </c>
      <c r="N112" s="42">
        <f t="shared" si="52"/>
        <v>-7.6502952498035029E-2</v>
      </c>
      <c r="O112" s="42">
        <f t="shared" si="53"/>
        <v>0.27339958056018782</v>
      </c>
      <c r="P112" s="73"/>
    </row>
    <row r="113" spans="1:16" x14ac:dyDescent="0.25">
      <c r="A113" s="151" t="s">
        <v>111</v>
      </c>
      <c r="B113" s="2">
        <v>293</v>
      </c>
      <c r="C113" s="2">
        <v>327</v>
      </c>
      <c r="D113" s="2">
        <v>1131</v>
      </c>
      <c r="E113" s="2">
        <v>1340</v>
      </c>
      <c r="F113" s="2">
        <v>1610</v>
      </c>
      <c r="G113" s="2">
        <v>2435</v>
      </c>
      <c r="H113" s="2">
        <v>2982</v>
      </c>
      <c r="I113" s="2">
        <v>2061</v>
      </c>
      <c r="J113" s="2">
        <v>2209</v>
      </c>
      <c r="K113" s="2">
        <v>2622</v>
      </c>
      <c r="L113" s="42">
        <f t="shared" si="50"/>
        <v>7.9488054607508536</v>
      </c>
      <c r="M113" s="42">
        <f t="shared" si="51"/>
        <v>7.6796714579055445E-2</v>
      </c>
      <c r="N113" s="42">
        <f t="shared" si="52"/>
        <v>0.18696242643730196</v>
      </c>
      <c r="O113" s="42">
        <f t="shared" si="53"/>
        <v>7.8219856865418286E-3</v>
      </c>
      <c r="P113" s="73"/>
    </row>
    <row r="114" spans="1:16" x14ac:dyDescent="0.25">
      <c r="A114" s="151" t="s">
        <v>112</v>
      </c>
      <c r="B114" s="2">
        <v>1305</v>
      </c>
      <c r="C114" s="2">
        <v>1478</v>
      </c>
      <c r="D114" s="2">
        <v>1664</v>
      </c>
      <c r="E114" s="2">
        <v>1777</v>
      </c>
      <c r="F114" s="2">
        <v>1856</v>
      </c>
      <c r="G114" s="2">
        <v>3116</v>
      </c>
      <c r="H114" s="2">
        <v>5108</v>
      </c>
      <c r="I114" s="2">
        <v>7522</v>
      </c>
      <c r="J114" s="2">
        <v>9491</v>
      </c>
      <c r="K114" s="2">
        <v>11288</v>
      </c>
      <c r="L114" s="42">
        <f t="shared" si="50"/>
        <v>7.6498084291187736</v>
      </c>
      <c r="M114" s="42">
        <f t="shared" si="51"/>
        <v>2.6225930680359437</v>
      </c>
      <c r="N114" s="42">
        <f t="shared" si="52"/>
        <v>0.18933726688441682</v>
      </c>
      <c r="O114" s="42">
        <f t="shared" si="53"/>
        <v>3.3674513512465358E-2</v>
      </c>
      <c r="P114" s="73"/>
    </row>
    <row r="115" spans="1:16" x14ac:dyDescent="0.25">
      <c r="A115" s="151" t="s">
        <v>113</v>
      </c>
      <c r="B115" s="2">
        <v>1261</v>
      </c>
      <c r="C115" s="2">
        <v>4943</v>
      </c>
      <c r="D115" s="2">
        <v>3961</v>
      </c>
      <c r="E115" s="2">
        <v>5279</v>
      </c>
      <c r="F115" s="2">
        <v>5902</v>
      </c>
      <c r="G115" s="2">
        <v>1644</v>
      </c>
      <c r="H115" s="2">
        <v>312</v>
      </c>
      <c r="I115" s="2">
        <v>387</v>
      </c>
      <c r="J115" s="2">
        <v>2161</v>
      </c>
      <c r="K115" s="2">
        <v>2410</v>
      </c>
      <c r="L115" s="42">
        <f t="shared" si="50"/>
        <v>0.91118160190325137</v>
      </c>
      <c r="M115" s="42">
        <f t="shared" si="51"/>
        <v>0.46593673965936738</v>
      </c>
      <c r="N115" s="42">
        <f t="shared" si="52"/>
        <v>0.11522443313280889</v>
      </c>
      <c r="O115" s="42">
        <f t="shared" si="53"/>
        <v>7.1895444334728479E-3</v>
      </c>
      <c r="P115" s="73"/>
    </row>
    <row r="116" spans="1:16" s="70" customFormat="1" x14ac:dyDescent="0.25">
      <c r="A116" s="152" t="s">
        <v>0</v>
      </c>
      <c r="B116" s="4">
        <v>252964</v>
      </c>
      <c r="C116" s="4">
        <v>281647</v>
      </c>
      <c r="D116" s="4">
        <v>315003</v>
      </c>
      <c r="E116" s="4">
        <v>328341</v>
      </c>
      <c r="F116" s="4">
        <v>332828</v>
      </c>
      <c r="G116" s="4">
        <v>343000</v>
      </c>
      <c r="H116" s="4">
        <v>341633</v>
      </c>
      <c r="I116" s="4">
        <v>337967</v>
      </c>
      <c r="J116" s="4">
        <v>338103</v>
      </c>
      <c r="K116" s="4">
        <v>335209</v>
      </c>
      <c r="L116" s="43">
        <f t="shared" si="50"/>
        <v>0.32512531427396785</v>
      </c>
      <c r="M116" s="43">
        <f t="shared" si="51"/>
        <v>-2.2714285714285715E-2</v>
      </c>
      <c r="N116" s="43">
        <f t="shared" si="52"/>
        <v>-8.5595218025276316E-3</v>
      </c>
      <c r="O116" s="43">
        <f t="shared" si="53"/>
        <v>1</v>
      </c>
      <c r="P116" s="74"/>
    </row>
    <row r="117" spans="1:16" x14ac:dyDescent="0.25">
      <c r="A117" s="6"/>
      <c r="L117" s="50"/>
      <c r="M117" s="50"/>
      <c r="N117" s="50"/>
      <c r="O117" s="50"/>
      <c r="P117" s="73"/>
    </row>
    <row r="118" spans="1:16" ht="18" x14ac:dyDescent="0.25">
      <c r="A118" s="65" t="s">
        <v>149</v>
      </c>
      <c r="B118" s="65"/>
      <c r="C118" s="65"/>
      <c r="D118" s="65"/>
      <c r="E118" s="65"/>
      <c r="F118" s="65"/>
      <c r="G118" s="66"/>
      <c r="H118" s="66"/>
      <c r="I118" s="66"/>
      <c r="J118" s="66"/>
      <c r="K118" s="66"/>
      <c r="L118" s="52"/>
      <c r="M118" s="52"/>
      <c r="N118" s="52"/>
      <c r="O118" s="52"/>
      <c r="P118" s="73"/>
    </row>
    <row r="119" spans="1:16" ht="30" customHeight="1" x14ac:dyDescent="0.25">
      <c r="A119" s="136" t="s">
        <v>162</v>
      </c>
      <c r="B119" s="1">
        <v>2008</v>
      </c>
      <c r="C119" s="1">
        <v>2009</v>
      </c>
      <c r="D119" s="1">
        <v>2010</v>
      </c>
      <c r="E119" s="1">
        <v>2011</v>
      </c>
      <c r="F119" s="1">
        <v>2012</v>
      </c>
      <c r="G119" s="1">
        <v>2013</v>
      </c>
      <c r="H119" s="1">
        <v>2014</v>
      </c>
      <c r="I119" s="1">
        <v>2015</v>
      </c>
      <c r="J119" s="1">
        <v>2016</v>
      </c>
      <c r="K119" s="1">
        <v>2017</v>
      </c>
      <c r="L119" s="5" t="s">
        <v>388</v>
      </c>
      <c r="M119" s="5" t="s">
        <v>389</v>
      </c>
      <c r="N119" s="5" t="s">
        <v>390</v>
      </c>
      <c r="O119" s="5" t="s">
        <v>361</v>
      </c>
      <c r="P119" s="73"/>
    </row>
    <row r="120" spans="1:16" s="70" customFormat="1" x14ac:dyDescent="0.25">
      <c r="A120" s="152" t="s">
        <v>2</v>
      </c>
      <c r="B120" s="4">
        <v>47056</v>
      </c>
      <c r="C120" s="4">
        <v>53202</v>
      </c>
      <c r="D120" s="4">
        <v>63115</v>
      </c>
      <c r="E120" s="4">
        <v>64035</v>
      </c>
      <c r="F120" s="4">
        <v>62584</v>
      </c>
      <c r="G120" s="4">
        <v>64724</v>
      </c>
      <c r="H120" s="4">
        <v>65941</v>
      </c>
      <c r="I120" s="4">
        <v>63551</v>
      </c>
      <c r="J120" s="4">
        <v>59423</v>
      </c>
      <c r="K120" s="4">
        <v>60034</v>
      </c>
      <c r="L120" s="43">
        <f t="shared" ref="L120:L138" si="54">(K120-B120)/B120</f>
        <v>0.27579904794287657</v>
      </c>
      <c r="M120" s="43">
        <f t="shared" ref="M120:M138" si="55">(K120-G120)/G120</f>
        <v>-7.2461528953711149E-2</v>
      </c>
      <c r="N120" s="43">
        <f t="shared" ref="N120:N138" si="56">(K120-J120)/J120</f>
        <v>1.028221395755852E-2</v>
      </c>
      <c r="O120" s="43">
        <f t="shared" ref="O120:O138" si="57">K120/K$16</f>
        <v>0.17909423672992072</v>
      </c>
      <c r="P120" s="74"/>
    </row>
    <row r="121" spans="1:16" x14ac:dyDescent="0.25">
      <c r="A121" s="155" t="s">
        <v>109</v>
      </c>
      <c r="B121" s="2">
        <v>28050</v>
      </c>
      <c r="C121" s="2">
        <v>32412</v>
      </c>
      <c r="D121" s="2">
        <v>36848</v>
      </c>
      <c r="E121" s="2">
        <v>36276</v>
      </c>
      <c r="F121" s="2">
        <v>34204</v>
      </c>
      <c r="G121" s="2">
        <v>35210</v>
      </c>
      <c r="H121" s="2">
        <v>36369</v>
      </c>
      <c r="I121" s="2">
        <v>35889</v>
      </c>
      <c r="J121" s="2">
        <v>34681</v>
      </c>
      <c r="K121" s="2">
        <v>36308</v>
      </c>
      <c r="L121" s="42">
        <f t="shared" si="54"/>
        <v>0.29440285204991085</v>
      </c>
      <c r="M121" s="42">
        <f t="shared" si="55"/>
        <v>3.1184322635614881E-2</v>
      </c>
      <c r="N121" s="42">
        <f t="shared" si="56"/>
        <v>4.691329546437531E-2</v>
      </c>
      <c r="O121" s="42">
        <f t="shared" si="57"/>
        <v>0.10831451422843659</v>
      </c>
      <c r="P121" s="73"/>
    </row>
    <row r="122" spans="1:16" x14ac:dyDescent="0.25">
      <c r="A122" s="155" t="s">
        <v>110</v>
      </c>
      <c r="B122" s="2">
        <v>18652</v>
      </c>
      <c r="C122" s="2">
        <v>20487</v>
      </c>
      <c r="D122" s="2">
        <v>25286</v>
      </c>
      <c r="E122" s="2">
        <v>27270</v>
      </c>
      <c r="F122" s="2">
        <v>27418</v>
      </c>
      <c r="G122" s="2">
        <v>28913</v>
      </c>
      <c r="H122" s="2">
        <v>28903</v>
      </c>
      <c r="I122" s="2">
        <v>26623</v>
      </c>
      <c r="J122" s="2">
        <v>24084</v>
      </c>
      <c r="K122" s="2">
        <v>22765</v>
      </c>
      <c r="L122" s="42">
        <f t="shared" si="54"/>
        <v>0.22051254557152047</v>
      </c>
      <c r="M122" s="42">
        <f t="shared" si="55"/>
        <v>-0.21263791374122368</v>
      </c>
      <c r="N122" s="42">
        <f t="shared" si="56"/>
        <v>-5.4766650058129876E-2</v>
      </c>
      <c r="O122" s="42">
        <f t="shared" si="57"/>
        <v>6.7912854368468625E-2</v>
      </c>
      <c r="P122" s="73"/>
    </row>
    <row r="123" spans="1:16" x14ac:dyDescent="0.25">
      <c r="A123" s="155" t="s">
        <v>111</v>
      </c>
      <c r="B123" s="2">
        <v>138</v>
      </c>
      <c r="C123" s="2">
        <v>202</v>
      </c>
      <c r="D123" s="2">
        <v>939</v>
      </c>
      <c r="E123" s="2">
        <v>426</v>
      </c>
      <c r="F123" s="2">
        <v>425</v>
      </c>
      <c r="G123" s="2">
        <v>181</v>
      </c>
      <c r="H123" s="2">
        <v>282</v>
      </c>
      <c r="I123" s="2">
        <v>267</v>
      </c>
      <c r="J123" s="2">
        <v>263</v>
      </c>
      <c r="K123" s="2">
        <v>340</v>
      </c>
      <c r="L123" s="42">
        <f t="shared" si="54"/>
        <v>1.463768115942029</v>
      </c>
      <c r="M123" s="42">
        <f t="shared" si="55"/>
        <v>0.87845303867403313</v>
      </c>
      <c r="N123" s="42">
        <f t="shared" si="56"/>
        <v>0.29277566539923955</v>
      </c>
      <c r="O123" s="42">
        <f t="shared" si="57"/>
        <v>1.0142925756766673E-3</v>
      </c>
      <c r="P123" s="73"/>
    </row>
    <row r="124" spans="1:16" x14ac:dyDescent="0.25">
      <c r="A124" s="155" t="s">
        <v>112</v>
      </c>
      <c r="B124" s="2"/>
      <c r="C124" s="2"/>
      <c r="D124" s="2"/>
      <c r="E124" s="2">
        <v>63</v>
      </c>
      <c r="F124" s="2">
        <v>147</v>
      </c>
      <c r="G124" s="2">
        <v>113</v>
      </c>
      <c r="H124" s="2">
        <v>279</v>
      </c>
      <c r="I124" s="2">
        <v>706</v>
      </c>
      <c r="J124" s="2">
        <v>371</v>
      </c>
      <c r="K124" s="2">
        <v>400</v>
      </c>
      <c r="L124" s="42" t="s">
        <v>169</v>
      </c>
      <c r="M124" s="42">
        <f t="shared" si="55"/>
        <v>2.5398230088495577</v>
      </c>
      <c r="N124" s="42">
        <f t="shared" si="56"/>
        <v>7.8167115902964962E-2</v>
      </c>
      <c r="O124" s="42">
        <f t="shared" si="57"/>
        <v>1.1932853831490204E-3</v>
      </c>
      <c r="P124" s="73"/>
    </row>
    <row r="125" spans="1:16" x14ac:dyDescent="0.25">
      <c r="A125" s="155" t="s">
        <v>113</v>
      </c>
      <c r="B125" s="2">
        <v>216</v>
      </c>
      <c r="C125" s="2">
        <v>101</v>
      </c>
      <c r="D125" s="2">
        <v>42</v>
      </c>
      <c r="E125" s="2"/>
      <c r="F125" s="2">
        <v>390</v>
      </c>
      <c r="G125" s="2">
        <v>307</v>
      </c>
      <c r="H125" s="2">
        <v>108</v>
      </c>
      <c r="I125" s="2">
        <v>66</v>
      </c>
      <c r="J125" s="2">
        <v>24</v>
      </c>
      <c r="K125" s="2">
        <v>221</v>
      </c>
      <c r="L125" s="42">
        <f t="shared" si="54"/>
        <v>2.3148148148148147E-2</v>
      </c>
      <c r="M125" s="42">
        <f t="shared" si="55"/>
        <v>-0.28013029315960913</v>
      </c>
      <c r="N125" s="42">
        <f t="shared" si="56"/>
        <v>8.2083333333333339</v>
      </c>
      <c r="O125" s="42">
        <f t="shared" si="57"/>
        <v>6.5929017418983377E-4</v>
      </c>
      <c r="P125" s="73"/>
    </row>
    <row r="126" spans="1:16" s="70" customFormat="1" x14ac:dyDescent="0.25">
      <c r="A126" s="152" t="s">
        <v>3</v>
      </c>
      <c r="B126" s="4">
        <v>68712</v>
      </c>
      <c r="C126" s="4">
        <v>81182</v>
      </c>
      <c r="D126" s="4">
        <v>95186</v>
      </c>
      <c r="E126" s="4">
        <v>105562</v>
      </c>
      <c r="F126" s="4">
        <v>111783</v>
      </c>
      <c r="G126" s="4">
        <v>126264</v>
      </c>
      <c r="H126" s="4">
        <v>128343</v>
      </c>
      <c r="I126" s="4">
        <v>124380</v>
      </c>
      <c r="J126" s="4">
        <v>123220</v>
      </c>
      <c r="K126" s="4">
        <v>119632</v>
      </c>
      <c r="L126" s="43">
        <f t="shared" si="54"/>
        <v>0.74106415182209806</v>
      </c>
      <c r="M126" s="43">
        <f t="shared" si="55"/>
        <v>-5.2524868529430398E-2</v>
      </c>
      <c r="N126" s="43">
        <f t="shared" si="56"/>
        <v>-2.9118649569875019E-2</v>
      </c>
      <c r="O126" s="43">
        <f t="shared" si="57"/>
        <v>0.35688779239220902</v>
      </c>
      <c r="P126" s="74"/>
    </row>
    <row r="127" spans="1:16" x14ac:dyDescent="0.25">
      <c r="A127" s="155" t="s">
        <v>109</v>
      </c>
      <c r="B127" s="2">
        <v>40662</v>
      </c>
      <c r="C127" s="2">
        <v>45678</v>
      </c>
      <c r="D127" s="2">
        <v>52967</v>
      </c>
      <c r="E127" s="2">
        <v>54923</v>
      </c>
      <c r="F127" s="2">
        <v>55975</v>
      </c>
      <c r="G127" s="2">
        <v>63737</v>
      </c>
      <c r="H127" s="2">
        <v>64378</v>
      </c>
      <c r="I127" s="2">
        <v>62115</v>
      </c>
      <c r="J127" s="2">
        <v>61754</v>
      </c>
      <c r="K127" s="2">
        <v>61472</v>
      </c>
      <c r="L127" s="42">
        <f t="shared" si="54"/>
        <v>0.51178004033249713</v>
      </c>
      <c r="M127" s="42">
        <f t="shared" si="55"/>
        <v>-3.5536658455841974E-2</v>
      </c>
      <c r="N127" s="42">
        <f t="shared" si="56"/>
        <v>-4.5665058133886067E-3</v>
      </c>
      <c r="O127" s="42">
        <f t="shared" si="57"/>
        <v>0.18338409768234146</v>
      </c>
      <c r="P127" s="73"/>
    </row>
    <row r="128" spans="1:16" x14ac:dyDescent="0.25">
      <c r="A128" s="155" t="s">
        <v>110</v>
      </c>
      <c r="B128" s="2">
        <v>27174</v>
      </c>
      <c r="C128" s="2">
        <v>32631</v>
      </c>
      <c r="D128" s="2">
        <v>39934</v>
      </c>
      <c r="E128" s="2">
        <v>47215</v>
      </c>
      <c r="F128" s="2">
        <v>52185</v>
      </c>
      <c r="G128" s="2">
        <v>58146</v>
      </c>
      <c r="H128" s="2">
        <v>57558</v>
      </c>
      <c r="I128" s="2">
        <v>54770</v>
      </c>
      <c r="J128" s="2">
        <v>51358</v>
      </c>
      <c r="K128" s="2">
        <v>46077</v>
      </c>
      <c r="L128" s="42">
        <f t="shared" si="54"/>
        <v>0.69562817398984322</v>
      </c>
      <c r="M128" s="42">
        <f t="shared" si="55"/>
        <v>-0.20756371891445671</v>
      </c>
      <c r="N128" s="42">
        <f t="shared" si="56"/>
        <v>-0.10282721289769851</v>
      </c>
      <c r="O128" s="42">
        <f t="shared" si="57"/>
        <v>0.13745752649839355</v>
      </c>
      <c r="P128" s="73"/>
    </row>
    <row r="129" spans="1:16" x14ac:dyDescent="0.25">
      <c r="A129" s="155" t="s">
        <v>111</v>
      </c>
      <c r="B129" s="2"/>
      <c r="C129" s="2">
        <v>62</v>
      </c>
      <c r="D129" s="2">
        <v>67</v>
      </c>
      <c r="E129" s="2">
        <v>736</v>
      </c>
      <c r="F129" s="2">
        <v>966</v>
      </c>
      <c r="G129" s="2">
        <v>1959</v>
      </c>
      <c r="H129" s="2">
        <v>2402</v>
      </c>
      <c r="I129" s="2">
        <v>1338</v>
      </c>
      <c r="J129" s="2">
        <v>1555</v>
      </c>
      <c r="K129" s="2">
        <v>1660</v>
      </c>
      <c r="L129" s="42" t="s">
        <v>169</v>
      </c>
      <c r="M129" s="42">
        <f t="shared" si="55"/>
        <v>-0.1526288922919857</v>
      </c>
      <c r="N129" s="42">
        <f t="shared" si="56"/>
        <v>6.7524115755627015E-2</v>
      </c>
      <c r="O129" s="42">
        <f t="shared" si="57"/>
        <v>4.9521343400684347E-3</v>
      </c>
      <c r="P129" s="73"/>
    </row>
    <row r="130" spans="1:16" x14ac:dyDescent="0.25">
      <c r="A130" s="155" t="s">
        <v>112</v>
      </c>
      <c r="B130" s="2">
        <v>736</v>
      </c>
      <c r="C130" s="2">
        <v>822</v>
      </c>
      <c r="D130" s="2">
        <v>1073</v>
      </c>
      <c r="E130" s="2">
        <v>1327</v>
      </c>
      <c r="F130" s="2">
        <v>1411</v>
      </c>
      <c r="G130" s="2">
        <v>2384</v>
      </c>
      <c r="H130" s="2">
        <v>3958</v>
      </c>
      <c r="I130" s="2">
        <v>6134</v>
      </c>
      <c r="J130" s="2">
        <v>8502</v>
      </c>
      <c r="K130" s="2">
        <v>10363</v>
      </c>
      <c r="L130" s="42">
        <f t="shared" si="54"/>
        <v>13.080163043478262</v>
      </c>
      <c r="M130" s="42">
        <f t="shared" si="55"/>
        <v>3.3468959731543624</v>
      </c>
      <c r="N130" s="42">
        <f t="shared" si="56"/>
        <v>0.21888967301811338</v>
      </c>
      <c r="O130" s="42">
        <f t="shared" si="57"/>
        <v>3.0915041063933248E-2</v>
      </c>
      <c r="P130" s="73"/>
    </row>
    <row r="131" spans="1:16" x14ac:dyDescent="0.25">
      <c r="A131" s="155" t="s">
        <v>113</v>
      </c>
      <c r="B131" s="2">
        <v>140</v>
      </c>
      <c r="C131" s="2">
        <v>1989</v>
      </c>
      <c r="D131" s="2">
        <v>1145</v>
      </c>
      <c r="E131" s="2">
        <v>1361</v>
      </c>
      <c r="F131" s="2">
        <v>1246</v>
      </c>
      <c r="G131" s="2">
        <v>38</v>
      </c>
      <c r="H131" s="2">
        <v>47</v>
      </c>
      <c r="I131" s="2">
        <v>23</v>
      </c>
      <c r="J131" s="2">
        <v>51</v>
      </c>
      <c r="K131" s="2">
        <v>60</v>
      </c>
      <c r="L131" s="42">
        <f t="shared" si="54"/>
        <v>-0.5714285714285714</v>
      </c>
      <c r="M131" s="42">
        <f t="shared" si="55"/>
        <v>0.57894736842105265</v>
      </c>
      <c r="N131" s="42">
        <f t="shared" si="56"/>
        <v>0.17647058823529413</v>
      </c>
      <c r="O131" s="42">
        <f t="shared" si="57"/>
        <v>1.7899280747235306E-4</v>
      </c>
      <c r="P131" s="73"/>
    </row>
    <row r="132" spans="1:16" s="70" customFormat="1" x14ac:dyDescent="0.25">
      <c r="A132" s="152" t="s">
        <v>4</v>
      </c>
      <c r="B132" s="4">
        <v>137196</v>
      </c>
      <c r="C132" s="4">
        <v>147263</v>
      </c>
      <c r="D132" s="4">
        <v>156702</v>
      </c>
      <c r="E132" s="4">
        <v>158744</v>
      </c>
      <c r="F132" s="4">
        <v>158461</v>
      </c>
      <c r="G132" s="4">
        <v>152012</v>
      </c>
      <c r="H132" s="4">
        <v>147349</v>
      </c>
      <c r="I132" s="4">
        <v>150036</v>
      </c>
      <c r="J132" s="4">
        <v>155460</v>
      </c>
      <c r="K132" s="4">
        <v>155543</v>
      </c>
      <c r="L132" s="43">
        <f t="shared" si="54"/>
        <v>0.13372838858275751</v>
      </c>
      <c r="M132" s="43">
        <f t="shared" si="55"/>
        <v>2.3228429334526221E-2</v>
      </c>
      <c r="N132" s="43">
        <f t="shared" si="56"/>
        <v>5.3389939534285351E-4</v>
      </c>
      <c r="O132" s="43">
        <f t="shared" si="57"/>
        <v>0.46401797087787022</v>
      </c>
      <c r="P132" s="74"/>
    </row>
    <row r="133" spans="1:16" x14ac:dyDescent="0.25">
      <c r="A133" s="155" t="s">
        <v>109</v>
      </c>
      <c r="B133" s="2">
        <v>113135</v>
      </c>
      <c r="C133" s="2">
        <v>118854</v>
      </c>
      <c r="D133" s="2">
        <v>126790</v>
      </c>
      <c r="E133" s="2">
        <v>127705</v>
      </c>
      <c r="F133" s="2">
        <v>128933</v>
      </c>
      <c r="G133" s="2">
        <v>123537</v>
      </c>
      <c r="H133" s="2">
        <v>121839</v>
      </c>
      <c r="I133" s="2">
        <v>123881</v>
      </c>
      <c r="J133" s="2">
        <v>128569</v>
      </c>
      <c r="K133" s="2">
        <v>129463</v>
      </c>
      <c r="L133" s="42">
        <f t="shared" si="54"/>
        <v>0.14432315375436425</v>
      </c>
      <c r="M133" s="42">
        <f t="shared" si="55"/>
        <v>4.7969434258562212E-2</v>
      </c>
      <c r="N133" s="42">
        <f t="shared" si="56"/>
        <v>6.9534646765550016E-3</v>
      </c>
      <c r="O133" s="42">
        <f t="shared" si="57"/>
        <v>0.3862157638965541</v>
      </c>
      <c r="P133" s="73"/>
    </row>
    <row r="134" spans="1:16" x14ac:dyDescent="0.25">
      <c r="A134" s="155" t="s">
        <v>110</v>
      </c>
      <c r="B134" s="2">
        <v>22432</v>
      </c>
      <c r="C134" s="2">
        <v>24837</v>
      </c>
      <c r="D134" s="2">
        <v>26422</v>
      </c>
      <c r="E134" s="2">
        <v>26556</v>
      </c>
      <c r="F134" s="2">
        <v>24745</v>
      </c>
      <c r="G134" s="2">
        <v>26262</v>
      </c>
      <c r="H134" s="2">
        <v>24184</v>
      </c>
      <c r="I134" s="2">
        <v>24719</v>
      </c>
      <c r="J134" s="2">
        <v>23796</v>
      </c>
      <c r="K134" s="2">
        <v>22804</v>
      </c>
      <c r="L134" s="42">
        <f t="shared" si="54"/>
        <v>1.6583452211126962E-2</v>
      </c>
      <c r="M134" s="42">
        <f t="shared" si="55"/>
        <v>-0.1316731398979514</v>
      </c>
      <c r="N134" s="42">
        <f t="shared" si="56"/>
        <v>-4.1687678601445621E-2</v>
      </c>
      <c r="O134" s="42">
        <f t="shared" si="57"/>
        <v>6.8029199693325659E-2</v>
      </c>
      <c r="P134" s="73"/>
    </row>
    <row r="135" spans="1:16" x14ac:dyDescent="0.25">
      <c r="A135" s="155" t="s">
        <v>111</v>
      </c>
      <c r="B135" s="2">
        <v>155</v>
      </c>
      <c r="C135" s="2">
        <v>63</v>
      </c>
      <c r="D135" s="2">
        <v>125</v>
      </c>
      <c r="E135" s="2">
        <v>178</v>
      </c>
      <c r="F135" s="2">
        <v>219</v>
      </c>
      <c r="G135" s="2">
        <v>295</v>
      </c>
      <c r="H135" s="2">
        <v>298</v>
      </c>
      <c r="I135" s="2">
        <v>456</v>
      </c>
      <c r="J135" s="2">
        <v>391</v>
      </c>
      <c r="K135" s="2">
        <v>622</v>
      </c>
      <c r="L135" s="42">
        <f t="shared" si="54"/>
        <v>3.0129032258064514</v>
      </c>
      <c r="M135" s="42">
        <f t="shared" si="55"/>
        <v>1.1084745762711865</v>
      </c>
      <c r="N135" s="42">
        <f t="shared" si="56"/>
        <v>0.59079283887468026</v>
      </c>
      <c r="O135" s="42">
        <f t="shared" si="57"/>
        <v>1.8555587707967268E-3</v>
      </c>
      <c r="P135" s="73"/>
    </row>
    <row r="136" spans="1:16" x14ac:dyDescent="0.25">
      <c r="A136" s="155" t="s">
        <v>112</v>
      </c>
      <c r="B136" s="2">
        <v>569</v>
      </c>
      <c r="C136" s="2">
        <v>656</v>
      </c>
      <c r="D136" s="2">
        <v>591</v>
      </c>
      <c r="E136" s="2">
        <v>387</v>
      </c>
      <c r="F136" s="2">
        <v>298</v>
      </c>
      <c r="G136" s="2">
        <v>619</v>
      </c>
      <c r="H136" s="2">
        <v>871</v>
      </c>
      <c r="I136" s="2">
        <v>682</v>
      </c>
      <c r="J136" s="2">
        <v>618</v>
      </c>
      <c r="K136" s="2">
        <v>525</v>
      </c>
      <c r="L136" s="42">
        <f t="shared" si="54"/>
        <v>-7.7328646748681895E-2</v>
      </c>
      <c r="M136" s="42">
        <f t="shared" si="55"/>
        <v>-0.15185783521809371</v>
      </c>
      <c r="N136" s="42">
        <f t="shared" si="56"/>
        <v>-0.15048543689320387</v>
      </c>
      <c r="O136" s="42">
        <f t="shared" si="57"/>
        <v>1.5661870653830893E-3</v>
      </c>
      <c r="P136" s="73"/>
    </row>
    <row r="137" spans="1:16" x14ac:dyDescent="0.25">
      <c r="A137" s="155" t="s">
        <v>113</v>
      </c>
      <c r="B137" s="2">
        <v>905</v>
      </c>
      <c r="C137" s="2">
        <v>2853</v>
      </c>
      <c r="D137" s="2">
        <v>2774</v>
      </c>
      <c r="E137" s="2">
        <v>3918</v>
      </c>
      <c r="F137" s="2">
        <v>4266</v>
      </c>
      <c r="G137" s="2">
        <v>1299</v>
      </c>
      <c r="H137" s="2">
        <v>157</v>
      </c>
      <c r="I137" s="2">
        <v>298</v>
      </c>
      <c r="J137" s="2">
        <v>2086</v>
      </c>
      <c r="K137" s="2">
        <v>2129</v>
      </c>
      <c r="L137" s="42">
        <f t="shared" si="54"/>
        <v>1.3524861878453038</v>
      </c>
      <c r="M137" s="42">
        <f t="shared" si="55"/>
        <v>0.63895304080061588</v>
      </c>
      <c r="N137" s="42">
        <f t="shared" si="56"/>
        <v>2.0613614573346116E-2</v>
      </c>
      <c r="O137" s="42">
        <f t="shared" si="57"/>
        <v>6.3512614518106613E-3</v>
      </c>
      <c r="P137" s="73"/>
    </row>
    <row r="138" spans="1:16" s="70" customFormat="1" x14ac:dyDescent="0.25">
      <c r="A138" s="152" t="s">
        <v>0</v>
      </c>
      <c r="B138" s="4">
        <v>252964</v>
      </c>
      <c r="C138" s="4">
        <v>281647</v>
      </c>
      <c r="D138" s="4">
        <v>315003</v>
      </c>
      <c r="E138" s="4">
        <v>328341</v>
      </c>
      <c r="F138" s="4">
        <v>332828</v>
      </c>
      <c r="G138" s="4">
        <v>343000</v>
      </c>
      <c r="H138" s="4">
        <v>341633</v>
      </c>
      <c r="I138" s="4">
        <v>337967</v>
      </c>
      <c r="J138" s="4">
        <v>338103</v>
      </c>
      <c r="K138" s="4">
        <v>335209</v>
      </c>
      <c r="L138" s="43">
        <f t="shared" si="54"/>
        <v>0.32512531427396785</v>
      </c>
      <c r="M138" s="43">
        <f t="shared" si="55"/>
        <v>-2.2714285714285715E-2</v>
      </c>
      <c r="N138" s="43">
        <f t="shared" si="56"/>
        <v>-8.5595218025276316E-3</v>
      </c>
      <c r="O138" s="43">
        <f t="shared" si="57"/>
        <v>1</v>
      </c>
      <c r="P138" s="74"/>
    </row>
    <row r="139" spans="1:16" x14ac:dyDescent="0.25">
      <c r="A139" s="6"/>
      <c r="L139" s="50"/>
      <c r="M139" s="50"/>
      <c r="N139" s="50"/>
      <c r="O139" s="50"/>
      <c r="P139" s="73"/>
    </row>
    <row r="140" spans="1:16" ht="15.75" x14ac:dyDescent="0.25">
      <c r="A140" s="35" t="s">
        <v>92</v>
      </c>
      <c r="B140" s="35"/>
      <c r="C140" s="35"/>
      <c r="D140" s="35"/>
      <c r="E140" s="35"/>
      <c r="F140" s="35"/>
      <c r="G140" s="6"/>
      <c r="H140" s="6"/>
      <c r="I140" s="6"/>
      <c r="J140" s="6"/>
      <c r="K140" s="6"/>
      <c r="L140" s="50"/>
      <c r="M140" s="50"/>
      <c r="N140" s="50"/>
      <c r="O140" s="50"/>
      <c r="P140" s="73"/>
    </row>
    <row r="141" spans="1:16" ht="30" customHeight="1" x14ac:dyDescent="0.25">
      <c r="A141" s="136" t="s">
        <v>63</v>
      </c>
      <c r="B141" s="1">
        <v>2008</v>
      </c>
      <c r="C141" s="1">
        <v>2009</v>
      </c>
      <c r="D141" s="1">
        <v>2010</v>
      </c>
      <c r="E141" s="1">
        <v>2011</v>
      </c>
      <c r="F141" s="1">
        <v>2012</v>
      </c>
      <c r="G141" s="1">
        <v>2013</v>
      </c>
      <c r="H141" s="1">
        <v>2014</v>
      </c>
      <c r="I141" s="1">
        <v>2015</v>
      </c>
      <c r="J141" s="1">
        <v>2016</v>
      </c>
      <c r="K141" s="1">
        <v>2017</v>
      </c>
      <c r="L141" s="5" t="s">
        <v>388</v>
      </c>
      <c r="M141" s="5" t="s">
        <v>389</v>
      </c>
      <c r="N141" s="5" t="s">
        <v>390</v>
      </c>
      <c r="O141" s="5" t="s">
        <v>361</v>
      </c>
      <c r="P141" s="73"/>
    </row>
    <row r="142" spans="1:16" x14ac:dyDescent="0.25">
      <c r="A142" s="151" t="s">
        <v>54</v>
      </c>
      <c r="B142" s="2">
        <v>121850</v>
      </c>
      <c r="C142" s="2">
        <v>135897</v>
      </c>
      <c r="D142" s="2">
        <v>152554</v>
      </c>
      <c r="E142" s="2">
        <v>167617</v>
      </c>
      <c r="F142" s="2">
        <v>177246</v>
      </c>
      <c r="G142" s="2">
        <v>186039</v>
      </c>
      <c r="H142" s="2">
        <v>197170</v>
      </c>
      <c r="I142" s="2">
        <v>209037</v>
      </c>
      <c r="J142" s="2">
        <v>223352</v>
      </c>
      <c r="K142" s="2">
        <v>227790</v>
      </c>
      <c r="L142" s="42">
        <f t="shared" ref="L142:L153" si="58">(K142-B142)/B142</f>
        <v>0.86942962659006973</v>
      </c>
      <c r="M142" s="42">
        <f t="shared" ref="M142:M153" si="59">(K142-G142)/G142</f>
        <v>0.22442068598519666</v>
      </c>
      <c r="N142" s="42">
        <f t="shared" ref="N142:N153" si="60">(K142-J142)/J142</f>
        <v>1.9869981016512054E-2</v>
      </c>
      <c r="O142" s="42">
        <f t="shared" ref="O142:O153" si="61">K142/K$9</f>
        <v>0.19357930938951856</v>
      </c>
      <c r="P142" s="73"/>
    </row>
    <row r="143" spans="1:16" x14ac:dyDescent="0.25">
      <c r="A143" s="151" t="s">
        <v>55</v>
      </c>
      <c r="B143" s="2">
        <v>27604</v>
      </c>
      <c r="C143" s="2">
        <v>27668</v>
      </c>
      <c r="D143" s="2">
        <v>27521</v>
      </c>
      <c r="E143" s="2">
        <v>26778</v>
      </c>
      <c r="F143" s="2">
        <v>25965</v>
      </c>
      <c r="G143" s="2">
        <v>25748</v>
      </c>
      <c r="H143" s="2">
        <v>24912</v>
      </c>
      <c r="I143" s="2">
        <v>24967</v>
      </c>
      <c r="J143" s="2">
        <v>26041</v>
      </c>
      <c r="K143" s="2">
        <v>27330</v>
      </c>
      <c r="L143" s="42">
        <f t="shared" si="58"/>
        <v>-9.9260976670047813E-3</v>
      </c>
      <c r="M143" s="42">
        <f t="shared" si="59"/>
        <v>6.144166537206773E-2</v>
      </c>
      <c r="N143" s="42">
        <f t="shared" si="60"/>
        <v>4.9498867170999578E-2</v>
      </c>
      <c r="O143" s="42">
        <f t="shared" si="61"/>
        <v>2.3225438015784458E-2</v>
      </c>
      <c r="P143" s="73"/>
    </row>
    <row r="144" spans="1:16" x14ac:dyDescent="0.25">
      <c r="A144" s="151" t="s">
        <v>56</v>
      </c>
      <c r="B144" s="2">
        <v>49396</v>
      </c>
      <c r="C144" s="2">
        <v>50967</v>
      </c>
      <c r="D144" s="2">
        <v>53659</v>
      </c>
      <c r="E144" s="2">
        <v>54468</v>
      </c>
      <c r="F144" s="2">
        <v>53838</v>
      </c>
      <c r="G144" s="2">
        <v>53321</v>
      </c>
      <c r="H144" s="2">
        <v>52444</v>
      </c>
      <c r="I144" s="2">
        <v>52273</v>
      </c>
      <c r="J144" s="2">
        <v>52547</v>
      </c>
      <c r="K144" s="2">
        <v>53273</v>
      </c>
      <c r="L144" s="42">
        <f t="shared" si="58"/>
        <v>7.8488136691230059E-2</v>
      </c>
      <c r="M144" s="42">
        <f t="shared" si="59"/>
        <v>-9.0020817314003865E-4</v>
      </c>
      <c r="N144" s="42">
        <f t="shared" si="60"/>
        <v>1.3816202637638685E-2</v>
      </c>
      <c r="O144" s="42">
        <f t="shared" si="61"/>
        <v>4.52721829277309E-2</v>
      </c>
      <c r="P144" s="73"/>
    </row>
    <row r="145" spans="1:16" x14ac:dyDescent="0.25">
      <c r="A145" s="151" t="s">
        <v>57</v>
      </c>
      <c r="B145" s="2">
        <v>15003</v>
      </c>
      <c r="C145" s="2">
        <v>15691</v>
      </c>
      <c r="D145" s="2">
        <v>16127</v>
      </c>
      <c r="E145" s="2">
        <v>16228</v>
      </c>
      <c r="F145" s="2">
        <v>16264</v>
      </c>
      <c r="G145" s="2">
        <v>17888</v>
      </c>
      <c r="H145" s="2">
        <v>18654</v>
      </c>
      <c r="I145" s="2">
        <v>19044</v>
      </c>
      <c r="J145" s="2">
        <v>19187</v>
      </c>
      <c r="K145" s="2">
        <v>18658</v>
      </c>
      <c r="L145" s="42">
        <f t="shared" si="58"/>
        <v>0.24361794307805107</v>
      </c>
      <c r="M145" s="42">
        <f t="shared" si="59"/>
        <v>4.3045617173524148E-2</v>
      </c>
      <c r="N145" s="42">
        <f t="shared" si="60"/>
        <v>-2.7570751029342783E-2</v>
      </c>
      <c r="O145" s="42">
        <f t="shared" si="61"/>
        <v>1.5855844218752524E-2</v>
      </c>
      <c r="P145" s="73"/>
    </row>
    <row r="146" spans="1:16" x14ac:dyDescent="0.25">
      <c r="A146" s="151" t="s">
        <v>58</v>
      </c>
      <c r="B146" s="2">
        <v>75129</v>
      </c>
      <c r="C146" s="2">
        <v>78612</v>
      </c>
      <c r="D146" s="2">
        <v>84702</v>
      </c>
      <c r="E146" s="2">
        <v>89334</v>
      </c>
      <c r="F146" s="2">
        <v>91741</v>
      </c>
      <c r="G146" s="2">
        <v>94209</v>
      </c>
      <c r="H146" s="2">
        <v>96806</v>
      </c>
      <c r="I146" s="2">
        <v>99465</v>
      </c>
      <c r="J146" s="2">
        <v>101613</v>
      </c>
      <c r="K146" s="2">
        <v>104857</v>
      </c>
      <c r="L146" s="42">
        <f t="shared" si="58"/>
        <v>0.39569274181740738</v>
      </c>
      <c r="M146" s="42">
        <f t="shared" si="59"/>
        <v>0.11302529482321222</v>
      </c>
      <c r="N146" s="42">
        <f t="shared" si="60"/>
        <v>3.1925048960270833E-2</v>
      </c>
      <c r="O146" s="42">
        <f t="shared" si="61"/>
        <v>8.9109028687197625E-2</v>
      </c>
      <c r="P146" s="73"/>
    </row>
    <row r="147" spans="1:16" x14ac:dyDescent="0.25">
      <c r="A147" s="151" t="s">
        <v>7</v>
      </c>
      <c r="B147" s="2">
        <v>47330</v>
      </c>
      <c r="C147" s="2">
        <v>46482</v>
      </c>
      <c r="D147" s="2">
        <v>45196</v>
      </c>
      <c r="E147" s="2">
        <v>43783</v>
      </c>
      <c r="F147" s="2">
        <v>42270</v>
      </c>
      <c r="G147" s="2">
        <v>41368</v>
      </c>
      <c r="H147" s="2">
        <v>40689</v>
      </c>
      <c r="I147" s="2">
        <v>40445</v>
      </c>
      <c r="J147" s="2">
        <v>41438</v>
      </c>
      <c r="K147" s="2">
        <v>42214</v>
      </c>
      <c r="L147" s="42">
        <f t="shared" si="58"/>
        <v>-0.10809211916332136</v>
      </c>
      <c r="M147" s="42">
        <f t="shared" si="59"/>
        <v>2.0450589827886289E-2</v>
      </c>
      <c r="N147" s="42">
        <f t="shared" si="60"/>
        <v>1.8726772527631642E-2</v>
      </c>
      <c r="O147" s="42">
        <f t="shared" si="61"/>
        <v>3.587408124399287E-2</v>
      </c>
      <c r="P147" s="73"/>
    </row>
    <row r="148" spans="1:16" x14ac:dyDescent="0.25">
      <c r="A148" s="151" t="s">
        <v>59</v>
      </c>
      <c r="B148" s="2">
        <v>119399</v>
      </c>
      <c r="C148" s="2">
        <v>125166</v>
      </c>
      <c r="D148" s="2">
        <v>136633</v>
      </c>
      <c r="E148" s="2">
        <v>144022</v>
      </c>
      <c r="F148" s="2">
        <v>146153</v>
      </c>
      <c r="G148" s="2">
        <v>142771</v>
      </c>
      <c r="H148" s="2">
        <v>139127</v>
      </c>
      <c r="I148" s="2">
        <v>135210</v>
      </c>
      <c r="J148" s="2">
        <v>136119</v>
      </c>
      <c r="K148" s="2">
        <v>136742</v>
      </c>
      <c r="L148" s="42">
        <f t="shared" si="58"/>
        <v>0.14525247280127973</v>
      </c>
      <c r="M148" s="42">
        <f t="shared" si="59"/>
        <v>-4.2228463763649478E-2</v>
      </c>
      <c r="N148" s="42">
        <f t="shared" si="60"/>
        <v>4.5768775850542542E-3</v>
      </c>
      <c r="O148" s="42">
        <f t="shared" si="61"/>
        <v>0.11620537303894617</v>
      </c>
      <c r="P148" s="73"/>
    </row>
    <row r="149" spans="1:16" x14ac:dyDescent="0.25">
      <c r="A149" s="151" t="s">
        <v>60</v>
      </c>
      <c r="B149" s="2">
        <v>9105</v>
      </c>
      <c r="C149" s="2">
        <v>9296</v>
      </c>
      <c r="D149" s="2">
        <v>9919</v>
      </c>
      <c r="E149" s="2">
        <v>10264</v>
      </c>
      <c r="F149" s="2">
        <v>10060</v>
      </c>
      <c r="G149" s="2">
        <v>10084</v>
      </c>
      <c r="H149" s="2">
        <v>10071</v>
      </c>
      <c r="I149" s="2">
        <v>9712</v>
      </c>
      <c r="J149" s="2">
        <v>9670</v>
      </c>
      <c r="K149" s="2">
        <v>9520</v>
      </c>
      <c r="L149" s="42">
        <f t="shared" si="58"/>
        <v>4.5579352004393191E-2</v>
      </c>
      <c r="M149" s="42">
        <f t="shared" si="59"/>
        <v>-5.5930186433954782E-2</v>
      </c>
      <c r="N149" s="42">
        <f t="shared" si="60"/>
        <v>-1.5511892450879007E-2</v>
      </c>
      <c r="O149" s="42">
        <f t="shared" si="61"/>
        <v>8.0902367329040627E-3</v>
      </c>
      <c r="P149" s="73"/>
    </row>
    <row r="150" spans="1:16" x14ac:dyDescent="0.25">
      <c r="A150" s="151" t="s">
        <v>61</v>
      </c>
      <c r="B150" s="2">
        <v>120211</v>
      </c>
      <c r="C150" s="2">
        <v>141086</v>
      </c>
      <c r="D150" s="2">
        <v>167535</v>
      </c>
      <c r="E150" s="2">
        <v>192771</v>
      </c>
      <c r="F150" s="2">
        <v>209543</v>
      </c>
      <c r="G150" s="2">
        <v>215450</v>
      </c>
      <c r="H150" s="2">
        <v>219253</v>
      </c>
      <c r="I150" s="2">
        <v>223043</v>
      </c>
      <c r="J150" s="2">
        <v>225076</v>
      </c>
      <c r="K150" s="2">
        <v>225541</v>
      </c>
      <c r="L150" s="42">
        <f t="shared" si="58"/>
        <v>0.87620933192469908</v>
      </c>
      <c r="M150" s="42">
        <f t="shared" si="59"/>
        <v>4.6836853098166625E-2</v>
      </c>
      <c r="N150" s="42">
        <f t="shared" si="60"/>
        <v>2.0659688283068832E-3</v>
      </c>
      <c r="O150" s="42">
        <f t="shared" si="61"/>
        <v>0.19166807594284826</v>
      </c>
      <c r="P150" s="73"/>
    </row>
    <row r="151" spans="1:16" x14ac:dyDescent="0.25">
      <c r="A151" s="151" t="s">
        <v>62</v>
      </c>
      <c r="B151" s="2">
        <v>197092</v>
      </c>
      <c r="C151" s="2">
        <v>217106</v>
      </c>
      <c r="D151" s="2">
        <v>242974</v>
      </c>
      <c r="E151" s="2">
        <v>268249</v>
      </c>
      <c r="F151" s="2">
        <v>290087</v>
      </c>
      <c r="G151" s="2">
        <v>326115</v>
      </c>
      <c r="H151" s="2">
        <v>343910</v>
      </c>
      <c r="I151" s="2">
        <v>351411</v>
      </c>
      <c r="J151" s="2">
        <v>342073</v>
      </c>
      <c r="K151" s="2">
        <v>329370</v>
      </c>
      <c r="L151" s="42">
        <f t="shared" si="58"/>
        <v>0.67114849917804886</v>
      </c>
      <c r="M151" s="42">
        <f t="shared" si="59"/>
        <v>9.9811416218205228E-3</v>
      </c>
      <c r="N151" s="42">
        <f t="shared" si="60"/>
        <v>-3.7135348302847634E-2</v>
      </c>
      <c r="O151" s="42">
        <f t="shared" si="61"/>
        <v>0.27990349503325751</v>
      </c>
      <c r="P151" s="73"/>
    </row>
    <row r="152" spans="1:16" x14ac:dyDescent="0.25">
      <c r="A152" s="151" t="s">
        <v>114</v>
      </c>
      <c r="B152" s="2">
        <v>1230</v>
      </c>
      <c r="C152" s="2">
        <v>1369</v>
      </c>
      <c r="D152" s="2">
        <v>1338</v>
      </c>
      <c r="E152" s="2">
        <v>1618</v>
      </c>
      <c r="F152" s="2">
        <v>1649</v>
      </c>
      <c r="G152" s="2">
        <v>1284</v>
      </c>
      <c r="H152" s="2">
        <v>1345</v>
      </c>
      <c r="I152" s="2">
        <v>1299</v>
      </c>
      <c r="J152" s="2">
        <v>1364</v>
      </c>
      <c r="K152" s="2">
        <v>1432</v>
      </c>
      <c r="L152" s="42">
        <f t="shared" si="58"/>
        <v>0.16422764227642275</v>
      </c>
      <c r="M152" s="42">
        <f t="shared" si="59"/>
        <v>0.11526479750778816</v>
      </c>
      <c r="N152" s="42">
        <f t="shared" si="60"/>
        <v>4.9853372434017593E-2</v>
      </c>
      <c r="O152" s="42">
        <f t="shared" si="61"/>
        <v>1.2169347690670817E-3</v>
      </c>
      <c r="P152" s="73"/>
    </row>
    <row r="153" spans="1:16" s="70" customFormat="1" x14ac:dyDescent="0.25">
      <c r="A153" s="152" t="s">
        <v>0</v>
      </c>
      <c r="B153" s="54">
        <v>783349</v>
      </c>
      <c r="C153" s="54">
        <v>849340</v>
      </c>
      <c r="D153" s="54">
        <v>938158</v>
      </c>
      <c r="E153" s="54">
        <v>1015132</v>
      </c>
      <c r="F153" s="54">
        <v>1064816</v>
      </c>
      <c r="G153" s="54">
        <v>1114277</v>
      </c>
      <c r="H153" s="54">
        <v>1144381</v>
      </c>
      <c r="I153" s="54">
        <v>1165906</v>
      </c>
      <c r="J153" s="54">
        <v>1178480</v>
      </c>
      <c r="K153" s="54">
        <v>1176727</v>
      </c>
      <c r="L153" s="43">
        <f t="shared" si="58"/>
        <v>0.50217463735831669</v>
      </c>
      <c r="M153" s="43">
        <f t="shared" si="59"/>
        <v>5.6045310097937943E-2</v>
      </c>
      <c r="N153" s="43">
        <f t="shared" si="60"/>
        <v>-1.4875093340574299E-3</v>
      </c>
      <c r="O153" s="43">
        <f t="shared" si="61"/>
        <v>1</v>
      </c>
      <c r="P153" s="74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0"/>
      <c r="M154" s="50"/>
      <c r="N154" s="50"/>
      <c r="O154" s="50"/>
      <c r="P154" s="73"/>
    </row>
    <row r="155" spans="1:16" ht="18" x14ac:dyDescent="0.25">
      <c r="A155" s="35" t="s">
        <v>150</v>
      </c>
      <c r="B155" s="35"/>
      <c r="C155" s="35"/>
      <c r="D155" s="35"/>
      <c r="E155" s="35"/>
      <c r="F155" s="35"/>
      <c r="G155" s="6"/>
      <c r="H155" s="6"/>
      <c r="I155" s="6"/>
      <c r="J155" s="6"/>
      <c r="K155" s="6"/>
      <c r="L155" s="50"/>
      <c r="M155" s="50"/>
      <c r="N155" s="50"/>
      <c r="O155" s="50"/>
      <c r="P155" s="73"/>
    </row>
    <row r="156" spans="1:16" ht="30" customHeight="1" x14ac:dyDescent="0.25">
      <c r="A156" s="136" t="s">
        <v>63</v>
      </c>
      <c r="B156" s="1">
        <v>2008</v>
      </c>
      <c r="C156" s="1">
        <v>2009</v>
      </c>
      <c r="D156" s="1">
        <v>2010</v>
      </c>
      <c r="E156" s="1">
        <v>2011</v>
      </c>
      <c r="F156" s="1">
        <v>2012</v>
      </c>
      <c r="G156" s="1">
        <v>2013</v>
      </c>
      <c r="H156" s="1">
        <v>2014</v>
      </c>
      <c r="I156" s="1">
        <v>2015</v>
      </c>
      <c r="J156" s="1">
        <v>2016</v>
      </c>
      <c r="K156" s="1">
        <v>2017</v>
      </c>
      <c r="L156" s="5" t="s">
        <v>388</v>
      </c>
      <c r="M156" s="5" t="s">
        <v>389</v>
      </c>
      <c r="N156" s="5" t="s">
        <v>390</v>
      </c>
      <c r="O156" s="5" t="s">
        <v>361</v>
      </c>
      <c r="P156" s="73"/>
    </row>
    <row r="157" spans="1:16" x14ac:dyDescent="0.25">
      <c r="A157" s="151" t="s">
        <v>54</v>
      </c>
      <c r="B157" s="2">
        <v>46126</v>
      </c>
      <c r="C157" s="2">
        <v>51170</v>
      </c>
      <c r="D157" s="2">
        <v>56267</v>
      </c>
      <c r="E157" s="2">
        <v>60550</v>
      </c>
      <c r="F157" s="2">
        <v>61082</v>
      </c>
      <c r="G157" s="2">
        <v>62651</v>
      </c>
      <c r="H157" s="2">
        <v>67385</v>
      </c>
      <c r="I157" s="2">
        <v>70022</v>
      </c>
      <c r="J157" s="2">
        <v>72850</v>
      </c>
      <c r="K157" s="2">
        <v>71997</v>
      </c>
      <c r="L157" s="42">
        <f t="shared" ref="L157:L168" si="62">(K157-B157)/B157</f>
        <v>0.56087672895980578</v>
      </c>
      <c r="M157" s="42">
        <f t="shared" ref="M157:M168" si="63">(K157-G157)/G157</f>
        <v>0.149175591770283</v>
      </c>
      <c r="N157" s="42">
        <f t="shared" ref="N157:N168" si="64">(K157-J157)/J157</f>
        <v>-1.1708991077556623E-2</v>
      </c>
      <c r="O157" s="42">
        <f t="shared" ref="O157:O168" si="65">K157/K$16</f>
        <v>0.21478241932645006</v>
      </c>
      <c r="P157" s="73"/>
    </row>
    <row r="158" spans="1:16" x14ac:dyDescent="0.25">
      <c r="A158" s="151" t="s">
        <v>55</v>
      </c>
      <c r="B158" s="2">
        <v>6683</v>
      </c>
      <c r="C158" s="2">
        <v>6931</v>
      </c>
      <c r="D158" s="2">
        <v>6468</v>
      </c>
      <c r="E158" s="2">
        <v>6284</v>
      </c>
      <c r="F158" s="2">
        <v>6184</v>
      </c>
      <c r="G158" s="2">
        <v>6048</v>
      </c>
      <c r="H158" s="2">
        <v>5925</v>
      </c>
      <c r="I158" s="2">
        <v>6548</v>
      </c>
      <c r="J158" s="2">
        <v>7318</v>
      </c>
      <c r="K158" s="2">
        <v>7788</v>
      </c>
      <c r="L158" s="42">
        <f t="shared" si="62"/>
        <v>0.16534490498279217</v>
      </c>
      <c r="M158" s="42">
        <f t="shared" si="63"/>
        <v>0.28769841269841268</v>
      </c>
      <c r="N158" s="42">
        <f t="shared" si="64"/>
        <v>6.422519814156874E-2</v>
      </c>
      <c r="O158" s="42">
        <f t="shared" si="65"/>
        <v>2.3233266409911427E-2</v>
      </c>
      <c r="P158" s="73"/>
    </row>
    <row r="159" spans="1:16" x14ac:dyDescent="0.25">
      <c r="A159" s="151" t="s">
        <v>56</v>
      </c>
      <c r="B159" s="2">
        <v>15094</v>
      </c>
      <c r="C159" s="2">
        <v>15527</v>
      </c>
      <c r="D159" s="2">
        <v>16391</v>
      </c>
      <c r="E159" s="2">
        <v>15675</v>
      </c>
      <c r="F159" s="2">
        <v>15620</v>
      </c>
      <c r="G159" s="2">
        <v>15905</v>
      </c>
      <c r="H159" s="2">
        <v>15330</v>
      </c>
      <c r="I159" s="2">
        <v>15538</v>
      </c>
      <c r="J159" s="2">
        <v>15795</v>
      </c>
      <c r="K159" s="2">
        <v>15904</v>
      </c>
      <c r="L159" s="42">
        <f t="shared" si="62"/>
        <v>5.3663707433417251E-2</v>
      </c>
      <c r="M159" s="42">
        <f t="shared" si="63"/>
        <v>-6.2873310279786232E-5</v>
      </c>
      <c r="N159" s="42">
        <f t="shared" si="64"/>
        <v>6.9009180120291232E-3</v>
      </c>
      <c r="O159" s="42">
        <f t="shared" si="65"/>
        <v>4.7445026834005054E-2</v>
      </c>
      <c r="P159" s="73"/>
    </row>
    <row r="160" spans="1:16" x14ac:dyDescent="0.25">
      <c r="A160" s="151" t="s">
        <v>57</v>
      </c>
      <c r="B160" s="2">
        <v>4635</v>
      </c>
      <c r="C160" s="2">
        <v>4759</v>
      </c>
      <c r="D160" s="2">
        <v>4894</v>
      </c>
      <c r="E160" s="2">
        <v>4779</v>
      </c>
      <c r="F160" s="2">
        <v>4812</v>
      </c>
      <c r="G160" s="2">
        <v>5980</v>
      </c>
      <c r="H160" s="2">
        <v>5901</v>
      </c>
      <c r="I160" s="2">
        <v>5817</v>
      </c>
      <c r="J160" s="2">
        <v>5627</v>
      </c>
      <c r="K160" s="2">
        <v>5149</v>
      </c>
      <c r="L160" s="42">
        <f t="shared" si="62"/>
        <v>0.11089536138079828</v>
      </c>
      <c r="M160" s="42">
        <f t="shared" si="63"/>
        <v>-0.13896321070234113</v>
      </c>
      <c r="N160" s="42">
        <f t="shared" si="64"/>
        <v>-8.494757419584148E-2</v>
      </c>
      <c r="O160" s="42">
        <f t="shared" si="65"/>
        <v>1.5360566094585765E-2</v>
      </c>
      <c r="P160" s="73"/>
    </row>
    <row r="161" spans="1:16" x14ac:dyDescent="0.25">
      <c r="A161" s="151" t="s">
        <v>58</v>
      </c>
      <c r="B161" s="2">
        <v>20653</v>
      </c>
      <c r="C161" s="2">
        <v>22779</v>
      </c>
      <c r="D161" s="2">
        <v>24811</v>
      </c>
      <c r="E161" s="2">
        <v>24698</v>
      </c>
      <c r="F161" s="2">
        <v>24841</v>
      </c>
      <c r="G161" s="2">
        <v>25126</v>
      </c>
      <c r="H161" s="2">
        <v>25005</v>
      </c>
      <c r="I161" s="2">
        <v>25863</v>
      </c>
      <c r="J161" s="2">
        <v>27967</v>
      </c>
      <c r="K161" s="2">
        <v>29937</v>
      </c>
      <c r="L161" s="42">
        <f t="shared" si="62"/>
        <v>0.44952307170871059</v>
      </c>
      <c r="M161" s="42">
        <f t="shared" si="63"/>
        <v>0.19147496617050067</v>
      </c>
      <c r="N161" s="42">
        <f t="shared" si="64"/>
        <v>7.044016161905102E-2</v>
      </c>
      <c r="O161" s="42">
        <f t="shared" si="65"/>
        <v>8.930846128833056E-2</v>
      </c>
      <c r="P161" s="73"/>
    </row>
    <row r="162" spans="1:16" x14ac:dyDescent="0.25">
      <c r="A162" s="151" t="s">
        <v>7</v>
      </c>
      <c r="B162" s="2">
        <v>12893</v>
      </c>
      <c r="C162" s="2">
        <v>12428</v>
      </c>
      <c r="D162" s="2">
        <v>11448</v>
      </c>
      <c r="E162" s="2">
        <v>10602</v>
      </c>
      <c r="F162" s="2">
        <v>9815</v>
      </c>
      <c r="G162" s="2">
        <v>8772</v>
      </c>
      <c r="H162" s="2">
        <v>9044</v>
      </c>
      <c r="I162" s="2">
        <v>9051</v>
      </c>
      <c r="J162" s="2">
        <v>9350</v>
      </c>
      <c r="K162" s="2">
        <v>9900</v>
      </c>
      <c r="L162" s="42">
        <f t="shared" si="62"/>
        <v>-0.23214147211665245</v>
      </c>
      <c r="M162" s="42">
        <f t="shared" si="63"/>
        <v>0.12859097127222982</v>
      </c>
      <c r="N162" s="42">
        <f t="shared" si="64"/>
        <v>5.8823529411764705E-2</v>
      </c>
      <c r="O162" s="42">
        <f t="shared" si="65"/>
        <v>2.9533813232938258E-2</v>
      </c>
      <c r="P162" s="73"/>
    </row>
    <row r="163" spans="1:16" x14ac:dyDescent="0.25">
      <c r="A163" s="151" t="s">
        <v>59</v>
      </c>
      <c r="B163" s="2">
        <v>34667</v>
      </c>
      <c r="C163" s="2">
        <v>38984</v>
      </c>
      <c r="D163" s="2">
        <v>44423</v>
      </c>
      <c r="E163" s="2">
        <v>44139</v>
      </c>
      <c r="F163" s="2">
        <v>42735</v>
      </c>
      <c r="G163" s="2">
        <v>38860</v>
      </c>
      <c r="H163" s="2">
        <v>36846</v>
      </c>
      <c r="I163" s="2">
        <v>36968</v>
      </c>
      <c r="J163" s="2">
        <v>40079</v>
      </c>
      <c r="K163" s="2">
        <v>41100</v>
      </c>
      <c r="L163" s="42">
        <f t="shared" si="62"/>
        <v>0.18556552340842877</v>
      </c>
      <c r="M163" s="42">
        <f t="shared" si="63"/>
        <v>5.7642820380854352E-2</v>
      </c>
      <c r="N163" s="42">
        <f t="shared" si="64"/>
        <v>2.5474687492202899E-2</v>
      </c>
      <c r="O163" s="42">
        <f t="shared" si="65"/>
        <v>0.12261007311856185</v>
      </c>
      <c r="P163" s="73"/>
    </row>
    <row r="164" spans="1:16" x14ac:dyDescent="0.25">
      <c r="A164" s="151" t="s">
        <v>60</v>
      </c>
      <c r="B164" s="2">
        <v>3246</v>
      </c>
      <c r="C164" s="2">
        <v>3228</v>
      </c>
      <c r="D164" s="2">
        <v>3452</v>
      </c>
      <c r="E164" s="2">
        <v>3377</v>
      </c>
      <c r="F164" s="2">
        <v>3259</v>
      </c>
      <c r="G164" s="2">
        <v>3310</v>
      </c>
      <c r="H164" s="2">
        <v>3090</v>
      </c>
      <c r="I164" s="2">
        <v>3060</v>
      </c>
      <c r="J164" s="2">
        <v>2941</v>
      </c>
      <c r="K164" s="2">
        <v>2932</v>
      </c>
      <c r="L164" s="42">
        <f t="shared" si="62"/>
        <v>-9.6734442390634626E-2</v>
      </c>
      <c r="M164" s="42">
        <f t="shared" si="63"/>
        <v>-0.11419939577039274</v>
      </c>
      <c r="N164" s="42">
        <f t="shared" si="64"/>
        <v>-3.0601836110166611E-3</v>
      </c>
      <c r="O164" s="42">
        <f t="shared" si="65"/>
        <v>8.7467818584823203E-3</v>
      </c>
      <c r="P164" s="73"/>
    </row>
    <row r="165" spans="1:16" x14ac:dyDescent="0.25">
      <c r="A165" s="151" t="s">
        <v>61</v>
      </c>
      <c r="B165" s="2">
        <v>41771</v>
      </c>
      <c r="C165" s="2">
        <v>48952</v>
      </c>
      <c r="D165" s="2">
        <v>59271</v>
      </c>
      <c r="E165" s="2">
        <v>63896</v>
      </c>
      <c r="F165" s="2">
        <v>65386</v>
      </c>
      <c r="G165" s="2">
        <v>60225</v>
      </c>
      <c r="H165" s="2">
        <v>58119</v>
      </c>
      <c r="I165" s="2">
        <v>57972</v>
      </c>
      <c r="J165" s="2">
        <v>58236</v>
      </c>
      <c r="K165" s="2">
        <v>58662</v>
      </c>
      <c r="L165" s="42">
        <f t="shared" si="62"/>
        <v>0.40437145387948575</v>
      </c>
      <c r="M165" s="42">
        <f t="shared" si="63"/>
        <v>-2.5952677459526775E-2</v>
      </c>
      <c r="N165" s="42">
        <f t="shared" si="64"/>
        <v>7.3150628477230582E-3</v>
      </c>
      <c r="O165" s="42">
        <f t="shared" si="65"/>
        <v>0.1750012678657196</v>
      </c>
      <c r="P165" s="73"/>
    </row>
    <row r="166" spans="1:16" x14ac:dyDescent="0.25">
      <c r="A166" s="151" t="s">
        <v>62</v>
      </c>
      <c r="B166" s="2">
        <v>66433</v>
      </c>
      <c r="C166" s="2">
        <v>76139</v>
      </c>
      <c r="D166" s="2">
        <v>86808</v>
      </c>
      <c r="E166" s="2">
        <v>93430</v>
      </c>
      <c r="F166" s="2">
        <v>98128</v>
      </c>
      <c r="G166" s="2">
        <v>115322</v>
      </c>
      <c r="H166" s="2">
        <v>114138</v>
      </c>
      <c r="I166" s="2">
        <v>106291</v>
      </c>
      <c r="J166" s="2">
        <v>97083</v>
      </c>
      <c r="K166" s="2">
        <v>90881</v>
      </c>
      <c r="L166" s="42">
        <f t="shared" si="62"/>
        <v>0.36800987461050982</v>
      </c>
      <c r="M166" s="42">
        <f t="shared" si="63"/>
        <v>-0.21193701115138483</v>
      </c>
      <c r="N166" s="42">
        <f t="shared" si="64"/>
        <v>-6.3883481144999643E-2</v>
      </c>
      <c r="O166" s="42">
        <f t="shared" si="65"/>
        <v>0.27111742226491531</v>
      </c>
      <c r="P166" s="73"/>
    </row>
    <row r="167" spans="1:16" x14ac:dyDescent="0.25">
      <c r="A167" s="151" t="s">
        <v>114</v>
      </c>
      <c r="B167" s="2">
        <v>763</v>
      </c>
      <c r="C167" s="2">
        <v>750</v>
      </c>
      <c r="D167" s="2">
        <v>770</v>
      </c>
      <c r="E167" s="2">
        <v>911</v>
      </c>
      <c r="F167" s="2">
        <v>966</v>
      </c>
      <c r="G167" s="2">
        <v>801</v>
      </c>
      <c r="H167" s="2">
        <v>850</v>
      </c>
      <c r="I167" s="2">
        <v>837</v>
      </c>
      <c r="J167" s="2">
        <v>857</v>
      </c>
      <c r="K167" s="2">
        <v>959</v>
      </c>
      <c r="L167" s="42">
        <f t="shared" si="62"/>
        <v>0.25688073394495414</v>
      </c>
      <c r="M167" s="42">
        <f t="shared" si="63"/>
        <v>0.1972534332084894</v>
      </c>
      <c r="N167" s="42">
        <f t="shared" si="64"/>
        <v>0.11901983663943991</v>
      </c>
      <c r="O167" s="42">
        <f t="shared" si="65"/>
        <v>2.8609017060997766E-3</v>
      </c>
      <c r="P167" s="73"/>
    </row>
    <row r="168" spans="1:16" s="70" customFormat="1" x14ac:dyDescent="0.25">
      <c r="A168" s="152" t="s">
        <v>0</v>
      </c>
      <c r="B168" s="4">
        <v>252964</v>
      </c>
      <c r="C168" s="4">
        <v>281647</v>
      </c>
      <c r="D168" s="4">
        <v>315003</v>
      </c>
      <c r="E168" s="4">
        <v>328341</v>
      </c>
      <c r="F168" s="4">
        <v>332828</v>
      </c>
      <c r="G168" s="4">
        <v>343000</v>
      </c>
      <c r="H168" s="4">
        <v>341633</v>
      </c>
      <c r="I168" s="4">
        <v>337967</v>
      </c>
      <c r="J168" s="4">
        <v>338103</v>
      </c>
      <c r="K168" s="4">
        <v>335209</v>
      </c>
      <c r="L168" s="43">
        <f t="shared" si="62"/>
        <v>0.32512531427396785</v>
      </c>
      <c r="M168" s="43">
        <f t="shared" si="63"/>
        <v>-2.2714285714285715E-2</v>
      </c>
      <c r="N168" s="43">
        <f t="shared" si="64"/>
        <v>-8.5595218025276316E-3</v>
      </c>
      <c r="O168" s="43">
        <f t="shared" si="65"/>
        <v>1</v>
      </c>
      <c r="P168" s="74"/>
    </row>
    <row r="169" spans="1:16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73"/>
    </row>
    <row r="170" spans="1:16" ht="15.75" x14ac:dyDescent="0.25">
      <c r="A170" s="35" t="s">
        <v>93</v>
      </c>
      <c r="B170" s="35"/>
      <c r="C170" s="35"/>
      <c r="D170" s="35"/>
      <c r="E170" s="35"/>
      <c r="F170" s="35"/>
      <c r="G170" s="6"/>
      <c r="H170" s="6"/>
      <c r="I170" s="6"/>
      <c r="J170" s="6"/>
      <c r="K170" s="6"/>
      <c r="L170" s="50"/>
      <c r="M170" s="50"/>
      <c r="N170" s="50"/>
      <c r="O170" s="45"/>
      <c r="P170" s="73"/>
    </row>
    <row r="171" spans="1:16" ht="30" customHeight="1" x14ac:dyDescent="0.25">
      <c r="A171" s="136" t="s">
        <v>2</v>
      </c>
      <c r="B171" s="1">
        <v>2008</v>
      </c>
      <c r="C171" s="1">
        <v>2009</v>
      </c>
      <c r="D171" s="1">
        <v>2010</v>
      </c>
      <c r="E171" s="1">
        <v>2011</v>
      </c>
      <c r="F171" s="1">
        <v>2012</v>
      </c>
      <c r="G171" s="1">
        <v>2013</v>
      </c>
      <c r="H171" s="1">
        <v>2014</v>
      </c>
      <c r="I171" s="1">
        <v>2015</v>
      </c>
      <c r="J171" s="1">
        <v>2016</v>
      </c>
      <c r="K171" s="1">
        <v>2017</v>
      </c>
      <c r="L171" s="5" t="s">
        <v>388</v>
      </c>
      <c r="M171" s="5" t="s">
        <v>389</v>
      </c>
      <c r="N171" s="5" t="s">
        <v>390</v>
      </c>
      <c r="O171" s="45"/>
      <c r="P171" s="73"/>
    </row>
    <row r="172" spans="1:16" ht="15" customHeight="1" x14ac:dyDescent="0.25">
      <c r="A172" s="153" t="s">
        <v>20</v>
      </c>
      <c r="B172" s="40">
        <v>14078</v>
      </c>
      <c r="C172" s="40">
        <v>17625</v>
      </c>
      <c r="D172" s="40">
        <v>22458</v>
      </c>
      <c r="E172" s="40">
        <v>24642</v>
      </c>
      <c r="F172" s="40">
        <v>24341</v>
      </c>
      <c r="G172" s="40">
        <v>23955</v>
      </c>
      <c r="H172" s="40">
        <v>23295</v>
      </c>
      <c r="I172" s="40">
        <v>22226</v>
      </c>
      <c r="J172" s="40">
        <v>21372</v>
      </c>
      <c r="K172" s="40">
        <v>20546</v>
      </c>
      <c r="L172" s="42">
        <f t="shared" ref="L172:L191" si="66">(K172-B172)/B172</f>
        <v>0.45944026140076716</v>
      </c>
      <c r="M172" s="42">
        <f t="shared" ref="M172:M191" si="67">(K172-G172)/G172</f>
        <v>-0.14230849509496973</v>
      </c>
      <c r="N172" s="42">
        <f t="shared" ref="N172:N191" si="68">(K172-J172)/J172</f>
        <v>-3.8648699232640839E-2</v>
      </c>
      <c r="O172" s="45"/>
      <c r="P172" s="73"/>
    </row>
    <row r="173" spans="1:16" x14ac:dyDescent="0.25">
      <c r="A173" s="137" t="s">
        <v>24</v>
      </c>
      <c r="B173" s="48">
        <v>5439</v>
      </c>
      <c r="C173" s="48">
        <v>8064</v>
      </c>
      <c r="D173" s="48">
        <v>9836</v>
      </c>
      <c r="E173" s="48">
        <v>10745</v>
      </c>
      <c r="F173" s="48">
        <v>11161</v>
      </c>
      <c r="G173" s="48">
        <v>12046</v>
      </c>
      <c r="H173" s="48">
        <v>13020</v>
      </c>
      <c r="I173" s="48">
        <v>13229</v>
      </c>
      <c r="J173" s="48">
        <v>14054</v>
      </c>
      <c r="K173" s="48">
        <v>12913</v>
      </c>
      <c r="L173" s="42">
        <f t="shared" si="66"/>
        <v>1.3741496598639455</v>
      </c>
      <c r="M173" s="42">
        <f t="shared" si="67"/>
        <v>7.197409928607007E-2</v>
      </c>
      <c r="N173" s="42">
        <f t="shared" si="68"/>
        <v>-8.1186850718656611E-2</v>
      </c>
      <c r="O173" s="45"/>
      <c r="P173" s="73"/>
    </row>
    <row r="174" spans="1:16" x14ac:dyDescent="0.25">
      <c r="A174" s="137" t="s">
        <v>28</v>
      </c>
      <c r="B174" s="48">
        <v>1818</v>
      </c>
      <c r="C174" s="48">
        <v>2784</v>
      </c>
      <c r="D174" s="48">
        <v>4190</v>
      </c>
      <c r="E174" s="48">
        <v>5236</v>
      </c>
      <c r="F174" s="48">
        <v>6213</v>
      </c>
      <c r="G174" s="48">
        <v>6273</v>
      </c>
      <c r="H174" s="48">
        <v>6642</v>
      </c>
      <c r="I174" s="48">
        <v>6783</v>
      </c>
      <c r="J174" s="48">
        <v>7664</v>
      </c>
      <c r="K174" s="48">
        <v>9397</v>
      </c>
      <c r="L174" s="42">
        <f t="shared" si="66"/>
        <v>4.1688668866886687</v>
      </c>
      <c r="M174" s="42">
        <f t="shared" si="67"/>
        <v>0.49800733301450661</v>
      </c>
      <c r="N174" s="42">
        <f t="shared" si="68"/>
        <v>0.22612212943632568</v>
      </c>
      <c r="O174" s="45"/>
      <c r="P174" s="73"/>
    </row>
    <row r="175" spans="1:16" x14ac:dyDescent="0.25">
      <c r="A175" s="137" t="s">
        <v>36</v>
      </c>
      <c r="B175" s="48">
        <v>7280</v>
      </c>
      <c r="C175" s="48">
        <v>8121</v>
      </c>
      <c r="D175" s="48">
        <v>8942</v>
      </c>
      <c r="E175" s="48">
        <v>9214</v>
      </c>
      <c r="F175" s="48">
        <v>8500</v>
      </c>
      <c r="G175" s="48">
        <v>8024</v>
      </c>
      <c r="H175" s="48">
        <v>8368</v>
      </c>
      <c r="I175" s="48">
        <v>8660</v>
      </c>
      <c r="J175" s="48">
        <v>9131</v>
      </c>
      <c r="K175" s="48">
        <v>8645</v>
      </c>
      <c r="L175" s="42">
        <f t="shared" si="66"/>
        <v>0.1875</v>
      </c>
      <c r="M175" s="42">
        <f t="shared" si="67"/>
        <v>7.7392821535393813E-2</v>
      </c>
      <c r="N175" s="42">
        <f t="shared" si="68"/>
        <v>-5.3225276530500493E-2</v>
      </c>
      <c r="O175" s="45"/>
      <c r="P175" s="73"/>
    </row>
    <row r="176" spans="1:16" x14ac:dyDescent="0.25">
      <c r="A176" s="137" t="s">
        <v>32</v>
      </c>
      <c r="B176" s="48">
        <v>4350</v>
      </c>
      <c r="C176" s="48">
        <v>5073</v>
      </c>
      <c r="D176" s="48">
        <v>5748</v>
      </c>
      <c r="E176" s="48">
        <v>6369</v>
      </c>
      <c r="F176" s="48">
        <v>6289</v>
      </c>
      <c r="G176" s="48">
        <v>6471</v>
      </c>
      <c r="H176" s="48">
        <v>6670</v>
      </c>
      <c r="I176" s="48">
        <v>6742</v>
      </c>
      <c r="J176" s="48">
        <v>6729</v>
      </c>
      <c r="K176" s="48">
        <v>6813</v>
      </c>
      <c r="L176" s="42">
        <f t="shared" si="66"/>
        <v>0.56620689655172418</v>
      </c>
      <c r="M176" s="42">
        <f t="shared" si="67"/>
        <v>5.2851182197496523E-2</v>
      </c>
      <c r="N176" s="42">
        <f t="shared" si="68"/>
        <v>1.2483281319661168E-2</v>
      </c>
      <c r="O176" s="45"/>
      <c r="P176" s="73"/>
    </row>
    <row r="177" spans="1:16" x14ac:dyDescent="0.25">
      <c r="A177" s="137" t="s">
        <v>21</v>
      </c>
      <c r="B177" s="48">
        <v>4367</v>
      </c>
      <c r="C177" s="48">
        <v>5921</v>
      </c>
      <c r="D177" s="48">
        <v>8628</v>
      </c>
      <c r="E177" s="48">
        <v>11357</v>
      </c>
      <c r="F177" s="48">
        <v>14634</v>
      </c>
      <c r="G177" s="48">
        <v>18794</v>
      </c>
      <c r="H177" s="48">
        <v>19651</v>
      </c>
      <c r="I177" s="48">
        <v>15894</v>
      </c>
      <c r="J177" s="48">
        <v>10389</v>
      </c>
      <c r="K177" s="48">
        <v>5675</v>
      </c>
      <c r="L177" s="42">
        <f t="shared" si="66"/>
        <v>0.29951912067781084</v>
      </c>
      <c r="M177" s="42">
        <f t="shared" si="67"/>
        <v>-0.69804192827498135</v>
      </c>
      <c r="N177" s="42">
        <f t="shared" si="68"/>
        <v>-0.45374915776301855</v>
      </c>
      <c r="O177" s="45"/>
      <c r="P177" s="73"/>
    </row>
    <row r="178" spans="1:16" x14ac:dyDescent="0.25">
      <c r="A178" s="137" t="s">
        <v>30</v>
      </c>
      <c r="B178" s="48">
        <v>1842</v>
      </c>
      <c r="C178" s="48">
        <v>2156</v>
      </c>
      <c r="D178" s="48">
        <v>2514</v>
      </c>
      <c r="E178" s="48">
        <v>2997</v>
      </c>
      <c r="F178" s="48">
        <v>3314</v>
      </c>
      <c r="G178" s="48">
        <v>3669</v>
      </c>
      <c r="H178" s="48">
        <v>4170</v>
      </c>
      <c r="I178" s="48">
        <v>4803</v>
      </c>
      <c r="J178" s="48">
        <v>5001</v>
      </c>
      <c r="K178" s="48">
        <v>5149</v>
      </c>
      <c r="L178" s="42">
        <f t="shared" si="66"/>
        <v>1.7953311617806731</v>
      </c>
      <c r="M178" s="42">
        <f t="shared" si="67"/>
        <v>0.40337966748432813</v>
      </c>
      <c r="N178" s="42">
        <f t="shared" si="68"/>
        <v>2.9594081183763249E-2</v>
      </c>
      <c r="O178" s="45"/>
      <c r="P178" s="73"/>
    </row>
    <row r="179" spans="1:16" x14ac:dyDescent="0.25">
      <c r="A179" s="137" t="s">
        <v>27</v>
      </c>
      <c r="B179" s="48">
        <v>2004</v>
      </c>
      <c r="C179" s="48">
        <v>2198</v>
      </c>
      <c r="D179" s="48">
        <v>2452</v>
      </c>
      <c r="E179" s="48">
        <v>2692</v>
      </c>
      <c r="F179" s="48">
        <v>3150</v>
      </c>
      <c r="G179" s="48">
        <v>3566</v>
      </c>
      <c r="H179" s="48">
        <v>3784</v>
      </c>
      <c r="I179" s="48">
        <v>4135</v>
      </c>
      <c r="J179" s="48">
        <v>4529</v>
      </c>
      <c r="K179" s="48">
        <v>4978</v>
      </c>
      <c r="L179" s="42">
        <f t="shared" si="66"/>
        <v>1.4840319361277445</v>
      </c>
      <c r="M179" s="42">
        <f t="shared" si="67"/>
        <v>0.39596186203028605</v>
      </c>
      <c r="N179" s="42">
        <f t="shared" si="68"/>
        <v>9.9138882755575183E-2</v>
      </c>
      <c r="O179" s="45"/>
      <c r="P179" s="73"/>
    </row>
    <row r="180" spans="1:16" x14ac:dyDescent="0.25">
      <c r="A180" s="137" t="s">
        <v>170</v>
      </c>
      <c r="B180" s="48">
        <v>3678</v>
      </c>
      <c r="C180" s="48">
        <v>4318</v>
      </c>
      <c r="D180" s="48">
        <v>4737</v>
      </c>
      <c r="E180" s="48">
        <v>4659</v>
      </c>
      <c r="F180" s="48">
        <v>4197</v>
      </c>
      <c r="G180" s="48">
        <v>4379</v>
      </c>
      <c r="H180" s="48">
        <v>4497</v>
      </c>
      <c r="I180" s="48">
        <v>4569</v>
      </c>
      <c r="J180" s="48">
        <v>4380</v>
      </c>
      <c r="K180" s="48">
        <v>4404</v>
      </c>
      <c r="L180" s="42">
        <f t="shared" si="66"/>
        <v>0.19738988580750408</v>
      </c>
      <c r="M180" s="42">
        <f t="shared" si="67"/>
        <v>5.7090659968029233E-3</v>
      </c>
      <c r="N180" s="42">
        <f t="shared" si="68"/>
        <v>5.4794520547945206E-3</v>
      </c>
      <c r="O180" s="45"/>
      <c r="P180" s="73"/>
    </row>
    <row r="181" spans="1:16" x14ac:dyDescent="0.25">
      <c r="A181" s="137" t="s">
        <v>34</v>
      </c>
      <c r="B181" s="48">
        <v>1410</v>
      </c>
      <c r="C181" s="48">
        <v>1676</v>
      </c>
      <c r="D181" s="48">
        <v>1947</v>
      </c>
      <c r="E181" s="48">
        <v>2179</v>
      </c>
      <c r="F181" s="48">
        <v>2433</v>
      </c>
      <c r="G181" s="48">
        <v>2895</v>
      </c>
      <c r="H181" s="48">
        <v>3372</v>
      </c>
      <c r="I181" s="48">
        <v>3898</v>
      </c>
      <c r="J181" s="48">
        <v>4395</v>
      </c>
      <c r="K181" s="48">
        <v>4345</v>
      </c>
      <c r="L181" s="42">
        <f t="shared" si="66"/>
        <v>2.0815602836879434</v>
      </c>
      <c r="M181" s="42">
        <f t="shared" si="67"/>
        <v>0.50086355785837655</v>
      </c>
      <c r="N181" s="42">
        <f t="shared" si="68"/>
        <v>-1.1376564277588168E-2</v>
      </c>
      <c r="O181" s="45"/>
      <c r="P181" s="73"/>
    </row>
    <row r="182" spans="1:16" x14ac:dyDescent="0.25">
      <c r="A182" s="137" t="s">
        <v>37</v>
      </c>
      <c r="B182" s="48">
        <v>1568</v>
      </c>
      <c r="C182" s="48">
        <v>1958</v>
      </c>
      <c r="D182" s="48">
        <v>2401</v>
      </c>
      <c r="E182" s="48">
        <v>2636</v>
      </c>
      <c r="F182" s="48">
        <v>2933</v>
      </c>
      <c r="G182" s="48">
        <v>3162</v>
      </c>
      <c r="H182" s="48">
        <v>3244</v>
      </c>
      <c r="I182" s="48">
        <v>3413</v>
      </c>
      <c r="J182" s="48">
        <v>3717</v>
      </c>
      <c r="K182" s="48">
        <v>4072</v>
      </c>
      <c r="L182" s="42">
        <f t="shared" si="66"/>
        <v>1.596938775510204</v>
      </c>
      <c r="M182" s="42">
        <f t="shared" si="67"/>
        <v>0.28779253636938645</v>
      </c>
      <c r="N182" s="42">
        <f t="shared" si="68"/>
        <v>9.5507129405434488E-2</v>
      </c>
      <c r="O182" s="45"/>
      <c r="P182" s="73"/>
    </row>
    <row r="183" spans="1:16" x14ac:dyDescent="0.25">
      <c r="A183" s="137" t="s">
        <v>29</v>
      </c>
      <c r="B183" s="48">
        <v>1782</v>
      </c>
      <c r="C183" s="48">
        <v>2297</v>
      </c>
      <c r="D183" s="48">
        <v>2833</v>
      </c>
      <c r="E183" s="48">
        <v>3029</v>
      </c>
      <c r="F183" s="48">
        <v>3088</v>
      </c>
      <c r="G183" s="48">
        <v>3119</v>
      </c>
      <c r="H183" s="48">
        <v>3158</v>
      </c>
      <c r="I183" s="48">
        <v>3424</v>
      </c>
      <c r="J183" s="48">
        <v>3587</v>
      </c>
      <c r="K183" s="48">
        <v>3872</v>
      </c>
      <c r="L183" s="42">
        <f t="shared" si="66"/>
        <v>1.1728395061728396</v>
      </c>
      <c r="M183" s="42">
        <f t="shared" si="67"/>
        <v>0.24142353318371274</v>
      </c>
      <c r="N183" s="42">
        <f t="shared" si="68"/>
        <v>7.9453582380819621E-2</v>
      </c>
      <c r="O183" s="45"/>
      <c r="P183" s="73"/>
    </row>
    <row r="184" spans="1:16" x14ac:dyDescent="0.25">
      <c r="A184" s="137" t="s">
        <v>48</v>
      </c>
      <c r="B184" s="48">
        <v>1553</v>
      </c>
      <c r="C184" s="48">
        <v>1847</v>
      </c>
      <c r="D184" s="48">
        <v>2099</v>
      </c>
      <c r="E184" s="48">
        <v>2191</v>
      </c>
      <c r="F184" s="48">
        <v>2194</v>
      </c>
      <c r="G184" s="48">
        <v>2472</v>
      </c>
      <c r="H184" s="48">
        <v>2818</v>
      </c>
      <c r="I184" s="48">
        <v>3378</v>
      </c>
      <c r="J184" s="48">
        <v>3410</v>
      </c>
      <c r="K184" s="48">
        <v>3613</v>
      </c>
      <c r="L184" s="42">
        <f t="shared" si="66"/>
        <v>1.3264649066323246</v>
      </c>
      <c r="M184" s="42">
        <f t="shared" si="67"/>
        <v>0.46156957928802589</v>
      </c>
      <c r="N184" s="42">
        <f t="shared" si="68"/>
        <v>5.9530791788856306E-2</v>
      </c>
      <c r="O184" s="45"/>
      <c r="P184" s="73"/>
    </row>
    <row r="185" spans="1:16" x14ac:dyDescent="0.25">
      <c r="A185" s="137" t="s">
        <v>47</v>
      </c>
      <c r="B185" s="48">
        <v>1771</v>
      </c>
      <c r="C185" s="48">
        <v>2046</v>
      </c>
      <c r="D185" s="48">
        <v>2371</v>
      </c>
      <c r="E185" s="48">
        <v>2531</v>
      </c>
      <c r="F185" s="48">
        <v>2513</v>
      </c>
      <c r="G185" s="48">
        <v>2629</v>
      </c>
      <c r="H185" s="48">
        <v>2491</v>
      </c>
      <c r="I185" s="48">
        <v>2851</v>
      </c>
      <c r="J185" s="48">
        <v>3092</v>
      </c>
      <c r="K185" s="48">
        <v>3608</v>
      </c>
      <c r="L185" s="42">
        <f t="shared" si="66"/>
        <v>1.0372670807453417</v>
      </c>
      <c r="M185" s="42">
        <f t="shared" si="67"/>
        <v>0.3723849372384937</v>
      </c>
      <c r="N185" s="42">
        <f t="shared" si="68"/>
        <v>0.16688227684346701</v>
      </c>
      <c r="O185" s="45"/>
      <c r="P185" s="73"/>
    </row>
    <row r="186" spans="1:16" x14ac:dyDescent="0.25">
      <c r="A186" s="137" t="s">
        <v>31</v>
      </c>
      <c r="B186" s="48">
        <v>2087</v>
      </c>
      <c r="C186" s="48">
        <v>2224</v>
      </c>
      <c r="D186" s="48">
        <v>2424</v>
      </c>
      <c r="E186" s="48">
        <v>2476</v>
      </c>
      <c r="F186" s="48">
        <v>2417</v>
      </c>
      <c r="G186" s="48">
        <v>2400</v>
      </c>
      <c r="H186" s="48">
        <v>2725</v>
      </c>
      <c r="I186" s="48">
        <v>2801</v>
      </c>
      <c r="J186" s="48">
        <v>2925</v>
      </c>
      <c r="K186" s="48">
        <v>3080</v>
      </c>
      <c r="L186" s="42">
        <f t="shared" si="66"/>
        <v>0.47580258744609488</v>
      </c>
      <c r="M186" s="42">
        <f t="shared" si="67"/>
        <v>0.28333333333333333</v>
      </c>
      <c r="N186" s="42">
        <f t="shared" si="68"/>
        <v>5.2991452991452991E-2</v>
      </c>
      <c r="O186" s="45"/>
      <c r="P186" s="73"/>
    </row>
    <row r="187" spans="1:16" x14ac:dyDescent="0.25">
      <c r="A187" s="137" t="s">
        <v>33</v>
      </c>
      <c r="B187" s="48">
        <v>3666</v>
      </c>
      <c r="C187" s="48">
        <v>3965</v>
      </c>
      <c r="D187" s="48">
        <v>4414</v>
      </c>
      <c r="E187" s="48">
        <v>4583</v>
      </c>
      <c r="F187" s="48">
        <v>4101</v>
      </c>
      <c r="G187" s="48">
        <v>3693</v>
      </c>
      <c r="H187" s="48">
        <v>3653</v>
      </c>
      <c r="I187" s="48">
        <v>3537</v>
      </c>
      <c r="J187" s="48">
        <v>3049</v>
      </c>
      <c r="K187" s="48">
        <v>2882</v>
      </c>
      <c r="L187" s="42">
        <f t="shared" si="66"/>
        <v>-0.21385706492089471</v>
      </c>
      <c r="M187" s="42">
        <f t="shared" si="67"/>
        <v>-0.21960465746005958</v>
      </c>
      <c r="N187" s="42">
        <f t="shared" si="68"/>
        <v>-5.4772056411938337E-2</v>
      </c>
      <c r="O187" s="45"/>
      <c r="P187" s="73"/>
    </row>
    <row r="188" spans="1:16" x14ac:dyDescent="0.25">
      <c r="A188" s="137" t="s">
        <v>39</v>
      </c>
      <c r="B188" s="48">
        <v>873</v>
      </c>
      <c r="C188" s="48">
        <v>1370</v>
      </c>
      <c r="D188" s="48">
        <v>2041</v>
      </c>
      <c r="E188" s="48">
        <v>2279</v>
      </c>
      <c r="F188" s="48">
        <v>2462</v>
      </c>
      <c r="G188" s="48">
        <v>2229</v>
      </c>
      <c r="H188" s="48">
        <v>2338</v>
      </c>
      <c r="I188" s="48">
        <v>2564</v>
      </c>
      <c r="J188" s="48">
        <v>2618</v>
      </c>
      <c r="K188" s="48">
        <v>2806</v>
      </c>
      <c r="L188" s="42">
        <f t="shared" si="66"/>
        <v>2.2142038946162659</v>
      </c>
      <c r="M188" s="42">
        <f t="shared" si="67"/>
        <v>0.25886047554957381</v>
      </c>
      <c r="N188" s="42">
        <f t="shared" si="68"/>
        <v>7.1810542398777696E-2</v>
      </c>
      <c r="O188" s="45"/>
      <c r="P188" s="73"/>
    </row>
    <row r="189" spans="1:16" x14ac:dyDescent="0.25">
      <c r="A189" s="137" t="s">
        <v>171</v>
      </c>
      <c r="B189" s="48">
        <v>1024</v>
      </c>
      <c r="C189" s="48">
        <v>1157</v>
      </c>
      <c r="D189" s="48">
        <v>1299</v>
      </c>
      <c r="E189" s="48">
        <v>1503</v>
      </c>
      <c r="F189" s="48">
        <v>1646</v>
      </c>
      <c r="G189" s="48">
        <v>1706</v>
      </c>
      <c r="H189" s="48">
        <v>1957</v>
      </c>
      <c r="I189" s="48">
        <v>1663</v>
      </c>
      <c r="J189" s="48">
        <v>1880</v>
      </c>
      <c r="K189" s="48">
        <v>2489</v>
      </c>
      <c r="L189" s="42">
        <f t="shared" si="66"/>
        <v>1.4306640625</v>
      </c>
      <c r="M189" s="42">
        <f t="shared" si="67"/>
        <v>0.458968347010551</v>
      </c>
      <c r="N189" s="42">
        <f t="shared" si="68"/>
        <v>0.32393617021276594</v>
      </c>
      <c r="O189" s="45"/>
      <c r="P189" s="73"/>
    </row>
    <row r="190" spans="1:16" x14ac:dyDescent="0.25">
      <c r="A190" s="137" t="s">
        <v>49</v>
      </c>
      <c r="B190" s="48">
        <v>222</v>
      </c>
      <c r="C190" s="48">
        <v>493</v>
      </c>
      <c r="D190" s="48">
        <v>785</v>
      </c>
      <c r="E190" s="48">
        <v>1120</v>
      </c>
      <c r="F190" s="48">
        <v>1379</v>
      </c>
      <c r="G190" s="48">
        <v>1976</v>
      </c>
      <c r="H190" s="48">
        <v>2494</v>
      </c>
      <c r="I190" s="48">
        <v>2880</v>
      </c>
      <c r="J190" s="48">
        <v>2531</v>
      </c>
      <c r="K190" s="48">
        <v>2282</v>
      </c>
      <c r="L190" s="42">
        <f t="shared" si="66"/>
        <v>9.2792792792792795</v>
      </c>
      <c r="M190" s="42">
        <f t="shared" si="67"/>
        <v>0.15485829959514169</v>
      </c>
      <c r="N190" s="42">
        <f t="shared" si="68"/>
        <v>-9.8380086922165155E-2</v>
      </c>
      <c r="O190" s="45"/>
      <c r="P190" s="73"/>
    </row>
    <row r="191" spans="1:16" x14ac:dyDescent="0.25">
      <c r="A191" s="137" t="s">
        <v>154</v>
      </c>
      <c r="B191" s="48">
        <v>411</v>
      </c>
      <c r="C191" s="48">
        <v>519</v>
      </c>
      <c r="D191" s="48">
        <v>616</v>
      </c>
      <c r="E191" s="48">
        <v>680</v>
      </c>
      <c r="F191" s="48">
        <v>819</v>
      </c>
      <c r="G191" s="48">
        <v>1116</v>
      </c>
      <c r="H191" s="48">
        <v>1471</v>
      </c>
      <c r="I191" s="48">
        <v>1840</v>
      </c>
      <c r="J191" s="48">
        <v>2155</v>
      </c>
      <c r="K191" s="48">
        <v>2244</v>
      </c>
      <c r="L191" s="42">
        <f t="shared" si="66"/>
        <v>4.4598540145985401</v>
      </c>
      <c r="M191" s="42">
        <f t="shared" si="67"/>
        <v>1.010752688172043</v>
      </c>
      <c r="N191" s="42">
        <f t="shared" si="68"/>
        <v>4.1299303944315545E-2</v>
      </c>
      <c r="O191" s="45"/>
      <c r="P191" s="73"/>
    </row>
    <row r="192" spans="1:1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0"/>
      <c r="M192" s="50"/>
      <c r="N192" s="50"/>
      <c r="O192" s="50"/>
      <c r="P192" s="73"/>
    </row>
    <row r="193" spans="1:16" ht="15.75" x14ac:dyDescent="0.25">
      <c r="A193" s="35" t="s">
        <v>94</v>
      </c>
      <c r="B193" s="35"/>
      <c r="C193" s="35"/>
      <c r="D193" s="35"/>
      <c r="E193" s="35"/>
      <c r="F193" s="35"/>
      <c r="G193" s="6"/>
      <c r="H193" s="6"/>
      <c r="I193" s="6"/>
      <c r="J193" s="6"/>
      <c r="K193" s="6"/>
      <c r="L193" s="50"/>
      <c r="M193" s="50"/>
      <c r="N193" s="50"/>
      <c r="O193" s="50"/>
      <c r="P193" s="73"/>
    </row>
    <row r="194" spans="1:16" ht="30" customHeight="1" x14ac:dyDescent="0.25">
      <c r="A194" s="136" t="s">
        <v>3</v>
      </c>
      <c r="B194" s="1">
        <v>2008</v>
      </c>
      <c r="C194" s="1">
        <v>2009</v>
      </c>
      <c r="D194" s="1">
        <v>2010</v>
      </c>
      <c r="E194" s="1">
        <v>2011</v>
      </c>
      <c r="F194" s="1">
        <v>2012</v>
      </c>
      <c r="G194" s="1">
        <v>2013</v>
      </c>
      <c r="H194" s="1">
        <v>2014</v>
      </c>
      <c r="I194" s="1">
        <v>2015</v>
      </c>
      <c r="J194" s="1">
        <v>2016</v>
      </c>
      <c r="K194" s="1">
        <v>2017</v>
      </c>
      <c r="L194" s="5" t="s">
        <v>388</v>
      </c>
      <c r="M194" s="5" t="s">
        <v>389</v>
      </c>
      <c r="N194" s="5" t="s">
        <v>390</v>
      </c>
      <c r="O194" s="50"/>
      <c r="P194" s="73"/>
    </row>
    <row r="195" spans="1:16" x14ac:dyDescent="0.25">
      <c r="A195" s="137" t="s">
        <v>20</v>
      </c>
      <c r="B195" s="48">
        <v>9811</v>
      </c>
      <c r="C195" s="48">
        <v>12040</v>
      </c>
      <c r="D195" s="48">
        <v>15641</v>
      </c>
      <c r="E195" s="48">
        <v>19863</v>
      </c>
      <c r="F195" s="48">
        <v>23800</v>
      </c>
      <c r="G195" s="48">
        <v>24361</v>
      </c>
      <c r="H195" s="48">
        <v>25311</v>
      </c>
      <c r="I195" s="48">
        <v>26367</v>
      </c>
      <c r="J195" s="48">
        <v>26567</v>
      </c>
      <c r="K195" s="48">
        <v>25434</v>
      </c>
      <c r="L195" s="42">
        <f t="shared" ref="L195:L214" si="69">(K195-B195)/B195</f>
        <v>1.5923962898787076</v>
      </c>
      <c r="M195" s="42">
        <f t="shared" ref="M195:M214" si="70">(K195-G195)/G195</f>
        <v>4.4045810927301837E-2</v>
      </c>
      <c r="N195" s="42">
        <f t="shared" ref="N195:N214" si="71">(K195-J195)/J195</f>
        <v>-4.2646892761696843E-2</v>
      </c>
      <c r="O195" s="50"/>
      <c r="P195" s="73"/>
    </row>
    <row r="196" spans="1:16" x14ac:dyDescent="0.25">
      <c r="A196" s="153" t="s">
        <v>24</v>
      </c>
      <c r="B196" s="40">
        <v>3664</v>
      </c>
      <c r="C196" s="40">
        <v>5876</v>
      </c>
      <c r="D196" s="40">
        <v>8142</v>
      </c>
      <c r="E196" s="40">
        <v>10737</v>
      </c>
      <c r="F196" s="40">
        <v>14083</v>
      </c>
      <c r="G196" s="40">
        <v>15600</v>
      </c>
      <c r="H196" s="40">
        <v>17946</v>
      </c>
      <c r="I196" s="40">
        <v>20983</v>
      </c>
      <c r="J196" s="40">
        <v>23148</v>
      </c>
      <c r="K196" s="40">
        <v>21797</v>
      </c>
      <c r="L196" s="42">
        <f t="shared" si="69"/>
        <v>4.9489628820960698</v>
      </c>
      <c r="M196" s="42">
        <f t="shared" si="70"/>
        <v>0.39724358974358975</v>
      </c>
      <c r="N196" s="42">
        <f t="shared" si="71"/>
        <v>-5.836357352687057E-2</v>
      </c>
      <c r="O196" s="50"/>
      <c r="P196" s="73"/>
    </row>
    <row r="197" spans="1:16" x14ac:dyDescent="0.25">
      <c r="A197" s="137" t="s">
        <v>23</v>
      </c>
      <c r="B197" s="48">
        <v>8923</v>
      </c>
      <c r="C197" s="48">
        <v>11767</v>
      </c>
      <c r="D197" s="48">
        <v>14639</v>
      </c>
      <c r="E197" s="48">
        <v>18388</v>
      </c>
      <c r="F197" s="48">
        <v>21467</v>
      </c>
      <c r="G197" s="48">
        <v>25804</v>
      </c>
      <c r="H197" s="48">
        <v>28059</v>
      </c>
      <c r="I197" s="48">
        <v>29669</v>
      </c>
      <c r="J197" s="48">
        <v>27310</v>
      </c>
      <c r="K197" s="48">
        <v>21561</v>
      </c>
      <c r="L197" s="42">
        <f t="shared" si="69"/>
        <v>1.4163397960327244</v>
      </c>
      <c r="M197" s="42">
        <f t="shared" si="70"/>
        <v>-0.16443187102774764</v>
      </c>
      <c r="N197" s="42">
        <f t="shared" si="71"/>
        <v>-0.21050897107286709</v>
      </c>
      <c r="O197" s="50"/>
      <c r="P197" s="73"/>
    </row>
    <row r="198" spans="1:16" x14ac:dyDescent="0.25">
      <c r="A198" s="137" t="s">
        <v>50</v>
      </c>
      <c r="B198" s="48">
        <v>5142</v>
      </c>
      <c r="C198" s="48">
        <v>7127</v>
      </c>
      <c r="D198" s="48">
        <v>8738</v>
      </c>
      <c r="E198" s="48">
        <v>10341</v>
      </c>
      <c r="F198" s="48">
        <v>11432</v>
      </c>
      <c r="G198" s="48">
        <v>13082</v>
      </c>
      <c r="H198" s="48">
        <v>14638</v>
      </c>
      <c r="I198" s="48">
        <v>17255</v>
      </c>
      <c r="J198" s="48">
        <v>18579</v>
      </c>
      <c r="K198" s="48">
        <v>19543</v>
      </c>
      <c r="L198" s="42">
        <f t="shared" si="69"/>
        <v>2.8006612213146638</v>
      </c>
      <c r="M198" s="42">
        <f t="shared" si="70"/>
        <v>0.49388472710594711</v>
      </c>
      <c r="N198" s="42">
        <f t="shared" si="71"/>
        <v>5.1886538565046561E-2</v>
      </c>
      <c r="O198" s="50"/>
      <c r="P198" s="73"/>
    </row>
    <row r="199" spans="1:16" x14ac:dyDescent="0.25">
      <c r="A199" s="137" t="s">
        <v>35</v>
      </c>
      <c r="B199" s="48">
        <v>7444</v>
      </c>
      <c r="C199" s="48">
        <v>7327</v>
      </c>
      <c r="D199" s="48">
        <v>8012</v>
      </c>
      <c r="E199" s="48">
        <v>8875</v>
      </c>
      <c r="F199" s="48">
        <v>9096</v>
      </c>
      <c r="G199" s="48">
        <v>9428</v>
      </c>
      <c r="H199" s="48">
        <v>9963</v>
      </c>
      <c r="I199" s="48">
        <v>10711</v>
      </c>
      <c r="J199" s="48">
        <v>11924</v>
      </c>
      <c r="K199" s="48">
        <v>13450</v>
      </c>
      <c r="L199" s="42">
        <f t="shared" si="69"/>
        <v>0.80682428801719508</v>
      </c>
      <c r="M199" s="42">
        <f t="shared" si="70"/>
        <v>0.42660161221892234</v>
      </c>
      <c r="N199" s="42">
        <f t="shared" si="71"/>
        <v>0.12797718886279771</v>
      </c>
      <c r="O199" s="50"/>
      <c r="P199" s="73"/>
    </row>
    <row r="200" spans="1:16" x14ac:dyDescent="0.25">
      <c r="A200" s="137" t="s">
        <v>28</v>
      </c>
      <c r="B200" s="48">
        <v>868</v>
      </c>
      <c r="C200" s="48">
        <v>2018</v>
      </c>
      <c r="D200" s="48">
        <v>3390</v>
      </c>
      <c r="E200" s="48">
        <v>4745</v>
      </c>
      <c r="F200" s="48">
        <v>4979</v>
      </c>
      <c r="G200" s="48">
        <v>4878</v>
      </c>
      <c r="H200" s="48">
        <v>5736</v>
      </c>
      <c r="I200" s="48">
        <v>6945</v>
      </c>
      <c r="J200" s="48">
        <v>9418</v>
      </c>
      <c r="K200" s="48">
        <v>11990</v>
      </c>
      <c r="L200" s="42">
        <f t="shared" si="69"/>
        <v>12.813364055299539</v>
      </c>
      <c r="M200" s="42">
        <f t="shared" si="70"/>
        <v>1.4579745797457975</v>
      </c>
      <c r="N200" s="42">
        <f t="shared" si="71"/>
        <v>0.2730940751751964</v>
      </c>
      <c r="O200" s="50"/>
      <c r="P200" s="73"/>
    </row>
    <row r="201" spans="1:16" x14ac:dyDescent="0.25">
      <c r="A201" s="137" t="s">
        <v>12</v>
      </c>
      <c r="B201" s="48">
        <v>5141</v>
      </c>
      <c r="C201" s="48">
        <v>6337</v>
      </c>
      <c r="D201" s="48">
        <v>8050</v>
      </c>
      <c r="E201" s="48">
        <v>8784</v>
      </c>
      <c r="F201" s="48">
        <v>9409</v>
      </c>
      <c r="G201" s="48">
        <v>11617</v>
      </c>
      <c r="H201" s="48">
        <v>12592</v>
      </c>
      <c r="I201" s="48">
        <v>11376</v>
      </c>
      <c r="J201" s="48">
        <v>12351</v>
      </c>
      <c r="K201" s="48">
        <v>11352</v>
      </c>
      <c r="L201" s="42">
        <f t="shared" si="69"/>
        <v>1.208130713868897</v>
      </c>
      <c r="M201" s="42">
        <f t="shared" si="70"/>
        <v>-2.2811397090470861E-2</v>
      </c>
      <c r="N201" s="42">
        <f t="shared" si="71"/>
        <v>-8.0884138936118538E-2</v>
      </c>
      <c r="O201" s="50"/>
      <c r="P201" s="73"/>
    </row>
    <row r="202" spans="1:16" x14ac:dyDescent="0.25">
      <c r="A202" s="137" t="s">
        <v>10</v>
      </c>
      <c r="B202" s="48">
        <v>7528</v>
      </c>
      <c r="C202" s="48">
        <v>8375</v>
      </c>
      <c r="D202" s="48">
        <v>8806</v>
      </c>
      <c r="E202" s="48">
        <v>9395</v>
      </c>
      <c r="F202" s="48">
        <v>9486</v>
      </c>
      <c r="G202" s="48">
        <v>9859</v>
      </c>
      <c r="H202" s="48">
        <v>9885</v>
      </c>
      <c r="I202" s="48">
        <v>10324</v>
      </c>
      <c r="J202" s="48">
        <v>10839</v>
      </c>
      <c r="K202" s="48">
        <v>10933</v>
      </c>
      <c r="L202" s="42">
        <f t="shared" si="69"/>
        <v>0.45231137088204038</v>
      </c>
      <c r="M202" s="42">
        <f t="shared" si="70"/>
        <v>0.10893599756567603</v>
      </c>
      <c r="N202" s="42">
        <f t="shared" si="71"/>
        <v>8.6723867515453457E-3</v>
      </c>
      <c r="O202" s="50"/>
      <c r="P202" s="73"/>
    </row>
    <row r="203" spans="1:16" x14ac:dyDescent="0.25">
      <c r="A203" s="137" t="s">
        <v>38</v>
      </c>
      <c r="B203" s="48">
        <v>1152</v>
      </c>
      <c r="C203" s="48">
        <v>1988</v>
      </c>
      <c r="D203" s="48">
        <v>3193</v>
      </c>
      <c r="E203" s="48">
        <v>4407</v>
      </c>
      <c r="F203" s="48">
        <v>5544</v>
      </c>
      <c r="G203" s="48">
        <v>5432</v>
      </c>
      <c r="H203" s="48">
        <v>6376</v>
      </c>
      <c r="I203" s="48">
        <v>7977</v>
      </c>
      <c r="J203" s="48">
        <v>8444</v>
      </c>
      <c r="K203" s="48">
        <v>10335</v>
      </c>
      <c r="L203" s="42">
        <f t="shared" si="69"/>
        <v>7.971354166666667</v>
      </c>
      <c r="M203" s="42">
        <f t="shared" si="70"/>
        <v>0.90261413843888072</v>
      </c>
      <c r="N203" s="42">
        <f t="shared" si="71"/>
        <v>0.22394599715774516</v>
      </c>
      <c r="O203" s="50"/>
      <c r="P203" s="73"/>
    </row>
    <row r="204" spans="1:16" x14ac:dyDescent="0.25">
      <c r="A204" s="137" t="s">
        <v>22</v>
      </c>
      <c r="B204" s="48">
        <v>5343</v>
      </c>
      <c r="C204" s="48">
        <v>7234</v>
      </c>
      <c r="D204" s="48">
        <v>6831</v>
      </c>
      <c r="E204" s="48">
        <v>7235</v>
      </c>
      <c r="F204" s="48">
        <v>8077</v>
      </c>
      <c r="G204" s="48">
        <v>8908</v>
      </c>
      <c r="H204" s="48">
        <v>9603</v>
      </c>
      <c r="I204" s="48">
        <v>10454</v>
      </c>
      <c r="J204" s="48">
        <v>10288</v>
      </c>
      <c r="K204" s="48">
        <v>9946</v>
      </c>
      <c r="L204" s="42">
        <f t="shared" si="69"/>
        <v>0.86150102938424111</v>
      </c>
      <c r="M204" s="42">
        <f t="shared" si="70"/>
        <v>0.11652447238437359</v>
      </c>
      <c r="N204" s="42">
        <f t="shared" si="71"/>
        <v>-3.3242612752721619E-2</v>
      </c>
      <c r="O204" s="50"/>
      <c r="P204" s="73"/>
    </row>
    <row r="205" spans="1:16" x14ac:dyDescent="0.25">
      <c r="A205" s="137" t="s">
        <v>27</v>
      </c>
      <c r="B205" s="48">
        <v>3839</v>
      </c>
      <c r="C205" s="48">
        <v>4246</v>
      </c>
      <c r="D205" s="48">
        <v>5061</v>
      </c>
      <c r="E205" s="48">
        <v>5853</v>
      </c>
      <c r="F205" s="48">
        <v>6952</v>
      </c>
      <c r="G205" s="48">
        <v>8388</v>
      </c>
      <c r="H205" s="48">
        <v>9449</v>
      </c>
      <c r="I205" s="48">
        <v>10194</v>
      </c>
      <c r="J205" s="48">
        <v>10279</v>
      </c>
      <c r="K205" s="48">
        <v>9940</v>
      </c>
      <c r="L205" s="42">
        <f t="shared" si="69"/>
        <v>1.5892159416514717</v>
      </c>
      <c r="M205" s="42">
        <f t="shared" si="70"/>
        <v>0.18502622794468288</v>
      </c>
      <c r="N205" s="42">
        <f t="shared" si="71"/>
        <v>-3.2979861854265977E-2</v>
      </c>
      <c r="O205" s="50"/>
      <c r="P205" s="73"/>
    </row>
    <row r="206" spans="1:16" x14ac:dyDescent="0.25">
      <c r="A206" s="137" t="s">
        <v>26</v>
      </c>
      <c r="B206" s="48">
        <v>2592</v>
      </c>
      <c r="C206" s="48">
        <v>3412</v>
      </c>
      <c r="D206" s="48">
        <v>4002</v>
      </c>
      <c r="E206" s="48">
        <v>4413</v>
      </c>
      <c r="F206" s="48">
        <v>4927</v>
      </c>
      <c r="G206" s="48">
        <v>6020</v>
      </c>
      <c r="H206" s="48">
        <v>6843</v>
      </c>
      <c r="I206" s="48">
        <v>8106</v>
      </c>
      <c r="J206" s="48">
        <v>8737</v>
      </c>
      <c r="K206" s="48">
        <v>9661</v>
      </c>
      <c r="L206" s="42">
        <f t="shared" si="69"/>
        <v>2.7272376543209877</v>
      </c>
      <c r="M206" s="42">
        <f t="shared" si="70"/>
        <v>0.60481727574750832</v>
      </c>
      <c r="N206" s="42">
        <f t="shared" si="71"/>
        <v>0.10575712487123727</v>
      </c>
      <c r="O206" s="50"/>
      <c r="P206" s="73"/>
    </row>
    <row r="207" spans="1:16" x14ac:dyDescent="0.25">
      <c r="A207" s="137" t="s">
        <v>16</v>
      </c>
      <c r="B207" s="48">
        <v>5647</v>
      </c>
      <c r="C207" s="48">
        <v>6755</v>
      </c>
      <c r="D207" s="48">
        <v>7748</v>
      </c>
      <c r="E207" s="48">
        <v>8217</v>
      </c>
      <c r="F207" s="48">
        <v>8054</v>
      </c>
      <c r="G207" s="48">
        <v>8066</v>
      </c>
      <c r="H207" s="48">
        <v>7806</v>
      </c>
      <c r="I207" s="48">
        <v>7907</v>
      </c>
      <c r="J207" s="48">
        <v>8157</v>
      </c>
      <c r="K207" s="48">
        <v>8609</v>
      </c>
      <c r="L207" s="42">
        <f t="shared" si="69"/>
        <v>0.52452629714892862</v>
      </c>
      <c r="M207" s="42">
        <f t="shared" si="70"/>
        <v>6.7319613191172828E-2</v>
      </c>
      <c r="N207" s="42">
        <f t="shared" si="71"/>
        <v>5.5412529116096607E-2</v>
      </c>
      <c r="O207" s="50"/>
      <c r="P207" s="73"/>
    </row>
    <row r="208" spans="1:16" x14ac:dyDescent="0.25">
      <c r="A208" s="137" t="s">
        <v>21</v>
      </c>
      <c r="B208" s="48">
        <v>1829</v>
      </c>
      <c r="C208" s="48">
        <v>3255</v>
      </c>
      <c r="D208" s="48">
        <v>5261</v>
      </c>
      <c r="E208" s="48">
        <v>8198</v>
      </c>
      <c r="F208" s="48">
        <v>13366</v>
      </c>
      <c r="G208" s="48">
        <v>18782</v>
      </c>
      <c r="H208" s="48">
        <v>21649</v>
      </c>
      <c r="I208" s="48">
        <v>20181</v>
      </c>
      <c r="J208" s="48">
        <v>14241</v>
      </c>
      <c r="K208" s="48">
        <v>8584</v>
      </c>
      <c r="L208" s="42">
        <f t="shared" si="69"/>
        <v>3.6932750136686714</v>
      </c>
      <c r="M208" s="42">
        <f t="shared" si="70"/>
        <v>-0.5429666702161644</v>
      </c>
      <c r="N208" s="42">
        <f t="shared" si="71"/>
        <v>-0.3972333403553121</v>
      </c>
      <c r="O208" s="50"/>
      <c r="P208" s="73"/>
    </row>
    <row r="209" spans="1:16" x14ac:dyDescent="0.25">
      <c r="A209" s="137" t="s">
        <v>32</v>
      </c>
      <c r="B209" s="48">
        <v>2411</v>
      </c>
      <c r="C209" s="48">
        <v>2712</v>
      </c>
      <c r="D209" s="48">
        <v>3020</v>
      </c>
      <c r="E209" s="48">
        <v>3504</v>
      </c>
      <c r="F209" s="48">
        <v>4036</v>
      </c>
      <c r="G209" s="48">
        <v>4604</v>
      </c>
      <c r="H209" s="48">
        <v>5537</v>
      </c>
      <c r="I209" s="48">
        <v>6330</v>
      </c>
      <c r="J209" s="48">
        <v>7094</v>
      </c>
      <c r="K209" s="48">
        <v>7218</v>
      </c>
      <c r="L209" s="42">
        <f t="shared" si="69"/>
        <v>1.9937785151389464</v>
      </c>
      <c r="M209" s="42">
        <f t="shared" si="70"/>
        <v>0.56776715899218066</v>
      </c>
      <c r="N209" s="42">
        <f t="shared" si="71"/>
        <v>1.7479560191711305E-2</v>
      </c>
      <c r="O209" s="50"/>
      <c r="P209" s="73"/>
    </row>
    <row r="210" spans="1:16" x14ac:dyDescent="0.25">
      <c r="A210" s="137" t="s">
        <v>170</v>
      </c>
      <c r="B210" s="48">
        <v>3326</v>
      </c>
      <c r="C210" s="48">
        <v>3964</v>
      </c>
      <c r="D210" s="48">
        <v>5075</v>
      </c>
      <c r="E210" s="48">
        <v>5758</v>
      </c>
      <c r="F210" s="48">
        <v>6184</v>
      </c>
      <c r="G210" s="48">
        <v>6284</v>
      </c>
      <c r="H210" s="48">
        <v>6479</v>
      </c>
      <c r="I210" s="48">
        <v>6706</v>
      </c>
      <c r="J210" s="48">
        <v>7107</v>
      </c>
      <c r="K210" s="48">
        <v>6889</v>
      </c>
      <c r="L210" s="42">
        <f t="shared" si="69"/>
        <v>1.071256764882742</v>
      </c>
      <c r="M210" s="42">
        <f t="shared" si="70"/>
        <v>9.6276257161043918E-2</v>
      </c>
      <c r="N210" s="42">
        <f t="shared" si="71"/>
        <v>-3.0673983396651189E-2</v>
      </c>
      <c r="O210" s="50"/>
      <c r="P210" s="73"/>
    </row>
    <row r="211" spans="1:16" x14ac:dyDescent="0.25">
      <c r="A211" s="137" t="s">
        <v>176</v>
      </c>
      <c r="B211" s="48">
        <v>791</v>
      </c>
      <c r="C211" s="48">
        <v>1090</v>
      </c>
      <c r="D211" s="48">
        <v>1402</v>
      </c>
      <c r="E211" s="48">
        <v>1413</v>
      </c>
      <c r="F211" s="48">
        <v>2468</v>
      </c>
      <c r="G211" s="48">
        <v>3130</v>
      </c>
      <c r="H211" s="48">
        <v>3989</v>
      </c>
      <c r="I211" s="48">
        <v>4729</v>
      </c>
      <c r="J211" s="48">
        <v>5667</v>
      </c>
      <c r="K211" s="48">
        <v>6120</v>
      </c>
      <c r="L211" s="42">
        <f t="shared" si="69"/>
        <v>6.7370417193426047</v>
      </c>
      <c r="M211" s="42">
        <f t="shared" si="70"/>
        <v>0.95527156549520764</v>
      </c>
      <c r="N211" s="42">
        <f t="shared" si="71"/>
        <v>7.9936474325039697E-2</v>
      </c>
      <c r="O211" s="50"/>
      <c r="P211" s="73"/>
    </row>
    <row r="212" spans="1:16" x14ac:dyDescent="0.25">
      <c r="A212" s="137" t="s">
        <v>29</v>
      </c>
      <c r="B212" s="48">
        <v>3081</v>
      </c>
      <c r="C212" s="48">
        <v>3444</v>
      </c>
      <c r="D212" s="48">
        <v>4336</v>
      </c>
      <c r="E212" s="48">
        <v>5019</v>
      </c>
      <c r="F212" s="48">
        <v>5760</v>
      </c>
      <c r="G212" s="48">
        <v>5859</v>
      </c>
      <c r="H212" s="48">
        <v>5865</v>
      </c>
      <c r="I212" s="48">
        <v>6077</v>
      </c>
      <c r="J212" s="48">
        <v>6269</v>
      </c>
      <c r="K212" s="48">
        <v>6051</v>
      </c>
      <c r="L212" s="42">
        <f t="shared" si="69"/>
        <v>0.96397273612463485</v>
      </c>
      <c r="M212" s="42">
        <f t="shared" si="70"/>
        <v>3.2770097286226318E-2</v>
      </c>
      <c r="N212" s="42">
        <f t="shared" si="71"/>
        <v>-3.4774286170043071E-2</v>
      </c>
      <c r="O212" s="50"/>
      <c r="P212" s="73"/>
    </row>
    <row r="213" spans="1:16" x14ac:dyDescent="0.25">
      <c r="A213" s="137" t="s">
        <v>19</v>
      </c>
      <c r="B213" s="48">
        <v>3618</v>
      </c>
      <c r="C213" s="48">
        <v>3505</v>
      </c>
      <c r="D213" s="48">
        <v>3590</v>
      </c>
      <c r="E213" s="48">
        <v>4028</v>
      </c>
      <c r="F213" s="48">
        <v>4304</v>
      </c>
      <c r="G213" s="48">
        <v>4888</v>
      </c>
      <c r="H213" s="48">
        <v>4967</v>
      </c>
      <c r="I213" s="48">
        <v>5319</v>
      </c>
      <c r="J213" s="48">
        <v>5600</v>
      </c>
      <c r="K213" s="48">
        <v>5811</v>
      </c>
      <c r="L213" s="42">
        <f t="shared" si="69"/>
        <v>0.60613598673300162</v>
      </c>
      <c r="M213" s="42">
        <f t="shared" si="70"/>
        <v>0.18882978723404256</v>
      </c>
      <c r="N213" s="42">
        <f t="shared" si="71"/>
        <v>3.7678571428571429E-2</v>
      </c>
      <c r="O213" s="50"/>
      <c r="P213" s="73"/>
    </row>
    <row r="214" spans="1:16" x14ac:dyDescent="0.25">
      <c r="A214" s="137" t="s">
        <v>25</v>
      </c>
      <c r="B214" s="48">
        <v>5825</v>
      </c>
      <c r="C214" s="48">
        <v>6358</v>
      </c>
      <c r="D214" s="48">
        <v>7226</v>
      </c>
      <c r="E214" s="48">
        <v>7224</v>
      </c>
      <c r="F214" s="48">
        <v>6736</v>
      </c>
      <c r="G214" s="48">
        <v>6762</v>
      </c>
      <c r="H214" s="48">
        <v>6068</v>
      </c>
      <c r="I214" s="48">
        <v>5820</v>
      </c>
      <c r="J214" s="48">
        <v>5481</v>
      </c>
      <c r="K214" s="48">
        <v>5422</v>
      </c>
      <c r="L214" s="42">
        <f t="shared" si="69"/>
        <v>-6.9184549356223174E-2</v>
      </c>
      <c r="M214" s="42">
        <f t="shared" si="70"/>
        <v>-0.1981662230109435</v>
      </c>
      <c r="N214" s="42">
        <f t="shared" si="71"/>
        <v>-1.076445904032111E-2</v>
      </c>
      <c r="O214" s="50"/>
      <c r="P214" s="73"/>
    </row>
    <row r="215" spans="1:1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0"/>
      <c r="M215" s="50"/>
      <c r="N215" s="50"/>
      <c r="O215" s="50"/>
      <c r="P215" s="73"/>
    </row>
    <row r="216" spans="1:16" ht="15.75" x14ac:dyDescent="0.25">
      <c r="A216" s="35" t="s">
        <v>95</v>
      </c>
      <c r="B216" s="35"/>
      <c r="C216" s="35"/>
      <c r="D216" s="35"/>
      <c r="E216" s="35"/>
      <c r="F216" s="35"/>
      <c r="G216" s="6"/>
      <c r="H216" s="6"/>
      <c r="I216" s="6"/>
      <c r="J216" s="6"/>
      <c r="K216" s="6"/>
      <c r="L216" s="50"/>
      <c r="M216" s="50"/>
      <c r="N216" s="50"/>
      <c r="O216" s="50"/>
      <c r="P216" s="73"/>
    </row>
    <row r="217" spans="1:16" ht="30" customHeight="1" x14ac:dyDescent="0.25">
      <c r="A217" s="136" t="s">
        <v>4</v>
      </c>
      <c r="B217" s="1">
        <v>2008</v>
      </c>
      <c r="C217" s="1">
        <v>2009</v>
      </c>
      <c r="D217" s="1">
        <v>2010</v>
      </c>
      <c r="E217" s="1">
        <v>2011</v>
      </c>
      <c r="F217" s="1">
        <v>2012</v>
      </c>
      <c r="G217" s="1">
        <v>2013</v>
      </c>
      <c r="H217" s="1">
        <v>2014</v>
      </c>
      <c r="I217" s="1">
        <v>2015</v>
      </c>
      <c r="J217" s="1">
        <v>2016</v>
      </c>
      <c r="K217" s="1">
        <v>2017</v>
      </c>
      <c r="L217" s="5" t="s">
        <v>388</v>
      </c>
      <c r="M217" s="5" t="s">
        <v>389</v>
      </c>
      <c r="N217" s="5" t="s">
        <v>390</v>
      </c>
      <c r="O217" s="50"/>
      <c r="P217" s="73"/>
    </row>
    <row r="218" spans="1:16" x14ac:dyDescent="0.25">
      <c r="A218" s="153" t="s">
        <v>5</v>
      </c>
      <c r="B218" s="40">
        <v>27769</v>
      </c>
      <c r="C218" s="40">
        <v>28960</v>
      </c>
      <c r="D218" s="40">
        <v>31923</v>
      </c>
      <c r="E218" s="40">
        <v>34797</v>
      </c>
      <c r="F218" s="40">
        <v>37996</v>
      </c>
      <c r="G218" s="40">
        <v>40408</v>
      </c>
      <c r="H218" s="40">
        <v>42017</v>
      </c>
      <c r="I218" s="40">
        <v>42610</v>
      </c>
      <c r="J218" s="40">
        <v>44043</v>
      </c>
      <c r="K218" s="40">
        <v>44613</v>
      </c>
      <c r="L218" s="42">
        <f t="shared" ref="L218:L237" si="72">(K218-B218)/B218</f>
        <v>0.60657567791422085</v>
      </c>
      <c r="M218" s="42">
        <f t="shared" ref="M218:M237" si="73">(K218-G218)/G218</f>
        <v>0.10406355177192635</v>
      </c>
      <c r="N218" s="42">
        <f t="shared" ref="N218:N237" si="74">(K218-J218)/J218</f>
        <v>1.2941897690892991E-2</v>
      </c>
      <c r="O218" s="50"/>
      <c r="P218" s="73"/>
    </row>
    <row r="219" spans="1:16" x14ac:dyDescent="0.25">
      <c r="A219" s="153" t="s">
        <v>6</v>
      </c>
      <c r="B219" s="40">
        <v>18679</v>
      </c>
      <c r="C219" s="40">
        <v>23295</v>
      </c>
      <c r="D219" s="40">
        <v>28426</v>
      </c>
      <c r="E219" s="40">
        <v>33494</v>
      </c>
      <c r="F219" s="40">
        <v>37498</v>
      </c>
      <c r="G219" s="40">
        <v>39071</v>
      </c>
      <c r="H219" s="40">
        <v>40014</v>
      </c>
      <c r="I219" s="40">
        <v>40906</v>
      </c>
      <c r="J219" s="40">
        <v>41099</v>
      </c>
      <c r="K219" s="40">
        <v>40383</v>
      </c>
      <c r="L219" s="42">
        <f t="shared" si="72"/>
        <v>1.161946571015579</v>
      </c>
      <c r="M219" s="42">
        <f t="shared" si="73"/>
        <v>3.3579893015279874E-2</v>
      </c>
      <c r="N219" s="42">
        <f t="shared" si="74"/>
        <v>-1.7421348451300517E-2</v>
      </c>
      <c r="O219" s="50"/>
      <c r="P219" s="73"/>
    </row>
    <row r="220" spans="1:16" x14ac:dyDescent="0.25">
      <c r="A220" s="137" t="s">
        <v>7</v>
      </c>
      <c r="B220" s="48">
        <v>33986</v>
      </c>
      <c r="C220" s="48">
        <v>35635</v>
      </c>
      <c r="D220" s="48">
        <v>36569</v>
      </c>
      <c r="E220" s="48">
        <v>37188</v>
      </c>
      <c r="F220" s="48">
        <v>37148</v>
      </c>
      <c r="G220" s="48">
        <v>37552</v>
      </c>
      <c r="H220" s="48">
        <v>37413</v>
      </c>
      <c r="I220" s="48">
        <v>37377</v>
      </c>
      <c r="J220" s="48">
        <v>38537</v>
      </c>
      <c r="K220" s="48">
        <v>39310</v>
      </c>
      <c r="L220" s="42">
        <f t="shared" si="72"/>
        <v>0.15665273936326723</v>
      </c>
      <c r="M220" s="42">
        <f t="shared" si="73"/>
        <v>4.6815083084789093E-2</v>
      </c>
      <c r="N220" s="42">
        <f t="shared" si="74"/>
        <v>2.0058644938630407E-2</v>
      </c>
      <c r="O220" s="50"/>
      <c r="P220" s="73"/>
    </row>
    <row r="221" spans="1:16" x14ac:dyDescent="0.25">
      <c r="A221" s="137" t="s">
        <v>8</v>
      </c>
      <c r="B221" s="48">
        <v>24309</v>
      </c>
      <c r="C221" s="48">
        <v>23916</v>
      </c>
      <c r="D221" s="48">
        <v>24711</v>
      </c>
      <c r="E221" s="48">
        <v>26116</v>
      </c>
      <c r="F221" s="48">
        <v>27031</v>
      </c>
      <c r="G221" s="48">
        <v>27599</v>
      </c>
      <c r="H221" s="48">
        <v>28710</v>
      </c>
      <c r="I221" s="48">
        <v>30038</v>
      </c>
      <c r="J221" s="48">
        <v>31834</v>
      </c>
      <c r="K221" s="48">
        <v>33320</v>
      </c>
      <c r="L221" s="42">
        <f t="shared" si="72"/>
        <v>0.37068575424739808</v>
      </c>
      <c r="M221" s="42">
        <f t="shared" si="73"/>
        <v>0.20729011920721765</v>
      </c>
      <c r="N221" s="42">
        <f t="shared" si="74"/>
        <v>4.6679650687943705E-2</v>
      </c>
      <c r="O221" s="50"/>
      <c r="P221" s="73"/>
    </row>
    <row r="222" spans="1:16" x14ac:dyDescent="0.25">
      <c r="A222" s="137" t="s">
        <v>51</v>
      </c>
      <c r="B222" s="48">
        <v>18114</v>
      </c>
      <c r="C222" s="48">
        <v>18903</v>
      </c>
      <c r="D222" s="48">
        <v>21276</v>
      </c>
      <c r="E222" s="48">
        <v>23051</v>
      </c>
      <c r="F222" s="48">
        <v>25095</v>
      </c>
      <c r="G222" s="48">
        <v>24893</v>
      </c>
      <c r="H222" s="48">
        <v>26094</v>
      </c>
      <c r="I222" s="48">
        <v>26612</v>
      </c>
      <c r="J222" s="48">
        <v>27462</v>
      </c>
      <c r="K222" s="48">
        <v>27613</v>
      </c>
      <c r="L222" s="42">
        <f t="shared" si="72"/>
        <v>0.52440101578889253</v>
      </c>
      <c r="M222" s="42">
        <f t="shared" si="73"/>
        <v>0.10926766560880569</v>
      </c>
      <c r="N222" s="42">
        <f t="shared" si="74"/>
        <v>5.4985070278930886E-3</v>
      </c>
      <c r="O222" s="50"/>
      <c r="P222" s="73"/>
    </row>
    <row r="223" spans="1:16" x14ac:dyDescent="0.25">
      <c r="A223" s="137" t="s">
        <v>9</v>
      </c>
      <c r="B223" s="48">
        <v>16798</v>
      </c>
      <c r="C223" s="48">
        <v>19815</v>
      </c>
      <c r="D223" s="48">
        <v>21878</v>
      </c>
      <c r="E223" s="48">
        <v>23744</v>
      </c>
      <c r="F223" s="48">
        <v>24440</v>
      </c>
      <c r="G223" s="48">
        <v>23893</v>
      </c>
      <c r="H223" s="48">
        <v>22692</v>
      </c>
      <c r="I223" s="48">
        <v>21787</v>
      </c>
      <c r="J223" s="48">
        <v>20928</v>
      </c>
      <c r="K223" s="48">
        <v>20259</v>
      </c>
      <c r="L223" s="42">
        <f t="shared" si="72"/>
        <v>0.2060364329086796</v>
      </c>
      <c r="M223" s="42">
        <f t="shared" si="73"/>
        <v>-0.15209475578621354</v>
      </c>
      <c r="N223" s="42">
        <f t="shared" si="74"/>
        <v>-3.1966743119266054E-2</v>
      </c>
      <c r="O223" s="50"/>
      <c r="P223" s="73"/>
    </row>
    <row r="224" spans="1:16" x14ac:dyDescent="0.25">
      <c r="A224" s="137" t="s">
        <v>50</v>
      </c>
      <c r="B224" s="48">
        <v>10789</v>
      </c>
      <c r="C224" s="48">
        <v>12130</v>
      </c>
      <c r="D224" s="48">
        <v>13912</v>
      </c>
      <c r="E224" s="48">
        <v>14981</v>
      </c>
      <c r="F224" s="48">
        <v>15299</v>
      </c>
      <c r="G224" s="48">
        <v>15893</v>
      </c>
      <c r="H224" s="48">
        <v>16454</v>
      </c>
      <c r="I224" s="48">
        <v>16377</v>
      </c>
      <c r="J224" s="48">
        <v>16639</v>
      </c>
      <c r="K224" s="48">
        <v>17067</v>
      </c>
      <c r="L224" s="42">
        <f t="shared" si="72"/>
        <v>0.58188896097877463</v>
      </c>
      <c r="M224" s="42">
        <f t="shared" si="73"/>
        <v>7.3868998930346694E-2</v>
      </c>
      <c r="N224" s="42">
        <f t="shared" si="74"/>
        <v>2.5722699681471242E-2</v>
      </c>
      <c r="O224" s="50"/>
      <c r="P224" s="73"/>
    </row>
    <row r="225" spans="1:16" x14ac:dyDescent="0.25">
      <c r="A225" s="139" t="s">
        <v>419</v>
      </c>
      <c r="B225" s="48">
        <v>8754</v>
      </c>
      <c r="C225" s="48">
        <v>9493</v>
      </c>
      <c r="D225" s="48">
        <v>11954</v>
      </c>
      <c r="E225" s="48">
        <v>12367</v>
      </c>
      <c r="F225" s="48">
        <v>12774</v>
      </c>
      <c r="G225" s="48">
        <v>14804</v>
      </c>
      <c r="H225" s="48">
        <v>14134</v>
      </c>
      <c r="I225" s="48">
        <v>15164</v>
      </c>
      <c r="J225" s="48">
        <v>15271</v>
      </c>
      <c r="K225" s="48">
        <v>16234</v>
      </c>
      <c r="L225" s="42">
        <f t="shared" si="72"/>
        <v>0.85446652958647473</v>
      </c>
      <c r="M225" s="42">
        <f t="shared" si="73"/>
        <v>9.6595514725749801E-2</v>
      </c>
      <c r="N225" s="42">
        <f t="shared" si="74"/>
        <v>6.3060703293824891E-2</v>
      </c>
      <c r="O225" s="50"/>
      <c r="P225" s="73"/>
    </row>
    <row r="226" spans="1:16" x14ac:dyDescent="0.25">
      <c r="A226" s="137" t="s">
        <v>18</v>
      </c>
      <c r="B226" s="48">
        <v>5987</v>
      </c>
      <c r="C226" s="48">
        <v>6735</v>
      </c>
      <c r="D226" s="48">
        <v>7636</v>
      </c>
      <c r="E226" s="48">
        <v>8377</v>
      </c>
      <c r="F226" s="48">
        <v>9276</v>
      </c>
      <c r="G226" s="48">
        <v>9970</v>
      </c>
      <c r="H226" s="48">
        <v>12133</v>
      </c>
      <c r="I226" s="48">
        <v>13224</v>
      </c>
      <c r="J226" s="48">
        <v>14917</v>
      </c>
      <c r="K226" s="48">
        <v>15598</v>
      </c>
      <c r="L226" s="42">
        <f t="shared" si="72"/>
        <v>1.6053115082679139</v>
      </c>
      <c r="M226" s="42">
        <f t="shared" si="73"/>
        <v>0.56449348044132397</v>
      </c>
      <c r="N226" s="42">
        <f t="shared" si="74"/>
        <v>4.5652611114835422E-2</v>
      </c>
      <c r="O226" s="50"/>
      <c r="P226" s="73"/>
    </row>
    <row r="227" spans="1:16" x14ac:dyDescent="0.25">
      <c r="A227" s="137" t="s">
        <v>13</v>
      </c>
      <c r="B227" s="48">
        <v>10829</v>
      </c>
      <c r="C227" s="48">
        <v>11630</v>
      </c>
      <c r="D227" s="48">
        <v>11996</v>
      </c>
      <c r="E227" s="48">
        <v>12450</v>
      </c>
      <c r="F227" s="48">
        <v>12830</v>
      </c>
      <c r="G227" s="48">
        <v>13365</v>
      </c>
      <c r="H227" s="48">
        <v>13740</v>
      </c>
      <c r="I227" s="48">
        <v>14018</v>
      </c>
      <c r="J227" s="48">
        <v>14498</v>
      </c>
      <c r="K227" s="48">
        <v>15025</v>
      </c>
      <c r="L227" s="42">
        <f t="shared" si="72"/>
        <v>0.38747806815033708</v>
      </c>
      <c r="M227" s="42">
        <f t="shared" si="73"/>
        <v>0.12420501309390199</v>
      </c>
      <c r="N227" s="42">
        <f t="shared" si="74"/>
        <v>3.6349841357428608E-2</v>
      </c>
      <c r="O227" s="50"/>
      <c r="P227" s="73"/>
    </row>
    <row r="228" spans="1:16" x14ac:dyDescent="0.25">
      <c r="A228" s="137" t="s">
        <v>14</v>
      </c>
      <c r="B228" s="48">
        <v>6163</v>
      </c>
      <c r="C228" s="48">
        <v>7541</v>
      </c>
      <c r="D228" s="48">
        <v>9202</v>
      </c>
      <c r="E228" s="48">
        <v>11118</v>
      </c>
      <c r="F228" s="48">
        <v>12629</v>
      </c>
      <c r="G228" s="48">
        <v>13324</v>
      </c>
      <c r="H228" s="48">
        <v>13714</v>
      </c>
      <c r="I228" s="48">
        <v>14149</v>
      </c>
      <c r="J228" s="48">
        <v>14588</v>
      </c>
      <c r="K228" s="48">
        <v>14982</v>
      </c>
      <c r="L228" s="42">
        <f t="shared" si="72"/>
        <v>1.4309589485640111</v>
      </c>
      <c r="M228" s="42">
        <f t="shared" si="73"/>
        <v>0.12443710597418192</v>
      </c>
      <c r="N228" s="42">
        <f t="shared" si="74"/>
        <v>2.7008500137098986E-2</v>
      </c>
      <c r="O228" s="50"/>
      <c r="P228" s="73"/>
    </row>
    <row r="229" spans="1:16" x14ac:dyDescent="0.25">
      <c r="A229" s="137" t="s">
        <v>11</v>
      </c>
      <c r="B229" s="48">
        <v>9313</v>
      </c>
      <c r="C229" s="48">
        <v>10336</v>
      </c>
      <c r="D229" s="48">
        <v>11409</v>
      </c>
      <c r="E229" s="48">
        <v>12494</v>
      </c>
      <c r="F229" s="48">
        <v>13495</v>
      </c>
      <c r="G229" s="48">
        <v>14005</v>
      </c>
      <c r="H229" s="48">
        <v>14423</v>
      </c>
      <c r="I229" s="48">
        <v>14519</v>
      </c>
      <c r="J229" s="48">
        <v>14688</v>
      </c>
      <c r="K229" s="48">
        <v>14780</v>
      </c>
      <c r="L229" s="42">
        <f t="shared" si="72"/>
        <v>0.5870288843552024</v>
      </c>
      <c r="M229" s="42">
        <f t="shared" si="73"/>
        <v>5.5337379507318818E-2</v>
      </c>
      <c r="N229" s="42">
        <f t="shared" si="74"/>
        <v>6.2636165577342048E-3</v>
      </c>
      <c r="O229" s="50"/>
      <c r="P229" s="73"/>
    </row>
    <row r="230" spans="1:16" x14ac:dyDescent="0.25">
      <c r="A230" s="137" t="s">
        <v>12</v>
      </c>
      <c r="B230" s="48">
        <v>11400</v>
      </c>
      <c r="C230" s="48">
        <v>11686</v>
      </c>
      <c r="D230" s="48">
        <v>12418</v>
      </c>
      <c r="E230" s="48">
        <v>13319</v>
      </c>
      <c r="F230" s="48">
        <v>13296</v>
      </c>
      <c r="G230" s="48">
        <v>13490</v>
      </c>
      <c r="H230" s="48">
        <v>13007</v>
      </c>
      <c r="I230" s="48">
        <v>13202</v>
      </c>
      <c r="J230" s="48">
        <v>13156</v>
      </c>
      <c r="K230" s="48">
        <v>13746</v>
      </c>
      <c r="L230" s="42">
        <f t="shared" si="72"/>
        <v>0.20578947368421052</v>
      </c>
      <c r="M230" s="42">
        <f t="shared" si="73"/>
        <v>1.8977020014825798E-2</v>
      </c>
      <c r="N230" s="42">
        <f t="shared" si="74"/>
        <v>4.4846457889936152E-2</v>
      </c>
      <c r="O230" s="50"/>
      <c r="P230" s="73"/>
    </row>
    <row r="231" spans="1:16" x14ac:dyDescent="0.25">
      <c r="A231" s="137" t="s">
        <v>10</v>
      </c>
      <c r="B231" s="48">
        <v>10956</v>
      </c>
      <c r="C231" s="48">
        <v>11198</v>
      </c>
      <c r="D231" s="48">
        <v>12209</v>
      </c>
      <c r="E231" s="48">
        <v>13008</v>
      </c>
      <c r="F231" s="48">
        <v>12794</v>
      </c>
      <c r="G231" s="48">
        <v>13006</v>
      </c>
      <c r="H231" s="48">
        <v>12177</v>
      </c>
      <c r="I231" s="48">
        <v>12103</v>
      </c>
      <c r="J231" s="48">
        <v>12587</v>
      </c>
      <c r="K231" s="48">
        <v>13011</v>
      </c>
      <c r="L231" s="42">
        <f t="shared" si="72"/>
        <v>0.18756845564074479</v>
      </c>
      <c r="M231" s="42">
        <f t="shared" si="73"/>
        <v>3.8443795171459326E-4</v>
      </c>
      <c r="N231" s="42">
        <f t="shared" si="74"/>
        <v>3.3685548581870187E-2</v>
      </c>
      <c r="O231" s="50"/>
      <c r="P231" s="73"/>
    </row>
    <row r="232" spans="1:16" x14ac:dyDescent="0.25">
      <c r="A232" s="137" t="s">
        <v>15</v>
      </c>
      <c r="B232" s="48">
        <v>12507</v>
      </c>
      <c r="C232" s="48">
        <v>12466</v>
      </c>
      <c r="D232" s="48">
        <v>12395</v>
      </c>
      <c r="E232" s="48">
        <v>12194</v>
      </c>
      <c r="F232" s="48">
        <v>12081</v>
      </c>
      <c r="G232" s="48">
        <v>11943</v>
      </c>
      <c r="H232" s="48">
        <v>11838</v>
      </c>
      <c r="I232" s="48">
        <v>12010</v>
      </c>
      <c r="J232" s="48">
        <v>12245</v>
      </c>
      <c r="K232" s="48">
        <v>12511</v>
      </c>
      <c r="L232" s="42">
        <f t="shared" si="72"/>
        <v>3.1982090029583431E-4</v>
      </c>
      <c r="M232" s="42">
        <f t="shared" si="73"/>
        <v>4.7559239722012897E-2</v>
      </c>
      <c r="N232" s="42">
        <f t="shared" si="74"/>
        <v>2.1723152307064109E-2</v>
      </c>
      <c r="O232" s="50"/>
      <c r="P232" s="73"/>
    </row>
    <row r="233" spans="1:16" x14ac:dyDescent="0.25">
      <c r="A233" s="137" t="s">
        <v>52</v>
      </c>
      <c r="B233" s="48">
        <v>17411</v>
      </c>
      <c r="C233" s="48">
        <v>18601</v>
      </c>
      <c r="D233" s="48">
        <v>19533</v>
      </c>
      <c r="E233" s="48">
        <v>20252</v>
      </c>
      <c r="F233" s="48">
        <v>19633</v>
      </c>
      <c r="G233" s="48">
        <v>18345</v>
      </c>
      <c r="H233" s="48">
        <v>16448</v>
      </c>
      <c r="I233" s="48">
        <v>15277</v>
      </c>
      <c r="J233" s="48">
        <v>14261</v>
      </c>
      <c r="K233" s="48">
        <v>12293</v>
      </c>
      <c r="L233" s="42">
        <f t="shared" si="72"/>
        <v>-0.29395209924760207</v>
      </c>
      <c r="M233" s="42">
        <f t="shared" si="73"/>
        <v>-0.32989915508312889</v>
      </c>
      <c r="N233" s="42">
        <f t="shared" si="74"/>
        <v>-0.13799873781642241</v>
      </c>
      <c r="O233" s="50"/>
      <c r="P233" s="73"/>
    </row>
    <row r="234" spans="1:16" x14ac:dyDescent="0.25">
      <c r="A234" s="137" t="s">
        <v>155</v>
      </c>
      <c r="B234" s="48">
        <v>5697</v>
      </c>
      <c r="C234" s="48">
        <v>6316</v>
      </c>
      <c r="D234" s="48">
        <v>6975</v>
      </c>
      <c r="E234" s="48">
        <v>7611</v>
      </c>
      <c r="F234" s="48">
        <v>8511</v>
      </c>
      <c r="G234" s="48">
        <v>9430</v>
      </c>
      <c r="H234" s="48">
        <v>10045</v>
      </c>
      <c r="I234" s="48">
        <v>10657</v>
      </c>
      <c r="J234" s="48">
        <v>11278</v>
      </c>
      <c r="K234" s="48">
        <v>12081</v>
      </c>
      <c r="L234" s="42">
        <f t="shared" si="72"/>
        <v>1.120589784096893</v>
      </c>
      <c r="M234" s="42">
        <f t="shared" si="73"/>
        <v>0.28112407211028634</v>
      </c>
      <c r="N234" s="42">
        <f t="shared" si="74"/>
        <v>7.1200567476502927E-2</v>
      </c>
      <c r="O234" s="50"/>
      <c r="P234" s="73"/>
    </row>
    <row r="235" spans="1:16" x14ac:dyDescent="0.25">
      <c r="A235" s="137" t="s">
        <v>17</v>
      </c>
      <c r="B235" s="48">
        <v>5109</v>
      </c>
      <c r="C235" s="48">
        <v>6125</v>
      </c>
      <c r="D235" s="48">
        <v>7512</v>
      </c>
      <c r="E235" s="48">
        <v>9369</v>
      </c>
      <c r="F235" s="48">
        <v>10866</v>
      </c>
      <c r="G235" s="48">
        <v>11055</v>
      </c>
      <c r="H235" s="48">
        <v>11397</v>
      </c>
      <c r="I235" s="48">
        <v>11720</v>
      </c>
      <c r="J235" s="48">
        <v>11844</v>
      </c>
      <c r="K235" s="48">
        <v>11799</v>
      </c>
      <c r="L235" s="42">
        <f t="shared" si="72"/>
        <v>1.3094539048737521</v>
      </c>
      <c r="M235" s="42">
        <f t="shared" si="73"/>
        <v>6.7299864314789681E-2</v>
      </c>
      <c r="N235" s="42">
        <f t="shared" si="74"/>
        <v>-3.7993920972644378E-3</v>
      </c>
      <c r="O235" s="50"/>
      <c r="P235" s="73"/>
    </row>
    <row r="236" spans="1:16" x14ac:dyDescent="0.25">
      <c r="A236" s="137" t="s">
        <v>362</v>
      </c>
      <c r="B236" s="48">
        <v>10355</v>
      </c>
      <c r="C236" s="48">
        <v>9541</v>
      </c>
      <c r="D236" s="48">
        <v>9735</v>
      </c>
      <c r="E236" s="48">
        <v>9604</v>
      </c>
      <c r="F236" s="48">
        <v>9554</v>
      </c>
      <c r="G236" s="48">
        <v>8623</v>
      </c>
      <c r="H236" s="48">
        <v>7923</v>
      </c>
      <c r="I236" s="48">
        <v>8240</v>
      </c>
      <c r="J236" s="48">
        <v>9489</v>
      </c>
      <c r="K236" s="48">
        <v>10337</v>
      </c>
      <c r="L236" s="42">
        <f t="shared" si="72"/>
        <v>-1.7382906808305167E-3</v>
      </c>
      <c r="M236" s="42">
        <f t="shared" si="73"/>
        <v>0.19877072944450888</v>
      </c>
      <c r="N236" s="42">
        <f t="shared" si="74"/>
        <v>8.9366635051111809E-2</v>
      </c>
      <c r="O236" s="50"/>
      <c r="P236" s="73"/>
    </row>
    <row r="237" spans="1:16" x14ac:dyDescent="0.25">
      <c r="A237" s="137" t="s">
        <v>363</v>
      </c>
      <c r="B237" s="48">
        <v>1895</v>
      </c>
      <c r="C237" s="48">
        <v>2302</v>
      </c>
      <c r="D237" s="48">
        <v>3079</v>
      </c>
      <c r="E237" s="48">
        <v>4047</v>
      </c>
      <c r="F237" s="48">
        <v>5243</v>
      </c>
      <c r="G237" s="48">
        <v>6222</v>
      </c>
      <c r="H237" s="48">
        <v>7052</v>
      </c>
      <c r="I237" s="48">
        <v>7955</v>
      </c>
      <c r="J237" s="48">
        <v>8835</v>
      </c>
      <c r="K237" s="48">
        <v>9792</v>
      </c>
      <c r="L237" s="42">
        <f t="shared" si="72"/>
        <v>4.1672823218997364</v>
      </c>
      <c r="M237" s="42">
        <f t="shared" si="73"/>
        <v>0.57377049180327866</v>
      </c>
      <c r="N237" s="42">
        <f t="shared" si="74"/>
        <v>0.10831918505942276</v>
      </c>
      <c r="O237" s="50"/>
      <c r="P237" s="73"/>
    </row>
    <row r="238" spans="1:1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0"/>
      <c r="M238" s="50"/>
      <c r="N238" s="50"/>
      <c r="O238" s="50"/>
      <c r="P238" s="73"/>
    </row>
    <row r="239" spans="1:16" ht="18" x14ac:dyDescent="0.25">
      <c r="A239" s="35" t="s">
        <v>151</v>
      </c>
      <c r="B239" s="35"/>
      <c r="C239" s="35"/>
      <c r="D239" s="35"/>
      <c r="E239" s="35"/>
      <c r="F239" s="35"/>
      <c r="G239" s="6"/>
      <c r="H239" s="6"/>
      <c r="I239" s="6"/>
      <c r="J239" s="6"/>
      <c r="K239" s="6"/>
      <c r="L239" s="50"/>
      <c r="M239" s="50"/>
      <c r="N239" s="50"/>
      <c r="O239" s="50"/>
      <c r="P239" s="73"/>
    </row>
    <row r="240" spans="1:16" ht="30" customHeight="1" x14ac:dyDescent="0.25">
      <c r="A240" s="136" t="s">
        <v>2</v>
      </c>
      <c r="B240" s="1">
        <v>2008</v>
      </c>
      <c r="C240" s="1">
        <v>2009</v>
      </c>
      <c r="D240" s="1">
        <v>2010</v>
      </c>
      <c r="E240" s="1">
        <v>2011</v>
      </c>
      <c r="F240" s="1">
        <v>2012</v>
      </c>
      <c r="G240" s="1">
        <v>2013</v>
      </c>
      <c r="H240" s="1">
        <v>2014</v>
      </c>
      <c r="I240" s="1">
        <v>2015</v>
      </c>
      <c r="J240" s="1">
        <v>2016</v>
      </c>
      <c r="K240" s="1">
        <v>2017</v>
      </c>
      <c r="L240" s="5" t="s">
        <v>388</v>
      </c>
      <c r="M240" s="5" t="s">
        <v>389</v>
      </c>
      <c r="N240" s="5" t="s">
        <v>390</v>
      </c>
      <c r="O240" s="50"/>
      <c r="P240" s="73"/>
    </row>
    <row r="241" spans="1:16" x14ac:dyDescent="0.25">
      <c r="A241" s="153" t="s">
        <v>20</v>
      </c>
      <c r="B241" s="76">
        <v>6605</v>
      </c>
      <c r="C241" s="76">
        <v>8270</v>
      </c>
      <c r="D241" s="76">
        <v>10455</v>
      </c>
      <c r="E241" s="76">
        <v>10939</v>
      </c>
      <c r="F241" s="76">
        <v>9917</v>
      </c>
      <c r="G241" s="76">
        <v>9491</v>
      </c>
      <c r="H241" s="76">
        <v>9344</v>
      </c>
      <c r="I241" s="76">
        <v>8492</v>
      </c>
      <c r="J241" s="76">
        <v>8434</v>
      </c>
      <c r="K241" s="76">
        <v>7935</v>
      </c>
      <c r="L241" s="42">
        <f t="shared" ref="L241:L250" si="75">(K241-B241)/B241</f>
        <v>0.20136260408781226</v>
      </c>
      <c r="M241" s="42">
        <f t="shared" ref="M241:M250" si="76">(K241-G241)/G241</f>
        <v>-0.16394478980086397</v>
      </c>
      <c r="N241" s="42">
        <f t="shared" ref="N241:N250" si="77">(K241-J241)/J241</f>
        <v>-5.916528337680816E-2</v>
      </c>
      <c r="O241" s="50"/>
      <c r="P241" s="73"/>
    </row>
    <row r="242" spans="1:16" x14ac:dyDescent="0.25">
      <c r="A242" s="137" t="s">
        <v>24</v>
      </c>
      <c r="B242" s="12">
        <v>2771</v>
      </c>
      <c r="C242" s="12">
        <v>4096</v>
      </c>
      <c r="D242" s="12">
        <v>5209</v>
      </c>
      <c r="E242" s="12">
        <v>5369</v>
      </c>
      <c r="F242" s="12">
        <v>5461</v>
      </c>
      <c r="G242" s="12">
        <v>5937</v>
      </c>
      <c r="H242" s="12">
        <v>6340</v>
      </c>
      <c r="I242" s="12">
        <v>6298</v>
      </c>
      <c r="J242" s="12">
        <v>5907</v>
      </c>
      <c r="K242" s="12">
        <v>6037</v>
      </c>
      <c r="L242" s="42">
        <f t="shared" si="75"/>
        <v>1.1786358715265248</v>
      </c>
      <c r="M242" s="42">
        <f t="shared" si="76"/>
        <v>1.684352366515075E-2</v>
      </c>
      <c r="N242" s="42">
        <f t="shared" si="77"/>
        <v>2.2007787370915861E-2</v>
      </c>
      <c r="O242" s="50"/>
      <c r="P242" s="73"/>
    </row>
    <row r="243" spans="1:16" x14ac:dyDescent="0.25">
      <c r="A243" s="137" t="s">
        <v>28</v>
      </c>
      <c r="B243" s="12">
        <v>953</v>
      </c>
      <c r="C243" s="12">
        <v>1639</v>
      </c>
      <c r="D243" s="12">
        <v>2513</v>
      </c>
      <c r="E243" s="12">
        <v>2608</v>
      </c>
      <c r="F243" s="12">
        <v>3032</v>
      </c>
      <c r="G243" s="12">
        <v>2563</v>
      </c>
      <c r="H243" s="12">
        <v>2821</v>
      </c>
      <c r="I243" s="12">
        <v>3087</v>
      </c>
      <c r="J243" s="12">
        <v>3530</v>
      </c>
      <c r="K243" s="12">
        <v>4504</v>
      </c>
      <c r="L243" s="42">
        <f t="shared" si="75"/>
        <v>3.7261280167890871</v>
      </c>
      <c r="M243" s="42">
        <f t="shared" si="76"/>
        <v>0.75731564572766286</v>
      </c>
      <c r="N243" s="42">
        <f t="shared" si="77"/>
        <v>0.27592067988668556</v>
      </c>
      <c r="O243" s="50"/>
      <c r="P243" s="73"/>
    </row>
    <row r="244" spans="1:16" x14ac:dyDescent="0.25">
      <c r="A244" s="137" t="s">
        <v>36</v>
      </c>
      <c r="B244" s="12">
        <v>3675</v>
      </c>
      <c r="C244" s="12">
        <v>3968</v>
      </c>
      <c r="D244" s="12">
        <v>4417</v>
      </c>
      <c r="E244" s="12">
        <v>4326</v>
      </c>
      <c r="F244" s="12">
        <v>3771</v>
      </c>
      <c r="G244" s="12">
        <v>3632</v>
      </c>
      <c r="H244" s="12">
        <v>3935</v>
      </c>
      <c r="I244" s="12">
        <v>4208</v>
      </c>
      <c r="J244" s="12">
        <v>4298</v>
      </c>
      <c r="K244" s="12">
        <v>4171</v>
      </c>
      <c r="L244" s="42">
        <f t="shared" si="75"/>
        <v>0.13496598639455781</v>
      </c>
      <c r="M244" s="42">
        <f t="shared" si="76"/>
        <v>0.14840308370044053</v>
      </c>
      <c r="N244" s="42">
        <f t="shared" si="77"/>
        <v>-2.9548627268496976E-2</v>
      </c>
      <c r="O244" s="50"/>
      <c r="P244" s="73"/>
    </row>
    <row r="245" spans="1:16" x14ac:dyDescent="0.25">
      <c r="A245" s="137" t="s">
        <v>32</v>
      </c>
      <c r="B245" s="12">
        <v>2437</v>
      </c>
      <c r="C245" s="12">
        <v>2709</v>
      </c>
      <c r="D245" s="12">
        <v>3140</v>
      </c>
      <c r="E245" s="12">
        <v>3152</v>
      </c>
      <c r="F245" s="12">
        <v>2947</v>
      </c>
      <c r="G245" s="12">
        <v>2805</v>
      </c>
      <c r="H245" s="12">
        <v>2962</v>
      </c>
      <c r="I245" s="12">
        <v>2872</v>
      </c>
      <c r="J245" s="12">
        <v>3228</v>
      </c>
      <c r="K245" s="12">
        <v>3433</v>
      </c>
      <c r="L245" s="42">
        <f t="shared" si="75"/>
        <v>0.40869922035289291</v>
      </c>
      <c r="M245" s="42">
        <f t="shared" si="76"/>
        <v>0.22388591800356505</v>
      </c>
      <c r="N245" s="42">
        <f t="shared" si="77"/>
        <v>6.3506815365551431E-2</v>
      </c>
      <c r="O245" s="50"/>
      <c r="P245" s="73"/>
    </row>
    <row r="246" spans="1:16" x14ac:dyDescent="0.25">
      <c r="A246" s="137" t="s">
        <v>27</v>
      </c>
      <c r="B246" s="12">
        <v>1104</v>
      </c>
      <c r="C246" s="12">
        <v>1077</v>
      </c>
      <c r="D246" s="12">
        <v>1298</v>
      </c>
      <c r="E246" s="12">
        <v>1376</v>
      </c>
      <c r="F246" s="12">
        <v>1580</v>
      </c>
      <c r="G246" s="12">
        <v>1786</v>
      </c>
      <c r="H246" s="12">
        <v>1904</v>
      </c>
      <c r="I246" s="12">
        <v>2015</v>
      </c>
      <c r="J246" s="12">
        <v>2333</v>
      </c>
      <c r="K246" s="12">
        <v>2617</v>
      </c>
      <c r="L246" s="42">
        <f t="shared" si="75"/>
        <v>1.3704710144927537</v>
      </c>
      <c r="M246" s="42">
        <f t="shared" si="76"/>
        <v>0.46528555431131019</v>
      </c>
      <c r="N246" s="42">
        <f t="shared" si="77"/>
        <v>0.12173167595370767</v>
      </c>
      <c r="O246" s="50"/>
      <c r="P246" s="73"/>
    </row>
    <row r="247" spans="1:16" x14ac:dyDescent="0.25">
      <c r="A247" s="137" t="s">
        <v>30</v>
      </c>
      <c r="B247" s="12">
        <v>917</v>
      </c>
      <c r="C247" s="12">
        <v>982</v>
      </c>
      <c r="D247" s="12">
        <v>1188</v>
      </c>
      <c r="E247" s="12">
        <v>1398</v>
      </c>
      <c r="F247" s="12">
        <v>1442</v>
      </c>
      <c r="G247" s="12">
        <v>1764</v>
      </c>
      <c r="H247" s="12">
        <v>1943</v>
      </c>
      <c r="I247" s="12">
        <v>2302</v>
      </c>
      <c r="J247" s="12">
        <v>2257</v>
      </c>
      <c r="K247" s="12">
        <v>2335</v>
      </c>
      <c r="L247" s="42">
        <f t="shared" si="75"/>
        <v>1.5463467829880044</v>
      </c>
      <c r="M247" s="42">
        <f t="shared" si="76"/>
        <v>0.32369614512471656</v>
      </c>
      <c r="N247" s="42">
        <f t="shared" si="77"/>
        <v>3.4559149313247675E-2</v>
      </c>
      <c r="O247" s="50"/>
      <c r="P247" s="73"/>
    </row>
    <row r="248" spans="1:16" x14ac:dyDescent="0.25">
      <c r="A248" s="137" t="s">
        <v>34</v>
      </c>
      <c r="B248" s="12">
        <v>779</v>
      </c>
      <c r="C248" s="12">
        <v>895</v>
      </c>
      <c r="D248" s="12">
        <v>1020</v>
      </c>
      <c r="E248" s="12">
        <v>1080</v>
      </c>
      <c r="F248" s="12">
        <v>1263</v>
      </c>
      <c r="G248" s="12">
        <v>1441</v>
      </c>
      <c r="H248" s="12">
        <v>1725</v>
      </c>
      <c r="I248" s="12">
        <v>1979</v>
      </c>
      <c r="J248" s="12">
        <v>2185</v>
      </c>
      <c r="K248" s="12">
        <v>2078</v>
      </c>
      <c r="L248" s="42">
        <f t="shared" si="75"/>
        <v>1.6675224646983311</v>
      </c>
      <c r="M248" s="42">
        <f t="shared" si="76"/>
        <v>0.44205412907702984</v>
      </c>
      <c r="N248" s="42">
        <f t="shared" si="77"/>
        <v>-4.8970251716247137E-2</v>
      </c>
      <c r="O248" s="50"/>
      <c r="P248" s="73"/>
    </row>
    <row r="249" spans="1:16" x14ac:dyDescent="0.25">
      <c r="A249" s="137" t="s">
        <v>29</v>
      </c>
      <c r="B249" s="12">
        <v>933</v>
      </c>
      <c r="C249" s="12">
        <v>1178</v>
      </c>
      <c r="D249" s="12">
        <v>1363</v>
      </c>
      <c r="E249" s="12">
        <v>1391</v>
      </c>
      <c r="F249" s="12">
        <v>1378</v>
      </c>
      <c r="G249" s="12">
        <v>1509</v>
      </c>
      <c r="H249" s="12">
        <v>1482</v>
      </c>
      <c r="I249" s="12">
        <v>1675</v>
      </c>
      <c r="J249" s="12">
        <v>1705</v>
      </c>
      <c r="K249" s="12">
        <v>1822</v>
      </c>
      <c r="L249" s="42">
        <f t="shared" si="75"/>
        <v>0.95284030010718113</v>
      </c>
      <c r="M249" s="42">
        <f t="shared" si="76"/>
        <v>0.20742213386348576</v>
      </c>
      <c r="N249" s="42">
        <f t="shared" si="77"/>
        <v>6.8621700879765393E-2</v>
      </c>
      <c r="O249" s="50"/>
      <c r="P249" s="73"/>
    </row>
    <row r="250" spans="1:16" x14ac:dyDescent="0.25">
      <c r="A250" s="137" t="s">
        <v>170</v>
      </c>
      <c r="B250" s="12">
        <v>1957</v>
      </c>
      <c r="C250" s="12">
        <v>2112</v>
      </c>
      <c r="D250" s="12">
        <v>2307</v>
      </c>
      <c r="E250" s="12">
        <v>1912</v>
      </c>
      <c r="F250" s="12">
        <v>1546</v>
      </c>
      <c r="G250" s="12">
        <v>1844</v>
      </c>
      <c r="H250" s="12">
        <v>1821</v>
      </c>
      <c r="I250" s="12">
        <v>1816</v>
      </c>
      <c r="J250" s="12">
        <v>1593</v>
      </c>
      <c r="K250" s="12">
        <v>1764</v>
      </c>
      <c r="L250" s="42">
        <f t="shared" si="75"/>
        <v>-9.8620337250894224E-2</v>
      </c>
      <c r="M250" s="42">
        <f t="shared" si="76"/>
        <v>-4.3383947939262472E-2</v>
      </c>
      <c r="N250" s="42">
        <f t="shared" si="77"/>
        <v>0.10734463276836158</v>
      </c>
      <c r="O250" s="50"/>
      <c r="P250" s="73"/>
    </row>
    <row r="251" spans="1:1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0"/>
      <c r="M251" s="50"/>
      <c r="N251" s="50"/>
      <c r="O251" s="50"/>
      <c r="P251" s="73"/>
    </row>
    <row r="252" spans="1:16" ht="18" x14ac:dyDescent="0.25">
      <c r="A252" s="35" t="s">
        <v>152</v>
      </c>
      <c r="B252" s="35"/>
      <c r="C252" s="35"/>
      <c r="D252" s="35"/>
      <c r="E252" s="35"/>
      <c r="F252" s="35"/>
      <c r="G252" s="6"/>
      <c r="H252" s="6"/>
      <c r="I252" s="6"/>
      <c r="J252" s="6"/>
      <c r="K252" s="6"/>
      <c r="L252" s="50"/>
      <c r="M252" s="50"/>
      <c r="N252" s="50"/>
      <c r="O252" s="50"/>
      <c r="P252" s="73"/>
    </row>
    <row r="253" spans="1:16" ht="30" customHeight="1" x14ac:dyDescent="0.25">
      <c r="A253" s="136" t="s">
        <v>3</v>
      </c>
      <c r="B253" s="1">
        <v>2008</v>
      </c>
      <c r="C253" s="1">
        <v>2009</v>
      </c>
      <c r="D253" s="1">
        <v>2010</v>
      </c>
      <c r="E253" s="1">
        <v>2011</v>
      </c>
      <c r="F253" s="1">
        <v>2012</v>
      </c>
      <c r="G253" s="1">
        <v>2013</v>
      </c>
      <c r="H253" s="1">
        <v>2014</v>
      </c>
      <c r="I253" s="1">
        <v>2015</v>
      </c>
      <c r="J253" s="1">
        <v>2016</v>
      </c>
      <c r="K253" s="1">
        <v>2017</v>
      </c>
      <c r="L253" s="5" t="s">
        <v>388</v>
      </c>
      <c r="M253" s="5" t="s">
        <v>389</v>
      </c>
      <c r="N253" s="5" t="s">
        <v>390</v>
      </c>
      <c r="O253" s="50"/>
      <c r="P253" s="73"/>
    </row>
    <row r="254" spans="1:16" x14ac:dyDescent="0.25">
      <c r="A254" s="153" t="s">
        <v>20</v>
      </c>
      <c r="B254" s="76">
        <v>5797</v>
      </c>
      <c r="C254" s="76">
        <v>6347</v>
      </c>
      <c r="D254" s="76">
        <v>8259</v>
      </c>
      <c r="E254" s="76">
        <v>9759</v>
      </c>
      <c r="F254" s="76">
        <v>11169</v>
      </c>
      <c r="G254" s="76">
        <v>10051</v>
      </c>
      <c r="H254" s="76">
        <v>10209</v>
      </c>
      <c r="I254" s="76">
        <v>10528</v>
      </c>
      <c r="J254" s="76">
        <v>10405</v>
      </c>
      <c r="K254" s="76">
        <v>9827</v>
      </c>
      <c r="L254" s="42">
        <f t="shared" ref="L254:L263" si="78">(K254-B254)/B254</f>
        <v>0.69518716577540107</v>
      </c>
      <c r="M254" s="42">
        <f t="shared" ref="M254:M263" si="79">(K254-G254)/G254</f>
        <v>-2.2286339667694756E-2</v>
      </c>
      <c r="N254" s="42">
        <f t="shared" ref="N254:N263" si="80">(K254-J254)/J254</f>
        <v>-5.5550216242191253E-2</v>
      </c>
      <c r="O254" s="50"/>
      <c r="P254" s="73"/>
    </row>
    <row r="255" spans="1:16" x14ac:dyDescent="0.25">
      <c r="A255" s="137" t="s">
        <v>24</v>
      </c>
      <c r="B255" s="12">
        <v>2244</v>
      </c>
      <c r="C255" s="12">
        <v>3288</v>
      </c>
      <c r="D255" s="12">
        <v>4494</v>
      </c>
      <c r="E255" s="12">
        <v>6108</v>
      </c>
      <c r="F255" s="12">
        <v>7366</v>
      </c>
      <c r="G255" s="12">
        <v>7550</v>
      </c>
      <c r="H255" s="12">
        <v>8647</v>
      </c>
      <c r="I255" s="12">
        <v>9776</v>
      </c>
      <c r="J255" s="12">
        <v>10126</v>
      </c>
      <c r="K255" s="12">
        <v>9142</v>
      </c>
      <c r="L255" s="42">
        <f t="shared" si="78"/>
        <v>3.0739750445632801</v>
      </c>
      <c r="M255" s="42">
        <f t="shared" si="79"/>
        <v>0.21086092715231788</v>
      </c>
      <c r="N255" s="42">
        <f t="shared" si="80"/>
        <v>-9.7175587596286792E-2</v>
      </c>
      <c r="O255" s="50"/>
      <c r="P255" s="73"/>
    </row>
    <row r="256" spans="1:16" x14ac:dyDescent="0.25">
      <c r="A256" s="137" t="s">
        <v>28</v>
      </c>
      <c r="B256" s="12">
        <v>586</v>
      </c>
      <c r="C256" s="12">
        <v>1381</v>
      </c>
      <c r="D256" s="12">
        <v>1984</v>
      </c>
      <c r="E256" s="12">
        <v>2607</v>
      </c>
      <c r="F256" s="12">
        <v>2140</v>
      </c>
      <c r="G256" s="12">
        <v>2114</v>
      </c>
      <c r="H256" s="12">
        <v>2389</v>
      </c>
      <c r="I256" s="12">
        <v>3475</v>
      </c>
      <c r="J256" s="12">
        <v>4503</v>
      </c>
      <c r="K256" s="12">
        <v>5985</v>
      </c>
      <c r="L256" s="42">
        <f t="shared" si="78"/>
        <v>9.2133105802047783</v>
      </c>
      <c r="M256" s="42">
        <f t="shared" si="79"/>
        <v>1.8311258278145695</v>
      </c>
      <c r="N256" s="42">
        <f t="shared" si="80"/>
        <v>0.32911392405063289</v>
      </c>
      <c r="O256" s="50"/>
      <c r="P256" s="73"/>
    </row>
    <row r="257" spans="1:16" x14ac:dyDescent="0.25">
      <c r="A257" s="137" t="s">
        <v>27</v>
      </c>
      <c r="B257" s="12">
        <v>1971</v>
      </c>
      <c r="C257" s="12">
        <v>2144</v>
      </c>
      <c r="D257" s="12">
        <v>2521</v>
      </c>
      <c r="E257" s="12">
        <v>3060</v>
      </c>
      <c r="F257" s="12">
        <v>3609</v>
      </c>
      <c r="G257" s="12">
        <v>4552</v>
      </c>
      <c r="H257" s="12">
        <v>4931</v>
      </c>
      <c r="I257" s="12">
        <v>4879</v>
      </c>
      <c r="J257" s="12">
        <v>4887</v>
      </c>
      <c r="K257" s="12">
        <v>4501</v>
      </c>
      <c r="L257" s="42">
        <f t="shared" si="78"/>
        <v>1.2836123795027905</v>
      </c>
      <c r="M257" s="42">
        <f t="shared" si="79"/>
        <v>-1.1203866432337435E-2</v>
      </c>
      <c r="N257" s="42">
        <f t="shared" si="80"/>
        <v>-7.8985062410476772E-2</v>
      </c>
      <c r="O257" s="50"/>
      <c r="P257" s="73"/>
    </row>
    <row r="258" spans="1:16" x14ac:dyDescent="0.25">
      <c r="A258" s="137" t="s">
        <v>38</v>
      </c>
      <c r="B258" s="12">
        <v>584</v>
      </c>
      <c r="C258" s="12">
        <v>1218</v>
      </c>
      <c r="D258" s="12">
        <v>1688</v>
      </c>
      <c r="E258" s="12">
        <v>2156</v>
      </c>
      <c r="F258" s="12">
        <v>2719</v>
      </c>
      <c r="G258" s="12">
        <v>2790</v>
      </c>
      <c r="H258" s="12">
        <v>3153</v>
      </c>
      <c r="I258" s="12">
        <v>4255</v>
      </c>
      <c r="J258" s="12">
        <v>4075</v>
      </c>
      <c r="K258" s="12">
        <v>4498</v>
      </c>
      <c r="L258" s="42">
        <f t="shared" si="78"/>
        <v>6.7020547945205475</v>
      </c>
      <c r="M258" s="42">
        <f t="shared" si="79"/>
        <v>0.61218637992831537</v>
      </c>
      <c r="N258" s="42">
        <f t="shared" si="80"/>
        <v>0.10380368098159509</v>
      </c>
      <c r="O258" s="50"/>
      <c r="P258" s="73"/>
    </row>
    <row r="259" spans="1:16" x14ac:dyDescent="0.25">
      <c r="A259" s="137" t="s">
        <v>50</v>
      </c>
      <c r="B259" s="12">
        <v>2632</v>
      </c>
      <c r="C259" s="12">
        <v>3442</v>
      </c>
      <c r="D259" s="12">
        <v>3544</v>
      </c>
      <c r="E259" s="12">
        <v>3959</v>
      </c>
      <c r="F259" s="12">
        <v>3544</v>
      </c>
      <c r="G259" s="12">
        <v>4109</v>
      </c>
      <c r="H259" s="12">
        <v>4072</v>
      </c>
      <c r="I259" s="12">
        <v>4271</v>
      </c>
      <c r="J259" s="12">
        <v>4097</v>
      </c>
      <c r="K259" s="12">
        <v>4268</v>
      </c>
      <c r="L259" s="42">
        <f t="shared" si="78"/>
        <v>0.62158054711246202</v>
      </c>
      <c r="M259" s="42">
        <f t="shared" si="79"/>
        <v>3.8695546361645169E-2</v>
      </c>
      <c r="N259" s="42">
        <f t="shared" si="80"/>
        <v>4.1737856968513544E-2</v>
      </c>
      <c r="O259" s="50"/>
      <c r="P259" s="73"/>
    </row>
    <row r="260" spans="1:16" x14ac:dyDescent="0.25">
      <c r="A260" s="137" t="s">
        <v>35</v>
      </c>
      <c r="B260" s="12">
        <v>2069</v>
      </c>
      <c r="C260" s="12">
        <v>1801</v>
      </c>
      <c r="D260" s="12">
        <v>2178</v>
      </c>
      <c r="E260" s="12">
        <v>2247</v>
      </c>
      <c r="F260" s="12">
        <v>1896</v>
      </c>
      <c r="G260" s="12">
        <v>2196</v>
      </c>
      <c r="H260" s="12">
        <v>2305</v>
      </c>
      <c r="I260" s="12">
        <v>2255</v>
      </c>
      <c r="J260" s="12">
        <v>2972</v>
      </c>
      <c r="K260" s="12">
        <v>3355</v>
      </c>
      <c r="L260" s="42">
        <f t="shared" si="78"/>
        <v>0.62155630739487677</v>
      </c>
      <c r="M260" s="42">
        <f t="shared" si="79"/>
        <v>0.52777777777777779</v>
      </c>
      <c r="N260" s="42">
        <f t="shared" si="80"/>
        <v>0.12886944818304172</v>
      </c>
      <c r="O260" s="50"/>
      <c r="P260" s="73"/>
    </row>
    <row r="261" spans="1:16" x14ac:dyDescent="0.25">
      <c r="A261" s="137" t="s">
        <v>32</v>
      </c>
      <c r="B261" s="12">
        <v>1165</v>
      </c>
      <c r="C261" s="12">
        <v>1294</v>
      </c>
      <c r="D261" s="12">
        <v>1427</v>
      </c>
      <c r="E261" s="12">
        <v>1786</v>
      </c>
      <c r="F261" s="12">
        <v>1944</v>
      </c>
      <c r="G261" s="12">
        <v>2381</v>
      </c>
      <c r="H261" s="12">
        <v>2963</v>
      </c>
      <c r="I261" s="12">
        <v>2996</v>
      </c>
      <c r="J261" s="12">
        <v>3120</v>
      </c>
      <c r="K261" s="12">
        <v>3118</v>
      </c>
      <c r="L261" s="42">
        <f t="shared" si="78"/>
        <v>1.6763948497854078</v>
      </c>
      <c r="M261" s="42">
        <f t="shared" si="79"/>
        <v>0.30953380932381352</v>
      </c>
      <c r="N261" s="42">
        <f t="shared" si="80"/>
        <v>-6.4102564102564103E-4</v>
      </c>
      <c r="O261" s="50"/>
      <c r="P261" s="73"/>
    </row>
    <row r="262" spans="1:16" x14ac:dyDescent="0.25">
      <c r="A262" s="137" t="s">
        <v>170</v>
      </c>
      <c r="B262" s="12">
        <v>1571</v>
      </c>
      <c r="C262" s="12">
        <v>2050</v>
      </c>
      <c r="D262" s="12">
        <v>2575</v>
      </c>
      <c r="E262" s="12">
        <v>2951</v>
      </c>
      <c r="F262" s="12">
        <v>2950</v>
      </c>
      <c r="G262" s="12">
        <v>2901</v>
      </c>
      <c r="H262" s="12">
        <v>2987</v>
      </c>
      <c r="I262" s="12">
        <v>2992</v>
      </c>
      <c r="J262" s="12">
        <v>3164</v>
      </c>
      <c r="K262" s="12">
        <v>2872</v>
      </c>
      <c r="L262" s="42">
        <f t="shared" si="78"/>
        <v>0.82813494589433478</v>
      </c>
      <c r="M262" s="42">
        <f t="shared" si="79"/>
        <v>-9.9965529127886942E-3</v>
      </c>
      <c r="N262" s="42">
        <f t="shared" si="80"/>
        <v>-9.2288242730720602E-2</v>
      </c>
      <c r="O262" s="50"/>
      <c r="P262" s="73"/>
    </row>
    <row r="263" spans="1:16" x14ac:dyDescent="0.25">
      <c r="A263" s="137" t="s">
        <v>12</v>
      </c>
      <c r="B263" s="12">
        <v>2516</v>
      </c>
      <c r="C263" s="12">
        <v>2777</v>
      </c>
      <c r="D263" s="12">
        <v>3597</v>
      </c>
      <c r="E263" s="12">
        <v>3156</v>
      </c>
      <c r="F263" s="12">
        <v>2922</v>
      </c>
      <c r="G263" s="12">
        <v>3494</v>
      </c>
      <c r="H263" s="12">
        <v>3224</v>
      </c>
      <c r="I263" s="12">
        <v>622</v>
      </c>
      <c r="J263" s="12">
        <v>2860</v>
      </c>
      <c r="K263" s="12">
        <v>2870</v>
      </c>
      <c r="L263" s="42">
        <f t="shared" si="78"/>
        <v>0.14069952305246422</v>
      </c>
      <c r="M263" s="42">
        <f t="shared" si="79"/>
        <v>-0.17859187178019462</v>
      </c>
      <c r="N263" s="42">
        <f t="shared" si="80"/>
        <v>3.4965034965034965E-3</v>
      </c>
      <c r="O263" s="50"/>
      <c r="P263" s="73"/>
    </row>
    <row r="264" spans="1:1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0"/>
      <c r="M264" s="50"/>
      <c r="N264" s="50"/>
      <c r="O264" s="50"/>
      <c r="P264" s="73"/>
    </row>
    <row r="265" spans="1:16" ht="18" x14ac:dyDescent="0.25">
      <c r="A265" s="35" t="s">
        <v>153</v>
      </c>
      <c r="B265" s="35"/>
      <c r="C265" s="35"/>
      <c r="D265" s="35"/>
      <c r="E265" s="35"/>
      <c r="F265" s="35"/>
      <c r="G265" s="6"/>
      <c r="H265" s="6"/>
      <c r="I265" s="6"/>
      <c r="J265" s="6"/>
      <c r="K265" s="6"/>
      <c r="L265" s="50"/>
      <c r="M265" s="50"/>
      <c r="N265" s="50"/>
      <c r="O265" s="50"/>
      <c r="P265" s="73"/>
    </row>
    <row r="266" spans="1:16" ht="30" customHeight="1" x14ac:dyDescent="0.25">
      <c r="A266" s="136" t="s">
        <v>4</v>
      </c>
      <c r="B266" s="1">
        <v>2008</v>
      </c>
      <c r="C266" s="1">
        <v>2009</v>
      </c>
      <c r="D266" s="1">
        <v>2010</v>
      </c>
      <c r="E266" s="1">
        <v>2011</v>
      </c>
      <c r="F266" s="1">
        <v>2012</v>
      </c>
      <c r="G266" s="1">
        <v>2013</v>
      </c>
      <c r="H266" s="1">
        <v>2014</v>
      </c>
      <c r="I266" s="1">
        <v>2015</v>
      </c>
      <c r="J266" s="1">
        <v>2016</v>
      </c>
      <c r="K266" s="1">
        <v>2017</v>
      </c>
      <c r="L266" s="5" t="s">
        <v>388</v>
      </c>
      <c r="M266" s="5" t="s">
        <v>389</v>
      </c>
      <c r="N266" s="5" t="s">
        <v>390</v>
      </c>
      <c r="O266" s="50"/>
      <c r="P266" s="73"/>
    </row>
    <row r="267" spans="1:16" x14ac:dyDescent="0.25">
      <c r="A267" s="153" t="s">
        <v>5</v>
      </c>
      <c r="B267" s="40">
        <v>7486</v>
      </c>
      <c r="C267" s="40">
        <v>7877</v>
      </c>
      <c r="D267" s="40">
        <v>8159</v>
      </c>
      <c r="E267" s="40">
        <v>9006</v>
      </c>
      <c r="F267" s="40">
        <v>10010</v>
      </c>
      <c r="G267" s="40">
        <v>9576</v>
      </c>
      <c r="H267" s="40">
        <v>9853</v>
      </c>
      <c r="I267" s="40">
        <v>9853</v>
      </c>
      <c r="J267" s="40">
        <v>10422</v>
      </c>
      <c r="K267" s="40">
        <v>10610</v>
      </c>
      <c r="L267" s="42">
        <f t="shared" ref="L267:L276" si="81">(K267-B267)/B267</f>
        <v>0.41731231632380444</v>
      </c>
      <c r="M267" s="42">
        <f t="shared" ref="M267:M276" si="82">(K267-G267)/G267</f>
        <v>0.1079782790309106</v>
      </c>
      <c r="N267" s="42">
        <f t="shared" ref="N267:N276" si="83">(K267-J267)/J267</f>
        <v>1.8038764152753791E-2</v>
      </c>
      <c r="O267" s="50"/>
      <c r="P267" s="73"/>
    </row>
    <row r="268" spans="1:16" x14ac:dyDescent="0.25">
      <c r="A268" s="137" t="s">
        <v>7</v>
      </c>
      <c r="B268" s="48">
        <v>9053</v>
      </c>
      <c r="C268" s="48">
        <v>8962</v>
      </c>
      <c r="D268" s="48">
        <v>8245</v>
      </c>
      <c r="E268" s="48">
        <v>8310</v>
      </c>
      <c r="F268" s="48">
        <v>8115</v>
      </c>
      <c r="G268" s="48">
        <v>7484</v>
      </c>
      <c r="H268" s="48">
        <v>7731</v>
      </c>
      <c r="I268" s="48">
        <v>7692</v>
      </c>
      <c r="J268" s="48">
        <v>8108</v>
      </c>
      <c r="K268" s="48">
        <v>8598</v>
      </c>
      <c r="L268" s="42">
        <f t="shared" si="81"/>
        <v>-5.0259582458853418E-2</v>
      </c>
      <c r="M268" s="42">
        <f t="shared" si="82"/>
        <v>0.14885088188134687</v>
      </c>
      <c r="N268" s="42">
        <f t="shared" si="83"/>
        <v>6.0434139121854961E-2</v>
      </c>
      <c r="O268" s="50"/>
      <c r="P268" s="73"/>
    </row>
    <row r="269" spans="1:16" x14ac:dyDescent="0.25">
      <c r="A269" s="137" t="s">
        <v>8</v>
      </c>
      <c r="B269" s="48">
        <v>5036</v>
      </c>
      <c r="C269" s="48">
        <v>5333</v>
      </c>
      <c r="D269" s="48">
        <v>5907</v>
      </c>
      <c r="E269" s="48">
        <v>6502</v>
      </c>
      <c r="F269" s="48">
        <v>6719</v>
      </c>
      <c r="G269" s="48">
        <v>6226</v>
      </c>
      <c r="H269" s="48">
        <v>6610</v>
      </c>
      <c r="I269" s="48">
        <v>7390</v>
      </c>
      <c r="J269" s="48">
        <v>7691</v>
      </c>
      <c r="K269" s="48">
        <v>8069</v>
      </c>
      <c r="L269" s="42">
        <f t="shared" si="81"/>
        <v>0.60226370135027796</v>
      </c>
      <c r="M269" s="42">
        <f t="shared" si="82"/>
        <v>0.29601670414391262</v>
      </c>
      <c r="N269" s="42">
        <f t="shared" si="83"/>
        <v>4.9148355220387463E-2</v>
      </c>
      <c r="O269" s="50"/>
      <c r="P269" s="73"/>
    </row>
    <row r="270" spans="1:16" x14ac:dyDescent="0.25">
      <c r="A270" s="137" t="s">
        <v>6</v>
      </c>
      <c r="B270" s="48">
        <v>5971</v>
      </c>
      <c r="C270" s="48">
        <v>7665</v>
      </c>
      <c r="D270" s="48">
        <v>8804</v>
      </c>
      <c r="E270" s="48">
        <v>9365</v>
      </c>
      <c r="F270" s="48">
        <v>9560</v>
      </c>
      <c r="G270" s="48">
        <v>8198</v>
      </c>
      <c r="H270" s="48">
        <v>7720</v>
      </c>
      <c r="I270" s="48">
        <v>7478</v>
      </c>
      <c r="J270" s="48">
        <v>7498</v>
      </c>
      <c r="K270" s="48">
        <v>7303</v>
      </c>
      <c r="L270" s="42">
        <f t="shared" si="81"/>
        <v>0.22307821135488193</v>
      </c>
      <c r="M270" s="42">
        <f t="shared" si="82"/>
        <v>-0.10917296901683338</v>
      </c>
      <c r="N270" s="42">
        <f t="shared" si="83"/>
        <v>-2.600693518271539E-2</v>
      </c>
      <c r="O270" s="50"/>
      <c r="P270" s="73"/>
    </row>
    <row r="271" spans="1:16" x14ac:dyDescent="0.25">
      <c r="A271" s="137" t="s">
        <v>51</v>
      </c>
      <c r="B271" s="48">
        <v>4338</v>
      </c>
      <c r="C271" s="48">
        <v>4932</v>
      </c>
      <c r="D271" s="48">
        <v>5494</v>
      </c>
      <c r="E271" s="48">
        <v>5901</v>
      </c>
      <c r="F271" s="48">
        <v>6246</v>
      </c>
      <c r="G271" s="48">
        <v>5272</v>
      </c>
      <c r="H271" s="48">
        <v>5041</v>
      </c>
      <c r="I271" s="48">
        <v>5030</v>
      </c>
      <c r="J271" s="48">
        <v>5078</v>
      </c>
      <c r="K271" s="48">
        <v>4975</v>
      </c>
      <c r="L271" s="42">
        <f t="shared" si="81"/>
        <v>0.14684186260949747</v>
      </c>
      <c r="M271" s="42">
        <f t="shared" si="82"/>
        <v>-5.633535660091047E-2</v>
      </c>
      <c r="N271" s="42">
        <f t="shared" si="83"/>
        <v>-2.0283576211106734E-2</v>
      </c>
      <c r="O271" s="50"/>
      <c r="P271" s="73"/>
    </row>
    <row r="272" spans="1:16" x14ac:dyDescent="0.25">
      <c r="A272" s="137" t="s">
        <v>9</v>
      </c>
      <c r="B272" s="48">
        <v>4959</v>
      </c>
      <c r="C272" s="48">
        <v>5974</v>
      </c>
      <c r="D272" s="48">
        <v>5976</v>
      </c>
      <c r="E272" s="48">
        <v>5997</v>
      </c>
      <c r="F272" s="48">
        <v>5776</v>
      </c>
      <c r="G272" s="48">
        <v>4753</v>
      </c>
      <c r="H272" s="48">
        <v>4091</v>
      </c>
      <c r="I272" s="48">
        <v>3928</v>
      </c>
      <c r="J272" s="48">
        <v>4180</v>
      </c>
      <c r="K272" s="48">
        <v>4388</v>
      </c>
      <c r="L272" s="42">
        <f t="shared" si="81"/>
        <v>-0.1151441822948175</v>
      </c>
      <c r="M272" s="42">
        <f t="shared" si="82"/>
        <v>-7.6793604039553973E-2</v>
      </c>
      <c r="N272" s="42">
        <f t="shared" si="83"/>
        <v>4.9760765550239235E-2</v>
      </c>
      <c r="O272" s="50"/>
      <c r="P272" s="73"/>
    </row>
    <row r="273" spans="1:16" x14ac:dyDescent="0.25">
      <c r="A273" s="139" t="s">
        <v>419</v>
      </c>
      <c r="B273" s="48">
        <v>2323</v>
      </c>
      <c r="C273" s="48">
        <v>2460</v>
      </c>
      <c r="D273" s="48">
        <v>3501</v>
      </c>
      <c r="E273" s="48">
        <v>3368</v>
      </c>
      <c r="F273" s="48">
        <v>3456</v>
      </c>
      <c r="G273" s="48">
        <v>4137</v>
      </c>
      <c r="H273" s="48">
        <v>4096</v>
      </c>
      <c r="I273" s="48">
        <v>4203</v>
      </c>
      <c r="J273" s="48">
        <v>4174</v>
      </c>
      <c r="K273" s="48">
        <v>4383</v>
      </c>
      <c r="L273" s="42">
        <f t="shared" si="81"/>
        <v>0.8867843306069737</v>
      </c>
      <c r="M273" s="42">
        <f t="shared" si="82"/>
        <v>5.9463379260333578E-2</v>
      </c>
      <c r="N273" s="42">
        <f t="shared" si="83"/>
        <v>5.007187350263536E-2</v>
      </c>
      <c r="O273" s="50"/>
      <c r="P273" s="73"/>
    </row>
    <row r="274" spans="1:16" x14ac:dyDescent="0.25">
      <c r="A274" s="137" t="s">
        <v>12</v>
      </c>
      <c r="B274" s="48">
        <v>2982</v>
      </c>
      <c r="C274" s="48">
        <v>3279</v>
      </c>
      <c r="D274" s="48">
        <v>3460</v>
      </c>
      <c r="E274" s="48">
        <v>3447</v>
      </c>
      <c r="F274" s="48">
        <v>3167</v>
      </c>
      <c r="G274" s="48">
        <v>2904</v>
      </c>
      <c r="H274" s="48">
        <v>2647</v>
      </c>
      <c r="I274" s="48">
        <v>3399</v>
      </c>
      <c r="J274" s="48">
        <v>3591</v>
      </c>
      <c r="K274" s="48">
        <v>4111</v>
      </c>
      <c r="L274" s="42">
        <f t="shared" si="81"/>
        <v>0.37860496311200537</v>
      </c>
      <c r="M274" s="42">
        <f t="shared" si="82"/>
        <v>0.41563360881542699</v>
      </c>
      <c r="N274" s="42">
        <f t="shared" si="83"/>
        <v>0.14480646059593427</v>
      </c>
      <c r="O274" s="50"/>
      <c r="P274" s="73"/>
    </row>
    <row r="275" spans="1:16" x14ac:dyDescent="0.25">
      <c r="A275" s="137" t="s">
        <v>14</v>
      </c>
      <c r="B275" s="48">
        <v>2011</v>
      </c>
      <c r="C275" s="48">
        <v>2512</v>
      </c>
      <c r="D275" s="48">
        <v>3022</v>
      </c>
      <c r="E275" s="48">
        <v>3320</v>
      </c>
      <c r="F275" s="48">
        <v>3613</v>
      </c>
      <c r="G275" s="48">
        <v>3118</v>
      </c>
      <c r="H275" s="48">
        <v>3042</v>
      </c>
      <c r="I275" s="48">
        <v>3059</v>
      </c>
      <c r="J275" s="48">
        <v>3170</v>
      </c>
      <c r="K275" s="48">
        <v>3546</v>
      </c>
      <c r="L275" s="42">
        <f t="shared" si="81"/>
        <v>0.76330183988065636</v>
      </c>
      <c r="M275" s="42">
        <f t="shared" si="82"/>
        <v>0.1372674791533034</v>
      </c>
      <c r="N275" s="42">
        <f t="shared" si="83"/>
        <v>0.11861198738170348</v>
      </c>
      <c r="O275" s="50"/>
      <c r="P275" s="73"/>
    </row>
    <row r="276" spans="1:16" x14ac:dyDescent="0.25">
      <c r="A276" s="137" t="s">
        <v>50</v>
      </c>
      <c r="B276" s="48">
        <v>3317</v>
      </c>
      <c r="C276" s="48">
        <v>3714</v>
      </c>
      <c r="D276" s="48">
        <v>3883</v>
      </c>
      <c r="E276" s="48">
        <v>3719</v>
      </c>
      <c r="F276" s="48">
        <v>3265</v>
      </c>
      <c r="G276" s="48">
        <v>3160</v>
      </c>
      <c r="H276" s="48">
        <v>3567</v>
      </c>
      <c r="I276" s="48">
        <v>3630</v>
      </c>
      <c r="J276" s="48">
        <v>3411</v>
      </c>
      <c r="K276" s="48">
        <v>3505</v>
      </c>
      <c r="L276" s="42">
        <f t="shared" si="81"/>
        <v>5.6677720832077179E-2</v>
      </c>
      <c r="M276" s="42">
        <f t="shared" si="82"/>
        <v>0.10917721518987342</v>
      </c>
      <c r="N276" s="42">
        <f t="shared" si="83"/>
        <v>2.7557900908824391E-2</v>
      </c>
      <c r="O276" s="50"/>
      <c r="P276" s="73"/>
    </row>
    <row r="277" spans="1:1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0"/>
      <c r="M277" s="50"/>
      <c r="N277" s="50"/>
      <c r="O277" s="50"/>
      <c r="P277" s="73"/>
    </row>
    <row r="278" spans="1:16" ht="15.75" x14ac:dyDescent="0.25">
      <c r="A278" s="35" t="s">
        <v>177</v>
      </c>
      <c r="B278" s="35"/>
      <c r="C278" s="35"/>
      <c r="D278" s="35"/>
      <c r="E278" s="35"/>
      <c r="F278" s="35"/>
      <c r="G278" s="6"/>
      <c r="H278" s="6"/>
      <c r="I278" s="6"/>
      <c r="J278" s="6"/>
      <c r="K278" s="6"/>
      <c r="L278" s="50"/>
      <c r="M278" s="50"/>
      <c r="N278" s="50"/>
      <c r="O278" s="50"/>
      <c r="P278" s="73"/>
    </row>
    <row r="279" spans="1:16" ht="30" customHeight="1" x14ac:dyDescent="0.25">
      <c r="A279" s="131" t="s">
        <v>323</v>
      </c>
      <c r="B279" s="1">
        <v>2008</v>
      </c>
      <c r="C279" s="1">
        <v>2009</v>
      </c>
      <c r="D279" s="1">
        <v>2010</v>
      </c>
      <c r="E279" s="1">
        <v>2011</v>
      </c>
      <c r="F279" s="1">
        <v>2012</v>
      </c>
      <c r="G279" s="1">
        <v>2013</v>
      </c>
      <c r="H279" s="1">
        <v>2014</v>
      </c>
      <c r="I279" s="1">
        <v>2015</v>
      </c>
      <c r="J279" s="1">
        <v>2016</v>
      </c>
      <c r="K279" s="1">
        <v>2017</v>
      </c>
      <c r="L279" s="5" t="s">
        <v>388</v>
      </c>
      <c r="M279" s="5" t="s">
        <v>389</v>
      </c>
      <c r="N279" s="5" t="s">
        <v>390</v>
      </c>
      <c r="O279" s="5" t="s">
        <v>361</v>
      </c>
      <c r="P279" s="73"/>
    </row>
    <row r="280" spans="1:16" x14ac:dyDescent="0.25">
      <c r="A280" s="151" t="s">
        <v>182</v>
      </c>
      <c r="B280" s="2">
        <v>391284</v>
      </c>
      <c r="C280" s="2">
        <v>430511</v>
      </c>
      <c r="D280" s="2">
        <v>478365</v>
      </c>
      <c r="E280" s="2">
        <v>521373</v>
      </c>
      <c r="F280" s="2">
        <v>551474</v>
      </c>
      <c r="G280" s="2">
        <v>574903</v>
      </c>
      <c r="H280" s="2">
        <v>592624</v>
      </c>
      <c r="I280" s="2">
        <v>603580</v>
      </c>
      <c r="J280" s="2">
        <v>614703</v>
      </c>
      <c r="K280" s="2">
        <v>618658</v>
      </c>
      <c r="L280" s="42">
        <f>(K280-B280)/B280</f>
        <v>0.5810971059383977</v>
      </c>
      <c r="M280" s="42">
        <f>(K280-G280)/G280</f>
        <v>7.6108491345496548E-2</v>
      </c>
      <c r="N280" s="42">
        <f>(K280-J280)/J280</f>
        <v>6.4340014608680936E-3</v>
      </c>
      <c r="O280" s="42">
        <f>K280/K$282</f>
        <v>0.52574471393959687</v>
      </c>
      <c r="P280" s="73"/>
    </row>
    <row r="281" spans="1:16" x14ac:dyDescent="0.25">
      <c r="A281" s="151" t="s">
        <v>183</v>
      </c>
      <c r="B281" s="2">
        <v>392065</v>
      </c>
      <c r="C281" s="2">
        <v>418829</v>
      </c>
      <c r="D281" s="2">
        <v>459793</v>
      </c>
      <c r="E281" s="2">
        <v>493759</v>
      </c>
      <c r="F281" s="2">
        <v>513342</v>
      </c>
      <c r="G281" s="2">
        <v>539374</v>
      </c>
      <c r="H281" s="2">
        <v>551757</v>
      </c>
      <c r="I281" s="2">
        <v>562326</v>
      </c>
      <c r="J281" s="2">
        <v>563777</v>
      </c>
      <c r="K281" s="2">
        <v>558069</v>
      </c>
      <c r="L281" s="42">
        <f t="shared" ref="L281:L282" si="84">(K281-B281)/B281</f>
        <v>0.42340938364811959</v>
      </c>
      <c r="M281" s="42">
        <f t="shared" ref="M281:M282" si="85">(K281-G281)/G281</f>
        <v>3.4660550934972764E-2</v>
      </c>
      <c r="N281" s="42">
        <f t="shared" ref="N281:N282" si="86">(K281-J281)/J281</f>
        <v>-1.0124570530546653E-2</v>
      </c>
      <c r="O281" s="42">
        <f>K281/K$282</f>
        <v>0.47425528606040313</v>
      </c>
      <c r="P281" s="73"/>
    </row>
    <row r="282" spans="1:16" s="70" customFormat="1" x14ac:dyDescent="0.25">
      <c r="A282" s="152" t="s">
        <v>0</v>
      </c>
      <c r="B282" s="4">
        <v>783349</v>
      </c>
      <c r="C282" s="4">
        <v>849340</v>
      </c>
      <c r="D282" s="4">
        <v>938158</v>
      </c>
      <c r="E282" s="4">
        <v>1015132</v>
      </c>
      <c r="F282" s="4">
        <v>1064816</v>
      </c>
      <c r="G282" s="4">
        <v>1114277</v>
      </c>
      <c r="H282" s="4">
        <v>1144381</v>
      </c>
      <c r="I282" s="4">
        <v>1165906</v>
      </c>
      <c r="J282" s="4">
        <v>1178480</v>
      </c>
      <c r="K282" s="4">
        <v>1176727</v>
      </c>
      <c r="L282" s="43">
        <f t="shared" si="84"/>
        <v>0.50217463735831669</v>
      </c>
      <c r="M282" s="43">
        <f t="shared" si="85"/>
        <v>5.6045310097937943E-2</v>
      </c>
      <c r="N282" s="43">
        <f t="shared" si="86"/>
        <v>-1.4875093340574299E-3</v>
      </c>
      <c r="O282" s="43">
        <f t="shared" ref="O282" si="87">K282/K$9</f>
        <v>1</v>
      </c>
      <c r="P282" s="74"/>
    </row>
    <row r="283" spans="1:16" x14ac:dyDescent="0.25">
      <c r="A283" s="6"/>
      <c r="B283" s="6"/>
      <c r="C283" s="6"/>
      <c r="D283" s="6"/>
      <c r="E283" s="6"/>
      <c r="F283" s="6"/>
      <c r="L283" s="51"/>
      <c r="M283" s="50"/>
      <c r="N283" s="50"/>
      <c r="O283" s="50"/>
      <c r="P283" s="73"/>
    </row>
    <row r="284" spans="1:16" ht="15.75" x14ac:dyDescent="0.25">
      <c r="A284" s="35" t="s">
        <v>178</v>
      </c>
      <c r="B284" s="35"/>
      <c r="C284" s="35"/>
      <c r="D284" s="35"/>
      <c r="E284" s="35"/>
      <c r="F284" s="35"/>
      <c r="G284" s="6"/>
      <c r="H284" s="6"/>
      <c r="I284" s="6"/>
      <c r="J284" s="6"/>
      <c r="K284" s="6"/>
      <c r="L284" s="50"/>
      <c r="M284" s="50"/>
      <c r="N284" s="50"/>
      <c r="O284" s="50"/>
      <c r="P284" s="73"/>
    </row>
    <row r="285" spans="1:16" ht="30" customHeight="1" x14ac:dyDescent="0.25">
      <c r="A285" s="131" t="s">
        <v>323</v>
      </c>
      <c r="B285" s="1">
        <v>2008</v>
      </c>
      <c r="C285" s="1">
        <v>2009</v>
      </c>
      <c r="D285" s="1">
        <v>2010</v>
      </c>
      <c r="E285" s="1">
        <v>2011</v>
      </c>
      <c r="F285" s="1">
        <v>2012</v>
      </c>
      <c r="G285" s="1">
        <v>2013</v>
      </c>
      <c r="H285" s="1">
        <v>2014</v>
      </c>
      <c r="I285" s="1">
        <v>2015</v>
      </c>
      <c r="J285" s="1">
        <v>2016</v>
      </c>
      <c r="K285" s="1">
        <v>2017</v>
      </c>
      <c r="L285" s="5" t="s">
        <v>388</v>
      </c>
      <c r="M285" s="5" t="s">
        <v>389</v>
      </c>
      <c r="N285" s="5" t="s">
        <v>390</v>
      </c>
      <c r="O285" s="5" t="s">
        <v>361</v>
      </c>
      <c r="P285" s="73"/>
    </row>
    <row r="286" spans="1:16" x14ac:dyDescent="0.25">
      <c r="A286" s="151" t="s">
        <v>182</v>
      </c>
      <c r="B286" s="2">
        <v>49204</v>
      </c>
      <c r="C286" s="2">
        <v>58062</v>
      </c>
      <c r="D286" s="2">
        <v>68358</v>
      </c>
      <c r="E286" s="2">
        <v>73482</v>
      </c>
      <c r="F286" s="2">
        <v>74691</v>
      </c>
      <c r="G286" s="2">
        <v>76203</v>
      </c>
      <c r="H286" s="2">
        <v>77533</v>
      </c>
      <c r="I286" s="2">
        <v>75945</v>
      </c>
      <c r="J286" s="2">
        <v>73936</v>
      </c>
      <c r="K286" s="2">
        <v>71873</v>
      </c>
      <c r="L286" s="42">
        <f t="shared" ref="L286" si="88">(K286-B286)/B286</f>
        <v>0.46071457605072758</v>
      </c>
      <c r="M286" s="42">
        <f t="shared" ref="M286" si="89">(K286-G286)/G286</f>
        <v>-5.6821909898560424E-2</v>
      </c>
      <c r="N286" s="42">
        <f t="shared" ref="N286" si="90">(K286-J286)/J286</f>
        <v>-2.7902510279160356E-2</v>
      </c>
      <c r="O286" s="42">
        <f>K286/K$288</f>
        <v>0.52547577443576043</v>
      </c>
      <c r="P286" s="73"/>
    </row>
    <row r="287" spans="1:16" x14ac:dyDescent="0.25">
      <c r="A287" s="151" t="s">
        <v>183</v>
      </c>
      <c r="B287" s="2">
        <v>46687</v>
      </c>
      <c r="C287" s="2">
        <v>51945</v>
      </c>
      <c r="D287" s="2">
        <v>60208</v>
      </c>
      <c r="E287" s="2">
        <v>65092</v>
      </c>
      <c r="F287" s="2">
        <v>65340</v>
      </c>
      <c r="G287" s="2">
        <v>68162</v>
      </c>
      <c r="H287" s="2">
        <v>70477</v>
      </c>
      <c r="I287" s="2">
        <v>70595</v>
      </c>
      <c r="J287" s="2">
        <v>67775</v>
      </c>
      <c r="K287" s="2">
        <v>64904</v>
      </c>
      <c r="L287" s="42">
        <f t="shared" ref="L287:L288" si="91">(K287-B287)/B287</f>
        <v>0.39019427249555549</v>
      </c>
      <c r="M287" s="42">
        <f t="shared" ref="M287:M288" si="92">(K287-G287)/G287</f>
        <v>-4.7797893254305918E-2</v>
      </c>
      <c r="N287" s="42">
        <f t="shared" ref="N287:N288" si="93">(K287-J287)/J287</f>
        <v>-4.2360752489856143E-2</v>
      </c>
      <c r="O287" s="42">
        <f t="shared" ref="O287:O288" si="94">K287/K$288</f>
        <v>0.47452422556423962</v>
      </c>
      <c r="P287" s="73"/>
    </row>
    <row r="288" spans="1:16" s="70" customFormat="1" x14ac:dyDescent="0.25">
      <c r="A288" s="152" t="s">
        <v>0</v>
      </c>
      <c r="B288" s="4">
        <v>95891</v>
      </c>
      <c r="C288" s="4">
        <v>110007</v>
      </c>
      <c r="D288" s="4">
        <v>128566</v>
      </c>
      <c r="E288" s="4">
        <v>138574</v>
      </c>
      <c r="F288" s="4">
        <v>140031</v>
      </c>
      <c r="G288" s="4">
        <v>144365</v>
      </c>
      <c r="H288" s="4">
        <v>148010</v>
      </c>
      <c r="I288" s="4">
        <v>146540</v>
      </c>
      <c r="J288" s="4">
        <v>141711</v>
      </c>
      <c r="K288" s="4">
        <v>136777</v>
      </c>
      <c r="L288" s="43">
        <f t="shared" si="91"/>
        <v>0.42637995223743624</v>
      </c>
      <c r="M288" s="43">
        <f t="shared" si="92"/>
        <v>-5.2561216361306409E-2</v>
      </c>
      <c r="N288" s="43">
        <f t="shared" si="93"/>
        <v>-3.4817339514928269E-2</v>
      </c>
      <c r="O288" s="43">
        <f t="shared" si="94"/>
        <v>1</v>
      </c>
      <c r="P288" s="74"/>
    </row>
    <row r="289" spans="1:1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0"/>
      <c r="M289" s="50"/>
      <c r="N289" s="50"/>
      <c r="O289" s="50"/>
      <c r="P289" s="73"/>
    </row>
    <row r="290" spans="1:16" ht="15.75" x14ac:dyDescent="0.25">
      <c r="A290" s="35" t="s">
        <v>179</v>
      </c>
      <c r="B290" s="35"/>
      <c r="C290" s="35"/>
      <c r="D290" s="35"/>
      <c r="E290" s="35"/>
      <c r="F290" s="35"/>
      <c r="G290" s="6"/>
      <c r="H290" s="6"/>
      <c r="I290" s="6"/>
      <c r="J290" s="6"/>
      <c r="K290" s="6"/>
      <c r="L290" s="50"/>
      <c r="M290" s="50"/>
      <c r="N290" s="50"/>
      <c r="O290" s="50"/>
      <c r="P290" s="73"/>
    </row>
    <row r="291" spans="1:16" ht="30" customHeight="1" x14ac:dyDescent="0.25">
      <c r="A291" s="131" t="s">
        <v>323</v>
      </c>
      <c r="B291" s="1">
        <v>2008</v>
      </c>
      <c r="C291" s="1">
        <v>2009</v>
      </c>
      <c r="D291" s="1">
        <v>2010</v>
      </c>
      <c r="E291" s="1">
        <v>2011</v>
      </c>
      <c r="F291" s="1">
        <v>2012</v>
      </c>
      <c r="G291" s="1">
        <v>2013</v>
      </c>
      <c r="H291" s="1">
        <v>2014</v>
      </c>
      <c r="I291" s="1">
        <v>2015</v>
      </c>
      <c r="J291" s="1">
        <v>2016</v>
      </c>
      <c r="K291" s="1">
        <v>2017</v>
      </c>
      <c r="L291" s="5" t="s">
        <v>388</v>
      </c>
      <c r="M291" s="5" t="s">
        <v>389</v>
      </c>
      <c r="N291" s="5" t="s">
        <v>390</v>
      </c>
      <c r="O291" s="5" t="s">
        <v>361</v>
      </c>
      <c r="P291" s="73"/>
    </row>
    <row r="292" spans="1:16" x14ac:dyDescent="0.25">
      <c r="A292" s="151" t="s">
        <v>182</v>
      </c>
      <c r="B292" s="2">
        <v>74347</v>
      </c>
      <c r="C292" s="2">
        <v>90107</v>
      </c>
      <c r="D292" s="2">
        <v>108362</v>
      </c>
      <c r="E292" s="2">
        <v>127935</v>
      </c>
      <c r="F292" s="2">
        <v>146289</v>
      </c>
      <c r="G292" s="2">
        <v>162242</v>
      </c>
      <c r="H292" s="2">
        <v>176433</v>
      </c>
      <c r="I292" s="2">
        <v>186190</v>
      </c>
      <c r="J292" s="2">
        <v>190303</v>
      </c>
      <c r="K292" s="2">
        <v>188029</v>
      </c>
      <c r="L292" s="42">
        <f t="shared" ref="L292:L294" si="95">(K292-B292)/B292</f>
        <v>1.5290731300523221</v>
      </c>
      <c r="M292" s="42">
        <f t="shared" ref="M292:M294" si="96">(K292-G292)/G292</f>
        <v>0.15894158109490761</v>
      </c>
      <c r="N292" s="42">
        <f t="shared" ref="N292:N294" si="97">(K292-J292)/J292</f>
        <v>-1.1949364960089961E-2</v>
      </c>
      <c r="O292" s="42">
        <f>K292/K$294</f>
        <v>0.50179872434682826</v>
      </c>
      <c r="P292" s="73"/>
    </row>
    <row r="293" spans="1:16" x14ac:dyDescent="0.25">
      <c r="A293" s="151" t="s">
        <v>183</v>
      </c>
      <c r="B293" s="2">
        <v>88501</v>
      </c>
      <c r="C293" s="2">
        <v>99490</v>
      </c>
      <c r="D293" s="2">
        <v>115939</v>
      </c>
      <c r="E293" s="2">
        <v>132757</v>
      </c>
      <c r="F293" s="2">
        <v>147230</v>
      </c>
      <c r="G293" s="2">
        <v>162337</v>
      </c>
      <c r="H293" s="2">
        <v>174571</v>
      </c>
      <c r="I293" s="2">
        <v>186981</v>
      </c>
      <c r="J293" s="2">
        <v>190685</v>
      </c>
      <c r="K293" s="2">
        <v>186681</v>
      </c>
      <c r="L293" s="42">
        <f t="shared" si="95"/>
        <v>1.1093659958644535</v>
      </c>
      <c r="M293" s="42">
        <f t="shared" si="96"/>
        <v>0.14995965183537949</v>
      </c>
      <c r="N293" s="42">
        <f t="shared" si="97"/>
        <v>-2.0997980963368908E-2</v>
      </c>
      <c r="O293" s="42">
        <f>K293/K$294</f>
        <v>0.49820127565317179</v>
      </c>
      <c r="P293" s="73"/>
    </row>
    <row r="294" spans="1:16" s="70" customFormat="1" x14ac:dyDescent="0.25">
      <c r="A294" s="152" t="s">
        <v>0</v>
      </c>
      <c r="B294" s="4">
        <v>162848</v>
      </c>
      <c r="C294" s="4">
        <v>189597</v>
      </c>
      <c r="D294" s="4">
        <v>224301</v>
      </c>
      <c r="E294" s="4">
        <v>260692</v>
      </c>
      <c r="F294" s="4">
        <v>293519</v>
      </c>
      <c r="G294" s="4">
        <v>324579</v>
      </c>
      <c r="H294" s="4">
        <v>351004</v>
      </c>
      <c r="I294" s="4">
        <v>373171</v>
      </c>
      <c r="J294" s="4">
        <v>380988</v>
      </c>
      <c r="K294" s="4">
        <v>374710</v>
      </c>
      <c r="L294" s="43">
        <f t="shared" si="95"/>
        <v>1.3009800550206327</v>
      </c>
      <c r="M294" s="43">
        <f t="shared" si="96"/>
        <v>0.15444930201892298</v>
      </c>
      <c r="N294" s="43">
        <f t="shared" si="97"/>
        <v>-1.6478209287431624E-2</v>
      </c>
      <c r="O294" s="43">
        <f t="shared" ref="O294" si="98">K294/K$294</f>
        <v>1</v>
      </c>
      <c r="P294" s="74"/>
    </row>
    <row r="295" spans="1:1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0"/>
      <c r="M295" s="50"/>
      <c r="N295" s="50"/>
      <c r="O295" s="50"/>
      <c r="P295" s="73"/>
    </row>
    <row r="296" spans="1:16" ht="15.75" x14ac:dyDescent="0.25">
      <c r="A296" s="35" t="s">
        <v>180</v>
      </c>
      <c r="B296" s="35"/>
      <c r="C296" s="35"/>
      <c r="D296" s="35"/>
      <c r="E296" s="35"/>
      <c r="F296" s="35"/>
      <c r="G296" s="6"/>
      <c r="H296" s="6"/>
      <c r="I296" s="6"/>
      <c r="J296" s="6"/>
      <c r="K296" s="6"/>
      <c r="L296" s="50"/>
      <c r="M296" s="50"/>
      <c r="N296" s="50"/>
      <c r="O296" s="50"/>
      <c r="P296" s="73"/>
    </row>
    <row r="297" spans="1:16" ht="30" customHeight="1" x14ac:dyDescent="0.25">
      <c r="A297" s="131" t="s">
        <v>323</v>
      </c>
      <c r="B297" s="1">
        <v>2008</v>
      </c>
      <c r="C297" s="1">
        <v>2009</v>
      </c>
      <c r="D297" s="1">
        <v>2010</v>
      </c>
      <c r="E297" s="1">
        <v>2011</v>
      </c>
      <c r="F297" s="1">
        <v>2012</v>
      </c>
      <c r="G297" s="1">
        <v>2013</v>
      </c>
      <c r="H297" s="1">
        <v>2014</v>
      </c>
      <c r="I297" s="1">
        <v>2015</v>
      </c>
      <c r="J297" s="1">
        <v>2016</v>
      </c>
      <c r="K297" s="1">
        <v>2017</v>
      </c>
      <c r="L297" s="5" t="s">
        <v>388</v>
      </c>
      <c r="M297" s="5" t="s">
        <v>389</v>
      </c>
      <c r="N297" s="5" t="s">
        <v>390</v>
      </c>
      <c r="O297" s="5" t="s">
        <v>361</v>
      </c>
      <c r="P297" s="73"/>
    </row>
    <row r="298" spans="1:16" x14ac:dyDescent="0.25">
      <c r="A298" s="151" t="s">
        <v>182</v>
      </c>
      <c r="B298" s="2">
        <v>267733</v>
      </c>
      <c r="C298" s="2">
        <v>282342</v>
      </c>
      <c r="D298" s="2">
        <v>301645</v>
      </c>
      <c r="E298" s="2">
        <v>319956</v>
      </c>
      <c r="F298" s="2">
        <v>330494</v>
      </c>
      <c r="G298" s="2">
        <v>336458</v>
      </c>
      <c r="H298" s="2">
        <v>338658</v>
      </c>
      <c r="I298" s="2">
        <v>341445</v>
      </c>
      <c r="J298" s="2">
        <v>350464</v>
      </c>
      <c r="K298" s="2">
        <v>358756</v>
      </c>
      <c r="L298" s="42">
        <f t="shared" ref="L298:L300" si="99">(K298-B298)/B298</f>
        <v>0.33997676789936243</v>
      </c>
      <c r="M298" s="42">
        <f t="shared" ref="M298:M300" si="100">(K298-G298)/G298</f>
        <v>6.627275915567471E-2</v>
      </c>
      <c r="N298" s="42">
        <f t="shared" ref="N298:N300" si="101">(K298-J298)/J298</f>
        <v>2.3660062089116144E-2</v>
      </c>
      <c r="O298" s="42">
        <f>K298/K$300</f>
        <v>0.53928807648367505</v>
      </c>
      <c r="P298" s="73"/>
    </row>
    <row r="299" spans="1:16" x14ac:dyDescent="0.25">
      <c r="A299" s="151" t="s">
        <v>183</v>
      </c>
      <c r="B299" s="2">
        <v>256877</v>
      </c>
      <c r="C299" s="2">
        <v>267394</v>
      </c>
      <c r="D299" s="2">
        <v>283646</v>
      </c>
      <c r="E299" s="2">
        <v>295910</v>
      </c>
      <c r="F299" s="2">
        <v>300772</v>
      </c>
      <c r="G299" s="2">
        <v>308875</v>
      </c>
      <c r="H299" s="2">
        <v>306709</v>
      </c>
      <c r="I299" s="2">
        <v>304750</v>
      </c>
      <c r="J299" s="2">
        <v>305317</v>
      </c>
      <c r="K299" s="2">
        <v>306484</v>
      </c>
      <c r="L299" s="42">
        <f t="shared" si="99"/>
        <v>0.19311577136139085</v>
      </c>
      <c r="M299" s="42">
        <f t="shared" si="100"/>
        <v>-7.7409955483609873E-3</v>
      </c>
      <c r="N299" s="42">
        <f t="shared" si="101"/>
        <v>3.8222568674525165E-3</v>
      </c>
      <c r="O299" s="42">
        <f>K299/K$300</f>
        <v>0.46071192351632495</v>
      </c>
      <c r="P299" s="73"/>
    </row>
    <row r="300" spans="1:16" s="70" customFormat="1" x14ac:dyDescent="0.25">
      <c r="A300" s="152" t="s">
        <v>0</v>
      </c>
      <c r="B300" s="4">
        <v>524610</v>
      </c>
      <c r="C300" s="4">
        <v>549736</v>
      </c>
      <c r="D300" s="4">
        <v>585291</v>
      </c>
      <c r="E300" s="4">
        <v>615866</v>
      </c>
      <c r="F300" s="4">
        <v>631266</v>
      </c>
      <c r="G300" s="4">
        <v>645333</v>
      </c>
      <c r="H300" s="4">
        <v>645367</v>
      </c>
      <c r="I300" s="4">
        <v>646195</v>
      </c>
      <c r="J300" s="4">
        <v>655781</v>
      </c>
      <c r="K300" s="4">
        <v>665240</v>
      </c>
      <c r="L300" s="43">
        <f t="shared" si="99"/>
        <v>0.26806580126188978</v>
      </c>
      <c r="M300" s="43">
        <f t="shared" si="100"/>
        <v>3.0847639900640444E-2</v>
      </c>
      <c r="N300" s="43">
        <f t="shared" si="101"/>
        <v>1.4424022653904276E-2</v>
      </c>
      <c r="O300" s="43">
        <f t="shared" ref="O300" si="102">K300/K$300</f>
        <v>1</v>
      </c>
      <c r="P300" s="74"/>
    </row>
    <row r="301" spans="1:1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0"/>
      <c r="M301" s="50"/>
      <c r="N301" s="50"/>
      <c r="O301" s="50"/>
      <c r="P301" s="73"/>
    </row>
    <row r="302" spans="1:16" ht="15.75" x14ac:dyDescent="0.25">
      <c r="A302" s="35" t="s">
        <v>96</v>
      </c>
      <c r="B302" s="35"/>
      <c r="C302" s="35"/>
      <c r="D302" s="35"/>
      <c r="E302" s="35"/>
      <c r="F302" s="35"/>
      <c r="G302" s="6"/>
      <c r="H302" s="6"/>
      <c r="I302" s="6"/>
      <c r="J302" s="6"/>
      <c r="K302" s="6"/>
      <c r="L302" s="50"/>
      <c r="M302" s="50"/>
      <c r="N302" s="50"/>
      <c r="O302" s="50"/>
      <c r="P302" s="73"/>
    </row>
    <row r="303" spans="1:16" ht="30" customHeight="1" x14ac:dyDescent="0.25">
      <c r="A303" s="131" t="s">
        <v>115</v>
      </c>
      <c r="B303" s="1">
        <v>2008</v>
      </c>
      <c r="C303" s="1">
        <v>2009</v>
      </c>
      <c r="D303" s="1">
        <v>2010</v>
      </c>
      <c r="E303" s="1">
        <v>2011</v>
      </c>
      <c r="F303" s="1">
        <v>2012</v>
      </c>
      <c r="G303" s="1">
        <v>2013</v>
      </c>
      <c r="H303" s="1">
        <v>2014</v>
      </c>
      <c r="I303" s="1">
        <v>2015</v>
      </c>
      <c r="J303" s="1">
        <v>2016</v>
      </c>
      <c r="K303" s="1">
        <v>2017</v>
      </c>
      <c r="L303" s="5" t="s">
        <v>388</v>
      </c>
      <c r="M303" s="5" t="s">
        <v>389</v>
      </c>
      <c r="N303" s="5" t="s">
        <v>390</v>
      </c>
      <c r="O303" s="5" t="s">
        <v>361</v>
      </c>
      <c r="P303" s="73"/>
    </row>
    <row r="304" spans="1:16" x14ac:dyDescent="0.25">
      <c r="A304" s="151" t="s">
        <v>42</v>
      </c>
      <c r="B304" s="2">
        <v>172695</v>
      </c>
      <c r="C304" s="2">
        <v>186093</v>
      </c>
      <c r="D304" s="2">
        <v>195411</v>
      </c>
      <c r="E304" s="2">
        <v>201109</v>
      </c>
      <c r="F304" s="2">
        <v>202623</v>
      </c>
      <c r="G304" s="2">
        <v>209197</v>
      </c>
      <c r="H304" s="2">
        <v>209445</v>
      </c>
      <c r="I304" s="2">
        <v>208765</v>
      </c>
      <c r="J304" s="2">
        <v>210760</v>
      </c>
      <c r="K304" s="2">
        <v>209489</v>
      </c>
      <c r="L304" s="42">
        <f t="shared" ref="L304:L310" si="103">(K343-B343)/B343</f>
        <v>0.13160164288580919</v>
      </c>
      <c r="M304" s="42">
        <f t="shared" ref="M304:M310" si="104">(K343-G343)/G343</f>
        <v>3.4705413888411751E-2</v>
      </c>
      <c r="N304" s="42">
        <f t="shared" ref="N304:N310" si="105">(K343-J343)/J343</f>
        <v>-5.5054451114664089E-4</v>
      </c>
      <c r="O304" s="42">
        <f>K304/K$311</f>
        <v>0.17802684904824995</v>
      </c>
      <c r="P304" s="73"/>
    </row>
    <row r="305" spans="1:16" x14ac:dyDescent="0.25">
      <c r="A305" s="151" t="s">
        <v>43</v>
      </c>
      <c r="B305" s="2">
        <v>410484</v>
      </c>
      <c r="C305" s="2">
        <v>449131</v>
      </c>
      <c r="D305" s="2">
        <v>500905</v>
      </c>
      <c r="E305" s="2">
        <v>544892</v>
      </c>
      <c r="F305" s="2">
        <v>566416</v>
      </c>
      <c r="G305" s="2">
        <v>580453</v>
      </c>
      <c r="H305" s="2">
        <v>584589</v>
      </c>
      <c r="I305" s="2">
        <v>586054</v>
      </c>
      <c r="J305" s="2">
        <v>585672</v>
      </c>
      <c r="K305" s="2">
        <v>586439</v>
      </c>
      <c r="L305" s="42">
        <f t="shared" si="103"/>
        <v>0.27290573592996753</v>
      </c>
      <c r="M305" s="42">
        <f t="shared" si="104"/>
        <v>1.2313826668230328E-3</v>
      </c>
      <c r="N305" s="42">
        <f t="shared" si="105"/>
        <v>1.9600093266075602E-2</v>
      </c>
      <c r="O305" s="42">
        <f t="shared" ref="O305:O310" si="106">K305/K$311</f>
        <v>0.49836453145037041</v>
      </c>
      <c r="P305" s="73"/>
    </row>
    <row r="306" spans="1:16" x14ac:dyDescent="0.25">
      <c r="A306" s="151" t="s">
        <v>44</v>
      </c>
      <c r="B306" s="2">
        <v>122791</v>
      </c>
      <c r="C306" s="2">
        <v>130091</v>
      </c>
      <c r="D306" s="2">
        <v>145265</v>
      </c>
      <c r="E306" s="2">
        <v>160836</v>
      </c>
      <c r="F306" s="2">
        <v>172366</v>
      </c>
      <c r="G306" s="2">
        <v>187724</v>
      </c>
      <c r="H306" s="2">
        <v>199954</v>
      </c>
      <c r="I306" s="2">
        <v>210028</v>
      </c>
      <c r="J306" s="2">
        <v>213770</v>
      </c>
      <c r="K306" s="2">
        <v>211888</v>
      </c>
      <c r="L306" s="42">
        <f t="shared" si="103"/>
        <v>0.38595151985383375</v>
      </c>
      <c r="M306" s="42">
        <f t="shared" si="104"/>
        <v>0.11643145161290322</v>
      </c>
      <c r="N306" s="42">
        <f t="shared" si="105"/>
        <v>1.2358544031883582E-2</v>
      </c>
      <c r="O306" s="42">
        <f t="shared" si="106"/>
        <v>0.18006555471235045</v>
      </c>
      <c r="P306" s="73"/>
    </row>
    <row r="307" spans="1:16" x14ac:dyDescent="0.25">
      <c r="A307" s="151" t="s">
        <v>45</v>
      </c>
      <c r="B307" s="2">
        <v>38357</v>
      </c>
      <c r="C307" s="2">
        <v>41422</v>
      </c>
      <c r="D307" s="2">
        <v>48213</v>
      </c>
      <c r="E307" s="2">
        <v>55158</v>
      </c>
      <c r="F307" s="2">
        <v>63433</v>
      </c>
      <c r="G307" s="2">
        <v>70881</v>
      </c>
      <c r="H307" s="2">
        <v>76266</v>
      </c>
      <c r="I307" s="2">
        <v>80345</v>
      </c>
      <c r="J307" s="2">
        <v>81688</v>
      </c>
      <c r="K307" s="2">
        <v>80487</v>
      </c>
      <c r="L307" s="42">
        <f t="shared" si="103"/>
        <v>0.39777493267405412</v>
      </c>
      <c r="M307" s="42">
        <f t="shared" si="104"/>
        <v>3.4402770517511762E-2</v>
      </c>
      <c r="N307" s="42">
        <f t="shared" si="105"/>
        <v>1.185682326621924E-2</v>
      </c>
      <c r="O307" s="42">
        <f t="shared" si="106"/>
        <v>6.8399042428702664E-2</v>
      </c>
      <c r="P307" s="73"/>
    </row>
    <row r="308" spans="1:16" x14ac:dyDescent="0.25">
      <c r="A308" s="151" t="s">
        <v>46</v>
      </c>
      <c r="B308" s="2">
        <v>19013</v>
      </c>
      <c r="C308" s="2">
        <v>21521</v>
      </c>
      <c r="D308" s="2">
        <v>25198</v>
      </c>
      <c r="E308" s="2">
        <v>28088</v>
      </c>
      <c r="F308" s="2">
        <v>31071</v>
      </c>
      <c r="G308" s="2">
        <v>34053</v>
      </c>
      <c r="H308" s="2">
        <v>37238</v>
      </c>
      <c r="I308" s="2">
        <v>39793</v>
      </c>
      <c r="J308" s="2">
        <v>42213</v>
      </c>
      <c r="K308" s="2">
        <v>43599</v>
      </c>
      <c r="L308" s="42">
        <f t="shared" si="103"/>
        <v>0.38851530702530523</v>
      </c>
      <c r="M308" s="42">
        <f t="shared" si="104"/>
        <v>5.2585686498088403E-2</v>
      </c>
      <c r="N308" s="42">
        <f t="shared" si="105"/>
        <v>4.2932145942712836E-2</v>
      </c>
      <c r="O308" s="42">
        <f t="shared" si="106"/>
        <v>3.7051074718265152E-2</v>
      </c>
      <c r="P308" s="73"/>
    </row>
    <row r="309" spans="1:16" x14ac:dyDescent="0.25">
      <c r="A309" s="151" t="s">
        <v>1</v>
      </c>
      <c r="B309" s="2">
        <v>19038</v>
      </c>
      <c r="C309" s="2">
        <v>20675</v>
      </c>
      <c r="D309" s="2">
        <v>22931</v>
      </c>
      <c r="E309" s="2">
        <v>24705</v>
      </c>
      <c r="F309" s="2">
        <v>28762</v>
      </c>
      <c r="G309" s="2">
        <v>31899</v>
      </c>
      <c r="H309" s="2">
        <v>36844</v>
      </c>
      <c r="I309" s="2">
        <v>40844</v>
      </c>
      <c r="J309" s="2">
        <v>44347</v>
      </c>
      <c r="K309" s="2">
        <v>44822</v>
      </c>
      <c r="L309" s="42">
        <f t="shared" si="103"/>
        <v>0.42470013327410039</v>
      </c>
      <c r="M309" s="42">
        <f t="shared" si="104"/>
        <v>0.11788901282766313</v>
      </c>
      <c r="N309" s="42">
        <f t="shared" si="105"/>
        <v>1.8806785691594129E-2</v>
      </c>
      <c r="O309" s="42">
        <f t="shared" si="106"/>
        <v>3.8090398197712809E-2</v>
      </c>
      <c r="P309" s="73"/>
    </row>
    <row r="310" spans="1:16" x14ac:dyDescent="0.25">
      <c r="A310" s="151" t="s">
        <v>85</v>
      </c>
      <c r="B310" s="2">
        <v>971</v>
      </c>
      <c r="C310" s="2">
        <v>407</v>
      </c>
      <c r="D310" s="2">
        <v>235</v>
      </c>
      <c r="E310" s="2">
        <v>344</v>
      </c>
      <c r="F310" s="2">
        <v>145</v>
      </c>
      <c r="G310" s="2">
        <v>70</v>
      </c>
      <c r="H310" s="2">
        <v>45</v>
      </c>
      <c r="I310" s="2">
        <v>77</v>
      </c>
      <c r="J310" s="2">
        <v>30</v>
      </c>
      <c r="K310" s="2">
        <v>3</v>
      </c>
      <c r="L310" s="42">
        <f t="shared" si="103"/>
        <v>-0.99561403508771928</v>
      </c>
      <c r="M310" s="42">
        <f t="shared" si="104"/>
        <v>-0.95</v>
      </c>
      <c r="N310" s="42">
        <f t="shared" si="105"/>
        <v>-0.89655172413793105</v>
      </c>
      <c r="O310" s="42">
        <f t="shared" si="106"/>
        <v>2.5494443486042217E-6</v>
      </c>
      <c r="P310" s="73"/>
    </row>
    <row r="311" spans="1:16" x14ac:dyDescent="0.25">
      <c r="A311" s="152" t="s">
        <v>0</v>
      </c>
      <c r="B311" s="4">
        <v>783349</v>
      </c>
      <c r="C311" s="4">
        <v>849340</v>
      </c>
      <c r="D311" s="4">
        <v>938158</v>
      </c>
      <c r="E311" s="4">
        <v>1015132</v>
      </c>
      <c r="F311" s="4">
        <v>1064816</v>
      </c>
      <c r="G311" s="4">
        <v>1114277</v>
      </c>
      <c r="H311" s="4">
        <v>1144381</v>
      </c>
      <c r="I311" s="4">
        <v>1165906</v>
      </c>
      <c r="J311" s="4">
        <v>1178480</v>
      </c>
      <c r="K311" s="4">
        <v>1176727</v>
      </c>
      <c r="L311" s="43">
        <f t="shared" ref="L311" si="107">(K311-B311)/B311</f>
        <v>0.50217463735831669</v>
      </c>
      <c r="M311" s="43">
        <f t="shared" ref="M311" si="108">(K311-G311)/G311</f>
        <v>5.6045310097937943E-2</v>
      </c>
      <c r="N311" s="43">
        <f t="shared" ref="N311" si="109">(K311-J311)/J311</f>
        <v>-1.4875093340574299E-3</v>
      </c>
      <c r="O311" s="43">
        <f t="shared" ref="O311" si="110">K311/K$9</f>
        <v>1</v>
      </c>
      <c r="P311" s="73"/>
    </row>
    <row r="312" spans="1:16" x14ac:dyDescent="0.25">
      <c r="A312" s="154" t="s">
        <v>139</v>
      </c>
      <c r="B312" s="83">
        <v>23.185628941509101</v>
      </c>
      <c r="C312" s="83">
        <v>23.182653990361999</v>
      </c>
      <c r="D312" s="83">
        <v>23.279868214783001</v>
      </c>
      <c r="E312" s="83">
        <v>23.374647425353</v>
      </c>
      <c r="F312" s="83">
        <v>23.575458261988501</v>
      </c>
      <c r="G312" s="83">
        <v>23.730638920775</v>
      </c>
      <c r="H312" s="83">
        <v>23.927890934131199</v>
      </c>
      <c r="I312" s="83">
        <v>24.076902358750701</v>
      </c>
      <c r="J312" s="83">
        <v>24.183585217870899</v>
      </c>
      <c r="K312" s="83">
        <v>24.196198938748601</v>
      </c>
      <c r="L312" s="125">
        <f t="shared" ref="L312:L313" si="111">(K312-B312)/B312</f>
        <v>4.3586050643219014E-2</v>
      </c>
      <c r="M312" s="125">
        <f t="shared" ref="M312:M313" si="112">(K312-G312)/G312</f>
        <v>1.9618520155646819E-2</v>
      </c>
      <c r="N312" s="125">
        <f t="shared" ref="N312:N313" si="113">(K312-J312)/J312</f>
        <v>5.21581922782122E-4</v>
      </c>
      <c r="O312" s="126"/>
      <c r="P312" s="73"/>
    </row>
    <row r="313" spans="1:16" x14ac:dyDescent="0.25">
      <c r="A313" s="154" t="s">
        <v>138</v>
      </c>
      <c r="B313" s="83">
        <v>21.922952097870301</v>
      </c>
      <c r="C313" s="83">
        <v>21.996389814729302</v>
      </c>
      <c r="D313" s="83">
        <v>22.245391037438502</v>
      </c>
      <c r="E313" s="83">
        <v>22.369277702622199</v>
      </c>
      <c r="F313" s="83">
        <v>22.535067038820198</v>
      </c>
      <c r="G313" s="83">
        <v>22.586298486226799</v>
      </c>
      <c r="H313" s="83">
        <v>22.776731049243001</v>
      </c>
      <c r="I313" s="83">
        <v>22.8721556771312</v>
      </c>
      <c r="J313" s="83">
        <v>22.839247967778402</v>
      </c>
      <c r="K313" s="83">
        <v>22.875654837222001</v>
      </c>
      <c r="L313" s="125">
        <f t="shared" si="111"/>
        <v>4.3456863614834529E-2</v>
      </c>
      <c r="M313" s="125">
        <f t="shared" si="112"/>
        <v>1.2811145268962636E-2</v>
      </c>
      <c r="N313" s="125">
        <f t="shared" si="113"/>
        <v>1.5940485209916748E-3</v>
      </c>
      <c r="O313" s="126"/>
      <c r="P313" s="73"/>
    </row>
    <row r="314" spans="1:16" x14ac:dyDescent="0.25">
      <c r="A314" s="6"/>
      <c r="B314" s="21">
        <f>(B304+B305+B306)/B311</f>
        <v>0.90122027346687106</v>
      </c>
      <c r="C314" s="21">
        <f t="shared" ref="C314:K314" si="114">(C304+C305+C306)/C311</f>
        <v>0.9010702427767443</v>
      </c>
      <c r="D314" s="21">
        <f t="shared" si="114"/>
        <v>0.89705678574397918</v>
      </c>
      <c r="E314" s="21">
        <f t="shared" si="114"/>
        <v>0.89331929246639841</v>
      </c>
      <c r="F314" s="21">
        <f t="shared" si="114"/>
        <v>0.88410110291355504</v>
      </c>
      <c r="G314" s="21">
        <f t="shared" si="114"/>
        <v>0.87713737248457968</v>
      </c>
      <c r="H314" s="21">
        <f t="shared" si="114"/>
        <v>0.86858135533532976</v>
      </c>
      <c r="I314" s="21">
        <f t="shared" si="114"/>
        <v>0.86185936087471893</v>
      </c>
      <c r="J314" s="21">
        <f t="shared" si="114"/>
        <v>0.85720758943724118</v>
      </c>
      <c r="K314" s="21">
        <f t="shared" si="114"/>
        <v>0.85645693521097077</v>
      </c>
      <c r="L314" s="50"/>
      <c r="M314" s="50"/>
      <c r="N314" s="50"/>
      <c r="O314" s="50"/>
      <c r="P314" s="73"/>
    </row>
    <row r="315" spans="1:16" ht="15.75" x14ac:dyDescent="0.25">
      <c r="A315" s="35" t="s">
        <v>128</v>
      </c>
      <c r="B315" s="35"/>
      <c r="C315" s="35"/>
      <c r="D315" s="35"/>
      <c r="E315" s="35"/>
      <c r="F315" s="35"/>
      <c r="G315" s="6"/>
      <c r="H315" s="6"/>
      <c r="I315" s="6"/>
      <c r="J315" s="6"/>
      <c r="K315" s="6"/>
      <c r="L315" s="50"/>
      <c r="M315" s="50"/>
      <c r="N315" s="50"/>
      <c r="O315" s="50"/>
      <c r="P315" s="73"/>
    </row>
    <row r="316" spans="1:16" ht="30" customHeight="1" x14ac:dyDescent="0.25">
      <c r="A316" s="131" t="s">
        <v>115</v>
      </c>
      <c r="B316" s="1">
        <v>2008</v>
      </c>
      <c r="C316" s="1">
        <v>2009</v>
      </c>
      <c r="D316" s="1">
        <v>2010</v>
      </c>
      <c r="E316" s="1">
        <v>2011</v>
      </c>
      <c r="F316" s="1">
        <v>2012</v>
      </c>
      <c r="G316" s="1">
        <v>2013</v>
      </c>
      <c r="H316" s="1">
        <v>2014</v>
      </c>
      <c r="I316" s="1">
        <v>2015</v>
      </c>
      <c r="J316" s="1">
        <v>2016</v>
      </c>
      <c r="K316" s="1">
        <v>2017</v>
      </c>
      <c r="L316" s="5" t="s">
        <v>388</v>
      </c>
      <c r="M316" s="5" t="s">
        <v>389</v>
      </c>
      <c r="N316" s="5" t="s">
        <v>390</v>
      </c>
      <c r="O316" s="5" t="s">
        <v>361</v>
      </c>
      <c r="P316" s="73"/>
    </row>
    <row r="317" spans="1:16" x14ac:dyDescent="0.25">
      <c r="A317" s="151" t="s">
        <v>42</v>
      </c>
      <c r="B317" s="2">
        <v>21930</v>
      </c>
      <c r="C317" s="2">
        <v>25601</v>
      </c>
      <c r="D317" s="2">
        <v>28304</v>
      </c>
      <c r="E317" s="2">
        <v>27688</v>
      </c>
      <c r="F317" s="2">
        <v>27294</v>
      </c>
      <c r="G317" s="2">
        <v>29658</v>
      </c>
      <c r="H317" s="2">
        <v>30138</v>
      </c>
      <c r="I317" s="2">
        <v>29653</v>
      </c>
      <c r="J317" s="2">
        <v>27569</v>
      </c>
      <c r="K317" s="2">
        <v>26952</v>
      </c>
      <c r="L317" s="42">
        <f t="shared" ref="L317:L324" si="115">(K317-B317)/B317</f>
        <v>0.2290013679890561</v>
      </c>
      <c r="M317" s="42">
        <f t="shared" ref="M317:M324" si="116">(K317-G317)/G317</f>
        <v>-9.1240137568278368E-2</v>
      </c>
      <c r="N317" s="42">
        <f t="shared" ref="N317:N324" si="117">(K317-J317)/J317</f>
        <v>-2.2380209655772788E-2</v>
      </c>
      <c r="O317" s="42">
        <f>K317/K$324</f>
        <v>0.19705067372438348</v>
      </c>
      <c r="P317" s="73"/>
    </row>
    <row r="318" spans="1:16" x14ac:dyDescent="0.25">
      <c r="A318" s="151" t="s">
        <v>43</v>
      </c>
      <c r="B318" s="2">
        <v>46023</v>
      </c>
      <c r="C318" s="2">
        <v>53272</v>
      </c>
      <c r="D318" s="2">
        <v>62664</v>
      </c>
      <c r="E318" s="2">
        <v>67952</v>
      </c>
      <c r="F318" s="2">
        <v>66830</v>
      </c>
      <c r="G318" s="2">
        <v>66980</v>
      </c>
      <c r="H318" s="2">
        <v>67528</v>
      </c>
      <c r="I318" s="2">
        <v>66606</v>
      </c>
      <c r="J318" s="2">
        <v>64232</v>
      </c>
      <c r="K318" s="2">
        <v>62121</v>
      </c>
      <c r="L318" s="42">
        <f t="shared" si="115"/>
        <v>0.3497816309236686</v>
      </c>
      <c r="M318" s="42">
        <f t="shared" si="116"/>
        <v>-7.2544042997909827E-2</v>
      </c>
      <c r="N318" s="42">
        <f t="shared" si="117"/>
        <v>-3.2865238510399804E-2</v>
      </c>
      <c r="O318" s="42">
        <f t="shared" ref="O318:O323" si="118">K318/K$324</f>
        <v>0.454177237401025</v>
      </c>
      <c r="P318" s="73"/>
    </row>
    <row r="319" spans="1:16" x14ac:dyDescent="0.25">
      <c r="A319" s="151" t="s">
        <v>44</v>
      </c>
      <c r="B319" s="2">
        <v>15501</v>
      </c>
      <c r="C319" s="2">
        <v>17123</v>
      </c>
      <c r="D319" s="2">
        <v>20398</v>
      </c>
      <c r="E319" s="2">
        <v>23206</v>
      </c>
      <c r="F319" s="2">
        <v>23971</v>
      </c>
      <c r="G319" s="2">
        <v>24573</v>
      </c>
      <c r="H319" s="2">
        <v>25529</v>
      </c>
      <c r="I319" s="2">
        <v>25727</v>
      </c>
      <c r="J319" s="2">
        <v>24932</v>
      </c>
      <c r="K319" s="2">
        <v>23797</v>
      </c>
      <c r="L319" s="42">
        <f t="shared" si="115"/>
        <v>0.53519127798206567</v>
      </c>
      <c r="M319" s="42">
        <f t="shared" si="116"/>
        <v>-3.1579375737598177E-2</v>
      </c>
      <c r="N319" s="42">
        <f t="shared" si="117"/>
        <v>-4.5523824803465424E-2</v>
      </c>
      <c r="O319" s="42">
        <f t="shared" si="118"/>
        <v>0.17398393004671839</v>
      </c>
      <c r="P319" s="73"/>
    </row>
    <row r="320" spans="1:16" x14ac:dyDescent="0.25">
      <c r="A320" s="151" t="s">
        <v>45</v>
      </c>
      <c r="B320" s="2">
        <v>6272</v>
      </c>
      <c r="C320" s="2">
        <v>6905</v>
      </c>
      <c r="D320" s="2">
        <v>8504</v>
      </c>
      <c r="E320" s="2">
        <v>9864</v>
      </c>
      <c r="F320" s="2">
        <v>11116</v>
      </c>
      <c r="G320" s="2">
        <v>11721</v>
      </c>
      <c r="H320" s="2">
        <v>12140</v>
      </c>
      <c r="I320" s="2">
        <v>11774</v>
      </c>
      <c r="J320" s="2">
        <v>11535</v>
      </c>
      <c r="K320" s="2">
        <v>10874</v>
      </c>
      <c r="L320" s="42">
        <f t="shared" si="115"/>
        <v>0.73373724489795922</v>
      </c>
      <c r="M320" s="42">
        <f t="shared" si="116"/>
        <v>-7.2263458749253481E-2</v>
      </c>
      <c r="N320" s="42">
        <f t="shared" si="117"/>
        <v>-5.7303857824013871E-2</v>
      </c>
      <c r="O320" s="42">
        <f t="shared" si="118"/>
        <v>7.9501670602513577E-2</v>
      </c>
      <c r="P320" s="73"/>
    </row>
    <row r="321" spans="1:16" x14ac:dyDescent="0.25">
      <c r="A321" s="151" t="s">
        <v>46</v>
      </c>
      <c r="B321" s="2">
        <v>3080</v>
      </c>
      <c r="C321" s="2">
        <v>3619</v>
      </c>
      <c r="D321" s="2">
        <v>4505</v>
      </c>
      <c r="E321" s="2">
        <v>5193</v>
      </c>
      <c r="F321" s="2">
        <v>5602</v>
      </c>
      <c r="G321" s="2">
        <v>5886</v>
      </c>
      <c r="H321" s="2">
        <v>6297</v>
      </c>
      <c r="I321" s="2">
        <v>6159</v>
      </c>
      <c r="J321" s="2">
        <v>6221</v>
      </c>
      <c r="K321" s="2">
        <v>6179</v>
      </c>
      <c r="L321" s="42">
        <f t="shared" si="115"/>
        <v>1.0061688311688313</v>
      </c>
      <c r="M321" s="42">
        <f t="shared" si="116"/>
        <v>4.9779136935100235E-2</v>
      </c>
      <c r="N321" s="42">
        <f t="shared" si="117"/>
        <v>-6.7513261533515513E-3</v>
      </c>
      <c r="O321" s="42">
        <f t="shared" si="118"/>
        <v>4.5175723988682311E-2</v>
      </c>
      <c r="P321" s="73"/>
    </row>
    <row r="322" spans="1:16" x14ac:dyDescent="0.25">
      <c r="A322" s="151" t="s">
        <v>1</v>
      </c>
      <c r="B322" s="2">
        <v>2869</v>
      </c>
      <c r="C322" s="2">
        <v>3383</v>
      </c>
      <c r="D322" s="2">
        <v>4179</v>
      </c>
      <c r="E322" s="2">
        <v>4664</v>
      </c>
      <c r="F322" s="2">
        <v>5205</v>
      </c>
      <c r="G322" s="2">
        <v>5544</v>
      </c>
      <c r="H322" s="2">
        <v>6375</v>
      </c>
      <c r="I322" s="2">
        <v>6611</v>
      </c>
      <c r="J322" s="2">
        <v>7222</v>
      </c>
      <c r="K322" s="2">
        <v>6854</v>
      </c>
      <c r="L322" s="42">
        <f t="shared" si="115"/>
        <v>1.3889857093063784</v>
      </c>
      <c r="M322" s="42">
        <f t="shared" si="116"/>
        <v>0.2362914862914863</v>
      </c>
      <c r="N322" s="42">
        <f t="shared" si="117"/>
        <v>-5.0955414012738856E-2</v>
      </c>
      <c r="O322" s="42">
        <f t="shared" si="118"/>
        <v>5.0110764236677222E-2</v>
      </c>
      <c r="P322" s="73"/>
    </row>
    <row r="323" spans="1:16" x14ac:dyDescent="0.25">
      <c r="A323" s="151" t="s">
        <v>85</v>
      </c>
      <c r="B323" s="2">
        <v>216</v>
      </c>
      <c r="C323" s="2">
        <v>104</v>
      </c>
      <c r="D323" s="2">
        <v>12</v>
      </c>
      <c r="E323" s="2">
        <v>7</v>
      </c>
      <c r="F323" s="2">
        <v>13</v>
      </c>
      <c r="G323" s="2">
        <v>3</v>
      </c>
      <c r="H323" s="2">
        <v>3</v>
      </c>
      <c r="I323" s="2">
        <v>10</v>
      </c>
      <c r="J323" s="2"/>
      <c r="K323" s="2"/>
      <c r="L323" s="42">
        <f t="shared" si="115"/>
        <v>-1</v>
      </c>
      <c r="M323" s="42">
        <f t="shared" si="116"/>
        <v>-1</v>
      </c>
      <c r="N323" s="42" t="s">
        <v>169</v>
      </c>
      <c r="O323" s="42">
        <f t="shared" si="118"/>
        <v>0</v>
      </c>
      <c r="P323" s="73"/>
    </row>
    <row r="324" spans="1:16" x14ac:dyDescent="0.25">
      <c r="A324" s="152" t="s">
        <v>0</v>
      </c>
      <c r="B324" s="4">
        <v>95891</v>
      </c>
      <c r="C324" s="4">
        <v>110007</v>
      </c>
      <c r="D324" s="4">
        <v>128566</v>
      </c>
      <c r="E324" s="4">
        <v>138574</v>
      </c>
      <c r="F324" s="4">
        <v>140031</v>
      </c>
      <c r="G324" s="4">
        <v>144365</v>
      </c>
      <c r="H324" s="4">
        <v>148010</v>
      </c>
      <c r="I324" s="4">
        <v>146540</v>
      </c>
      <c r="J324" s="4">
        <v>141711</v>
      </c>
      <c r="K324" s="4">
        <v>136777</v>
      </c>
      <c r="L324" s="43">
        <f t="shared" si="115"/>
        <v>0.42637995223743624</v>
      </c>
      <c r="M324" s="43">
        <f t="shared" si="116"/>
        <v>-5.2561216361306409E-2</v>
      </c>
      <c r="N324" s="43">
        <f t="shared" si="117"/>
        <v>-3.4817339514928269E-2</v>
      </c>
      <c r="O324" s="43">
        <f>K324/K$324</f>
        <v>1</v>
      </c>
      <c r="P324" s="73"/>
    </row>
    <row r="325" spans="1:16" x14ac:dyDescent="0.25">
      <c r="A325" s="154" t="s">
        <v>139</v>
      </c>
      <c r="B325" s="83">
        <v>23.5424091978051</v>
      </c>
      <c r="C325" s="83">
        <v>23.493607999781599</v>
      </c>
      <c r="D325" s="83">
        <v>23.6833442286141</v>
      </c>
      <c r="E325" s="83">
        <v>23.9118146171677</v>
      </c>
      <c r="F325" s="83">
        <v>24.165274492851001</v>
      </c>
      <c r="G325" s="83">
        <v>24.197323395353301</v>
      </c>
      <c r="H325" s="83">
        <v>24.355375083610902</v>
      </c>
      <c r="I325" s="83">
        <v>24.400675629563899</v>
      </c>
      <c r="J325" s="83">
        <v>24.630388607800398</v>
      </c>
      <c r="K325" s="83">
        <v>24.581574387506699</v>
      </c>
      <c r="L325" s="125">
        <f t="shared" ref="L325:L326" si="119">(K325-B325)/B325</f>
        <v>4.4140137951492332E-2</v>
      </c>
      <c r="M325" s="125">
        <f t="shared" ref="M325:M326" si="120">(K325-G325)/G325</f>
        <v>1.5879896543730392E-2</v>
      </c>
      <c r="N325" s="125">
        <f t="shared" ref="N325:N326" si="121">(K325-J325)/J325</f>
        <v>-1.9818696761544595E-3</v>
      </c>
      <c r="O325" s="126"/>
      <c r="P325" s="73"/>
    </row>
    <row r="326" spans="1:16" x14ac:dyDescent="0.25">
      <c r="A326" s="154" t="s">
        <v>138</v>
      </c>
      <c r="B326" s="83">
        <v>22.732319359236499</v>
      </c>
      <c r="C326" s="83">
        <v>22.638378398734702</v>
      </c>
      <c r="D326" s="83">
        <v>23.159989853992599</v>
      </c>
      <c r="E326" s="83">
        <v>23.441152572035801</v>
      </c>
      <c r="F326" s="83">
        <v>23.626426493622699</v>
      </c>
      <c r="G326" s="83">
        <v>23.527734000803399</v>
      </c>
      <c r="H326" s="83">
        <v>23.750754439440101</v>
      </c>
      <c r="I326" s="83">
        <v>23.8293780687398</v>
      </c>
      <c r="J326" s="83">
        <v>23.847012099692002</v>
      </c>
      <c r="K326" s="83">
        <v>23.809674517773299</v>
      </c>
      <c r="L326" s="125">
        <f t="shared" si="119"/>
        <v>4.7393103251431055E-2</v>
      </c>
      <c r="M326" s="125">
        <f t="shared" si="120"/>
        <v>1.1983326441903539E-2</v>
      </c>
      <c r="N326" s="125">
        <f t="shared" si="121"/>
        <v>-1.5657132123141225E-3</v>
      </c>
      <c r="O326" s="126"/>
      <c r="P326" s="73"/>
    </row>
    <row r="327" spans="1:1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0"/>
      <c r="M327" s="50"/>
      <c r="N327" s="50"/>
      <c r="O327" s="50"/>
      <c r="P327" s="73"/>
    </row>
    <row r="328" spans="1:16" ht="15.75" x14ac:dyDescent="0.25">
      <c r="A328" s="35" t="s">
        <v>129</v>
      </c>
      <c r="B328" s="35"/>
      <c r="C328" s="35"/>
      <c r="D328" s="35"/>
      <c r="E328" s="35"/>
      <c r="F328" s="35"/>
      <c r="G328" s="6"/>
      <c r="H328" s="6"/>
      <c r="I328" s="6"/>
      <c r="J328" s="6"/>
      <c r="K328" s="6"/>
      <c r="L328" s="50"/>
      <c r="M328" s="50"/>
      <c r="N328" s="50"/>
      <c r="O328" s="50"/>
      <c r="P328" s="73"/>
    </row>
    <row r="329" spans="1:16" ht="30" customHeight="1" x14ac:dyDescent="0.25">
      <c r="A329" s="131" t="s">
        <v>115</v>
      </c>
      <c r="B329" s="1">
        <v>2008</v>
      </c>
      <c r="C329" s="1">
        <v>2009</v>
      </c>
      <c r="D329" s="1">
        <v>2010</v>
      </c>
      <c r="E329" s="1">
        <v>2011</v>
      </c>
      <c r="F329" s="1">
        <v>2012</v>
      </c>
      <c r="G329" s="1">
        <v>2013</v>
      </c>
      <c r="H329" s="1">
        <v>2014</v>
      </c>
      <c r="I329" s="1">
        <v>2015</v>
      </c>
      <c r="J329" s="1">
        <v>2016</v>
      </c>
      <c r="K329" s="1">
        <v>2017</v>
      </c>
      <c r="L329" s="5" t="s">
        <v>388</v>
      </c>
      <c r="M329" s="5" t="s">
        <v>389</v>
      </c>
      <c r="N329" s="5" t="s">
        <v>390</v>
      </c>
      <c r="O329" s="5" t="s">
        <v>361</v>
      </c>
      <c r="P329" s="73"/>
    </row>
    <row r="330" spans="1:16" x14ac:dyDescent="0.25">
      <c r="A330" s="151" t="s">
        <v>42</v>
      </c>
      <c r="B330" s="2">
        <v>33654</v>
      </c>
      <c r="C330" s="2">
        <v>37223</v>
      </c>
      <c r="D330" s="2">
        <v>40455</v>
      </c>
      <c r="E330" s="2">
        <v>43918</v>
      </c>
      <c r="F330" s="2">
        <v>45726</v>
      </c>
      <c r="G330" s="2">
        <v>51461</v>
      </c>
      <c r="H330" s="2">
        <v>53220</v>
      </c>
      <c r="I330" s="2">
        <v>51604</v>
      </c>
      <c r="J330" s="2">
        <v>50595</v>
      </c>
      <c r="K330" s="2">
        <v>50014</v>
      </c>
      <c r="L330" s="42">
        <f t="shared" ref="L330:L337" si="122">(K330-B330)/B330</f>
        <v>0.4861234920068937</v>
      </c>
      <c r="M330" s="42">
        <f t="shared" ref="M330:M337" si="123">(K330-G330)/G330</f>
        <v>-2.8118380909815201E-2</v>
      </c>
      <c r="N330" s="42">
        <f>(K330-J330)/J330</f>
        <v>-1.1483348156932503E-2</v>
      </c>
      <c r="O330" s="42">
        <f>K330/K$337</f>
        <v>0.13347388647220518</v>
      </c>
      <c r="P330" s="73"/>
    </row>
    <row r="331" spans="1:16" x14ac:dyDescent="0.25">
      <c r="A331" s="151" t="s">
        <v>43</v>
      </c>
      <c r="B331" s="2">
        <v>82763</v>
      </c>
      <c r="C331" s="2">
        <v>98077</v>
      </c>
      <c r="D331" s="2">
        <v>116595</v>
      </c>
      <c r="E331" s="2">
        <v>133791</v>
      </c>
      <c r="F331" s="2">
        <v>145905</v>
      </c>
      <c r="G331" s="2">
        <v>155339</v>
      </c>
      <c r="H331" s="2">
        <v>162243</v>
      </c>
      <c r="I331" s="2">
        <v>168841</v>
      </c>
      <c r="J331" s="2">
        <v>169758</v>
      </c>
      <c r="K331" s="2">
        <v>165743</v>
      </c>
      <c r="L331" s="42">
        <f t="shared" si="122"/>
        <v>1.0026219445887654</v>
      </c>
      <c r="M331" s="42">
        <f t="shared" si="123"/>
        <v>6.6976097438505466E-2</v>
      </c>
      <c r="N331" s="42">
        <f t="shared" ref="N331:N337" si="124">(K331-J331)/J331</f>
        <v>-2.3651315401925093E-2</v>
      </c>
      <c r="O331" s="42">
        <f t="shared" ref="O331:O336" si="125">K331/K$337</f>
        <v>0.44232339676016119</v>
      </c>
      <c r="P331" s="73"/>
    </row>
    <row r="332" spans="1:16" x14ac:dyDescent="0.25">
      <c r="A332" s="151" t="s">
        <v>44</v>
      </c>
      <c r="B332" s="2">
        <v>27381</v>
      </c>
      <c r="C332" s="2">
        <v>31654</v>
      </c>
      <c r="D332" s="2">
        <v>39014</v>
      </c>
      <c r="E332" s="2">
        <v>47848</v>
      </c>
      <c r="F332" s="2">
        <v>56041</v>
      </c>
      <c r="G332" s="2">
        <v>63951</v>
      </c>
      <c r="H332" s="2">
        <v>70935</v>
      </c>
      <c r="I332" s="2">
        <v>77221</v>
      </c>
      <c r="J332" s="2">
        <v>79440</v>
      </c>
      <c r="K332" s="2">
        <v>77341</v>
      </c>
      <c r="L332" s="42">
        <f t="shared" si="122"/>
        <v>1.8246229136992804</v>
      </c>
      <c r="M332" s="42">
        <f t="shared" si="123"/>
        <v>0.20937905583962721</v>
      </c>
      <c r="N332" s="42">
        <f t="shared" si="124"/>
        <v>-2.6422457200402819E-2</v>
      </c>
      <c r="O332" s="42">
        <f t="shared" si="125"/>
        <v>0.20640228443329509</v>
      </c>
      <c r="P332" s="73"/>
    </row>
    <row r="333" spans="1:16" x14ac:dyDescent="0.25">
      <c r="A333" s="151" t="s">
        <v>45</v>
      </c>
      <c r="B333" s="2">
        <v>9434</v>
      </c>
      <c r="C333" s="2">
        <v>11368</v>
      </c>
      <c r="D333" s="2">
        <v>14655</v>
      </c>
      <c r="E333" s="2">
        <v>18656</v>
      </c>
      <c r="F333" s="2">
        <v>23963</v>
      </c>
      <c r="G333" s="2">
        <v>28552</v>
      </c>
      <c r="H333" s="2">
        <v>33043</v>
      </c>
      <c r="I333" s="2">
        <v>37543</v>
      </c>
      <c r="J333" s="2">
        <v>38863</v>
      </c>
      <c r="K333" s="2">
        <v>37952</v>
      </c>
      <c r="L333" s="42">
        <f t="shared" si="122"/>
        <v>3.0228959084163662</v>
      </c>
      <c r="M333" s="42">
        <f t="shared" si="123"/>
        <v>0.3292238722331185</v>
      </c>
      <c r="N333" s="42">
        <f t="shared" si="124"/>
        <v>-2.344131950698608E-2</v>
      </c>
      <c r="O333" s="42">
        <f t="shared" si="125"/>
        <v>0.10128365936324091</v>
      </c>
      <c r="P333" s="73"/>
    </row>
    <row r="334" spans="1:16" x14ac:dyDescent="0.25">
      <c r="A334" s="151" t="s">
        <v>46</v>
      </c>
      <c r="B334" s="2">
        <v>4631</v>
      </c>
      <c r="C334" s="2">
        <v>5715</v>
      </c>
      <c r="D334" s="2">
        <v>7350</v>
      </c>
      <c r="E334" s="2">
        <v>9022</v>
      </c>
      <c r="F334" s="2">
        <v>11353</v>
      </c>
      <c r="G334" s="2">
        <v>13258</v>
      </c>
      <c r="H334" s="2">
        <v>16125</v>
      </c>
      <c r="I334" s="2">
        <v>18885</v>
      </c>
      <c r="J334" s="2">
        <v>20945</v>
      </c>
      <c r="K334" s="2">
        <v>21727</v>
      </c>
      <c r="L334" s="42">
        <f t="shared" si="122"/>
        <v>3.691643273591017</v>
      </c>
      <c r="M334" s="42">
        <f t="shared" si="123"/>
        <v>0.63878413033640069</v>
      </c>
      <c r="N334" s="42">
        <f t="shared" si="124"/>
        <v>3.7335879684888995E-2</v>
      </c>
      <c r="O334" s="42">
        <f t="shared" si="125"/>
        <v>5.7983507245603264E-2</v>
      </c>
      <c r="P334" s="73"/>
    </row>
    <row r="335" spans="1:16" x14ac:dyDescent="0.25">
      <c r="A335" s="151" t="s">
        <v>1</v>
      </c>
      <c r="B335" s="2">
        <v>4914</v>
      </c>
      <c r="C335" s="2">
        <v>5431</v>
      </c>
      <c r="D335" s="2">
        <v>6212</v>
      </c>
      <c r="E335" s="2">
        <v>7447</v>
      </c>
      <c r="F335" s="2">
        <v>10516</v>
      </c>
      <c r="G335" s="2">
        <v>12011</v>
      </c>
      <c r="H335" s="2">
        <v>15436</v>
      </c>
      <c r="I335" s="2">
        <v>19077</v>
      </c>
      <c r="J335" s="2">
        <v>21386</v>
      </c>
      <c r="K335" s="2">
        <v>21933</v>
      </c>
      <c r="L335" s="42">
        <f t="shared" si="122"/>
        <v>3.4633699633699635</v>
      </c>
      <c r="M335" s="42">
        <f t="shared" si="123"/>
        <v>0.82607609691116479</v>
      </c>
      <c r="N335" s="42">
        <f t="shared" si="124"/>
        <v>2.5577480594781633E-2</v>
      </c>
      <c r="O335" s="42">
        <f t="shared" si="125"/>
        <v>5.8533265725494381E-2</v>
      </c>
      <c r="P335" s="73"/>
    </row>
    <row r="336" spans="1:16" x14ac:dyDescent="0.25">
      <c r="A336" s="151" t="s">
        <v>85</v>
      </c>
      <c r="B336" s="2">
        <v>71</v>
      </c>
      <c r="C336" s="2">
        <v>129</v>
      </c>
      <c r="D336" s="2">
        <v>20</v>
      </c>
      <c r="E336" s="2">
        <v>10</v>
      </c>
      <c r="F336" s="2">
        <v>15</v>
      </c>
      <c r="G336" s="2">
        <v>7</v>
      </c>
      <c r="H336" s="2">
        <v>2</v>
      </c>
      <c r="I336" s="2"/>
      <c r="J336" s="2">
        <v>1</v>
      </c>
      <c r="K336" s="2"/>
      <c r="L336" s="42">
        <f t="shared" ref="L336" si="126">(K336-B336)/B336</f>
        <v>-1</v>
      </c>
      <c r="M336" s="42">
        <f t="shared" ref="M336" si="127">(K336-G336)/G336</f>
        <v>-1</v>
      </c>
      <c r="N336" s="42">
        <f>(K336-J336)/J336</f>
        <v>-1</v>
      </c>
      <c r="O336" s="42">
        <f t="shared" si="125"/>
        <v>0</v>
      </c>
      <c r="P336" s="73"/>
    </row>
    <row r="337" spans="1:16" x14ac:dyDescent="0.25">
      <c r="A337" s="152" t="s">
        <v>0</v>
      </c>
      <c r="B337" s="4">
        <v>162848</v>
      </c>
      <c r="C337" s="4">
        <v>189597</v>
      </c>
      <c r="D337" s="4">
        <v>224301</v>
      </c>
      <c r="E337" s="4">
        <v>260692</v>
      </c>
      <c r="F337" s="4">
        <v>293519</v>
      </c>
      <c r="G337" s="4">
        <v>324579</v>
      </c>
      <c r="H337" s="4">
        <v>351004</v>
      </c>
      <c r="I337" s="4">
        <v>373171</v>
      </c>
      <c r="J337" s="4">
        <v>380988</v>
      </c>
      <c r="K337" s="4">
        <v>374710</v>
      </c>
      <c r="L337" s="43">
        <f t="shared" si="122"/>
        <v>1.3009800550206327</v>
      </c>
      <c r="M337" s="43">
        <f t="shared" si="123"/>
        <v>0.15444930201892298</v>
      </c>
      <c r="N337" s="43">
        <f t="shared" si="124"/>
        <v>-1.6478209287431624E-2</v>
      </c>
      <c r="O337" s="43">
        <f>SUM(O330:O336)</f>
        <v>1</v>
      </c>
      <c r="P337" s="73"/>
    </row>
    <row r="338" spans="1:16" x14ac:dyDescent="0.25">
      <c r="A338" s="154" t="s">
        <v>139</v>
      </c>
      <c r="B338" s="83">
        <v>23.5665603862954</v>
      </c>
      <c r="C338" s="83">
        <v>23.5873076192286</v>
      </c>
      <c r="D338" s="83">
        <v>23.763024955301599</v>
      </c>
      <c r="E338" s="83">
        <v>23.9825688003008</v>
      </c>
      <c r="F338" s="83">
        <v>24.422321331225501</v>
      </c>
      <c r="G338" s="83">
        <v>24.5707146642347</v>
      </c>
      <c r="H338" s="83">
        <v>24.929615785665</v>
      </c>
      <c r="I338" s="83">
        <v>25.296344035308199</v>
      </c>
      <c r="J338" s="83">
        <v>25.5388950279143</v>
      </c>
      <c r="K338" s="83">
        <v>25.629305329454802</v>
      </c>
      <c r="L338" s="125">
        <f t="shared" ref="L338:L339" si="128">(K338-B338)/B338</f>
        <v>8.7528468700886208E-2</v>
      </c>
      <c r="M338" s="125">
        <f t="shared" ref="M338:M339" si="129">(K338-G338)/G338</f>
        <v>4.3083429997296481E-2</v>
      </c>
      <c r="N338" s="125">
        <f t="shared" ref="N338:N339" si="130">(K338-J338)/J338</f>
        <v>3.5401023200761763E-3</v>
      </c>
      <c r="O338" s="126"/>
      <c r="P338" s="73"/>
    </row>
    <row r="339" spans="1:16" x14ac:dyDescent="0.25">
      <c r="A339" s="154" t="s">
        <v>138</v>
      </c>
      <c r="B339" s="83">
        <v>22.613458711189399</v>
      </c>
      <c r="C339" s="83">
        <v>22.775992997854999</v>
      </c>
      <c r="D339" s="83">
        <v>23.055333144196101</v>
      </c>
      <c r="E339" s="83">
        <v>23.1885977377366</v>
      </c>
      <c r="F339" s="83">
        <v>23.494614421184501</v>
      </c>
      <c r="G339" s="83">
        <v>23.5653234492809</v>
      </c>
      <c r="H339" s="83">
        <v>23.941655888173798</v>
      </c>
      <c r="I339" s="83">
        <v>24.2309936116357</v>
      </c>
      <c r="J339" s="83">
        <v>24.3303178346358</v>
      </c>
      <c r="K339" s="83">
        <v>24.377068016619099</v>
      </c>
      <c r="L339" s="125">
        <f t="shared" si="128"/>
        <v>7.7989365888423159E-2</v>
      </c>
      <c r="M339" s="125">
        <f t="shared" si="129"/>
        <v>3.4446570151489657E-2</v>
      </c>
      <c r="N339" s="125">
        <f t="shared" si="130"/>
        <v>1.9214784739370319E-3</v>
      </c>
      <c r="O339" s="126"/>
      <c r="P339" s="73"/>
    </row>
    <row r="340" spans="1:1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0"/>
      <c r="M340" s="50"/>
      <c r="N340" s="50"/>
      <c r="O340" s="50"/>
      <c r="P340" s="73"/>
    </row>
    <row r="341" spans="1:16" ht="15.75" x14ac:dyDescent="0.25">
      <c r="A341" s="35" t="s">
        <v>98</v>
      </c>
      <c r="B341" s="35"/>
      <c r="C341" s="35"/>
      <c r="D341" s="35"/>
      <c r="E341" s="35"/>
      <c r="F341" s="35"/>
      <c r="G341" s="6"/>
      <c r="H341" s="6"/>
      <c r="I341" s="6"/>
      <c r="J341" s="6"/>
      <c r="K341" s="6"/>
      <c r="L341" s="50"/>
      <c r="M341" s="50"/>
      <c r="N341" s="50"/>
      <c r="O341" s="50"/>
      <c r="P341" s="73"/>
    </row>
    <row r="342" spans="1:16" ht="30" customHeight="1" x14ac:dyDescent="0.25">
      <c r="A342" s="131" t="s">
        <v>115</v>
      </c>
      <c r="B342" s="1">
        <v>2008</v>
      </c>
      <c r="C342" s="1">
        <v>2009</v>
      </c>
      <c r="D342" s="1">
        <v>2010</v>
      </c>
      <c r="E342" s="1">
        <v>2011</v>
      </c>
      <c r="F342" s="1">
        <v>2012</v>
      </c>
      <c r="G342" s="1">
        <v>2013</v>
      </c>
      <c r="H342" s="1">
        <v>2014</v>
      </c>
      <c r="I342" s="1">
        <v>2015</v>
      </c>
      <c r="J342" s="1">
        <v>2016</v>
      </c>
      <c r="K342" s="1">
        <v>2017</v>
      </c>
      <c r="L342" s="5" t="s">
        <v>388</v>
      </c>
      <c r="M342" s="5" t="s">
        <v>389</v>
      </c>
      <c r="N342" s="5" t="s">
        <v>390</v>
      </c>
      <c r="O342" s="5" t="s">
        <v>361</v>
      </c>
      <c r="P342" s="73"/>
    </row>
    <row r="343" spans="1:16" x14ac:dyDescent="0.25">
      <c r="A343" s="151" t="s">
        <v>42</v>
      </c>
      <c r="B343" s="2">
        <v>117111</v>
      </c>
      <c r="C343" s="2">
        <v>123269</v>
      </c>
      <c r="D343" s="2">
        <v>126652</v>
      </c>
      <c r="E343" s="2">
        <v>129503</v>
      </c>
      <c r="F343" s="2">
        <v>129603</v>
      </c>
      <c r="G343" s="2">
        <v>128078</v>
      </c>
      <c r="H343" s="2">
        <v>126087</v>
      </c>
      <c r="I343" s="2">
        <v>127508</v>
      </c>
      <c r="J343" s="2">
        <v>132596</v>
      </c>
      <c r="K343" s="2">
        <v>132523</v>
      </c>
      <c r="L343" s="42">
        <f t="shared" ref="L343:L349" si="131">(K343-B343)/B343</f>
        <v>0.13160164288580919</v>
      </c>
      <c r="M343" s="42">
        <f t="shared" ref="M343:M349" si="132">(K343-G343)/G343</f>
        <v>3.4705413888411751E-2</v>
      </c>
      <c r="N343" s="42">
        <f t="shared" ref="N343:N349" si="133">(K343-J343)/J343</f>
        <v>-5.5054451114664089E-4</v>
      </c>
      <c r="O343" s="42">
        <f>K343/K$350</f>
        <v>0.19921081113583067</v>
      </c>
      <c r="P343" s="73"/>
    </row>
    <row r="344" spans="1:16" x14ac:dyDescent="0.25">
      <c r="A344" s="151" t="s">
        <v>43</v>
      </c>
      <c r="B344" s="2">
        <v>281698</v>
      </c>
      <c r="C344" s="2">
        <v>297782</v>
      </c>
      <c r="D344" s="2">
        <v>321646</v>
      </c>
      <c r="E344" s="2">
        <v>343149</v>
      </c>
      <c r="F344" s="2">
        <v>353681</v>
      </c>
      <c r="G344" s="2">
        <v>358134</v>
      </c>
      <c r="H344" s="2">
        <v>354818</v>
      </c>
      <c r="I344" s="2">
        <v>350607</v>
      </c>
      <c r="J344" s="2">
        <v>351682</v>
      </c>
      <c r="K344" s="2">
        <v>358575</v>
      </c>
      <c r="L344" s="42">
        <f t="shared" si="131"/>
        <v>0.27290573592996753</v>
      </c>
      <c r="M344" s="42">
        <f t="shared" si="132"/>
        <v>1.2313826668230328E-3</v>
      </c>
      <c r="N344" s="42">
        <f t="shared" si="133"/>
        <v>1.9600093266075602E-2</v>
      </c>
      <c r="O344" s="42">
        <f t="shared" ref="O344:O349" si="134">K344/K$350</f>
        <v>0.53901599422764712</v>
      </c>
      <c r="P344" s="73"/>
    </row>
    <row r="345" spans="1:16" x14ac:dyDescent="0.25">
      <c r="A345" s="151" t="s">
        <v>44</v>
      </c>
      <c r="B345" s="2">
        <v>79909</v>
      </c>
      <c r="C345" s="2">
        <v>81314</v>
      </c>
      <c r="D345" s="2">
        <v>85853</v>
      </c>
      <c r="E345" s="2">
        <v>89782</v>
      </c>
      <c r="F345" s="2">
        <v>92354</v>
      </c>
      <c r="G345" s="2">
        <v>99200</v>
      </c>
      <c r="H345" s="2">
        <v>103490</v>
      </c>
      <c r="I345" s="2">
        <v>107080</v>
      </c>
      <c r="J345" s="2">
        <v>109398</v>
      </c>
      <c r="K345" s="2">
        <v>110750</v>
      </c>
      <c r="L345" s="42">
        <f t="shared" si="131"/>
        <v>0.38595151985383375</v>
      </c>
      <c r="M345" s="42">
        <f t="shared" si="132"/>
        <v>0.11643145161290322</v>
      </c>
      <c r="N345" s="42">
        <f t="shared" si="133"/>
        <v>1.2358544031883582E-2</v>
      </c>
      <c r="O345" s="42">
        <f t="shared" si="134"/>
        <v>0.16648126991762371</v>
      </c>
      <c r="P345" s="73"/>
    </row>
    <row r="346" spans="1:16" x14ac:dyDescent="0.25">
      <c r="A346" s="151" t="s">
        <v>45</v>
      </c>
      <c r="B346" s="2">
        <v>22651</v>
      </c>
      <c r="C346" s="2">
        <v>23149</v>
      </c>
      <c r="D346" s="2">
        <v>25054</v>
      </c>
      <c r="E346" s="2">
        <v>26638</v>
      </c>
      <c r="F346" s="2">
        <v>28354</v>
      </c>
      <c r="G346" s="2">
        <v>30608</v>
      </c>
      <c r="H346" s="2">
        <v>31083</v>
      </c>
      <c r="I346" s="2">
        <v>31028</v>
      </c>
      <c r="J346" s="2">
        <v>31290</v>
      </c>
      <c r="K346" s="2">
        <v>31661</v>
      </c>
      <c r="L346" s="42">
        <f t="shared" si="131"/>
        <v>0.39777493267405412</v>
      </c>
      <c r="M346" s="42">
        <f t="shared" si="132"/>
        <v>3.4402770517511762E-2</v>
      </c>
      <c r="N346" s="42">
        <f t="shared" si="133"/>
        <v>1.185682326621924E-2</v>
      </c>
      <c r="O346" s="42">
        <f t="shared" si="134"/>
        <v>4.75933497685046E-2</v>
      </c>
      <c r="P346" s="73"/>
    </row>
    <row r="347" spans="1:16" x14ac:dyDescent="0.25">
      <c r="A347" s="151" t="s">
        <v>46</v>
      </c>
      <c r="B347" s="2">
        <v>11302</v>
      </c>
      <c r="C347" s="2">
        <v>12187</v>
      </c>
      <c r="D347" s="2">
        <v>13343</v>
      </c>
      <c r="E347" s="2">
        <v>13873</v>
      </c>
      <c r="F347" s="2">
        <v>14116</v>
      </c>
      <c r="G347" s="2">
        <v>14909</v>
      </c>
      <c r="H347" s="2">
        <v>14816</v>
      </c>
      <c r="I347" s="2">
        <v>14749</v>
      </c>
      <c r="J347" s="2">
        <v>15047</v>
      </c>
      <c r="K347" s="2">
        <v>15693</v>
      </c>
      <c r="L347" s="42">
        <f t="shared" si="131"/>
        <v>0.38851530702530523</v>
      </c>
      <c r="M347" s="42">
        <f t="shared" si="132"/>
        <v>5.2585686498088403E-2</v>
      </c>
      <c r="N347" s="42">
        <f t="shared" si="133"/>
        <v>4.2932145942712836E-2</v>
      </c>
      <c r="O347" s="42">
        <f t="shared" si="134"/>
        <v>2.3589982562684145E-2</v>
      </c>
      <c r="P347" s="73"/>
    </row>
    <row r="348" spans="1:16" x14ac:dyDescent="0.25">
      <c r="A348" s="151" t="s">
        <v>1</v>
      </c>
      <c r="B348" s="2">
        <v>11255</v>
      </c>
      <c r="C348" s="2">
        <v>11861</v>
      </c>
      <c r="D348" s="2">
        <v>12540</v>
      </c>
      <c r="E348" s="2">
        <v>12594</v>
      </c>
      <c r="F348" s="2">
        <v>13041</v>
      </c>
      <c r="G348" s="2">
        <v>14344</v>
      </c>
      <c r="H348" s="2">
        <v>15033</v>
      </c>
      <c r="I348" s="2">
        <v>15156</v>
      </c>
      <c r="J348" s="2">
        <v>15739</v>
      </c>
      <c r="K348" s="2">
        <v>16035</v>
      </c>
      <c r="L348" s="42">
        <f t="shared" si="131"/>
        <v>0.42470013327410039</v>
      </c>
      <c r="M348" s="42">
        <f t="shared" si="132"/>
        <v>0.11788901282766313</v>
      </c>
      <c r="N348" s="42">
        <f t="shared" si="133"/>
        <v>1.8806785691594129E-2</v>
      </c>
      <c r="O348" s="42">
        <f t="shared" si="134"/>
        <v>2.4104082737057303E-2</v>
      </c>
      <c r="P348" s="73"/>
    </row>
    <row r="349" spans="1:16" x14ac:dyDescent="0.25">
      <c r="A349" s="151" t="s">
        <v>85</v>
      </c>
      <c r="B349" s="2">
        <v>684</v>
      </c>
      <c r="C349" s="2">
        <v>174</v>
      </c>
      <c r="D349" s="2">
        <v>203</v>
      </c>
      <c r="E349" s="2">
        <v>327</v>
      </c>
      <c r="F349" s="2">
        <v>117</v>
      </c>
      <c r="G349" s="2">
        <v>60</v>
      </c>
      <c r="H349" s="2">
        <v>40</v>
      </c>
      <c r="I349" s="2">
        <v>67</v>
      </c>
      <c r="J349" s="2">
        <v>29</v>
      </c>
      <c r="K349" s="2">
        <v>3</v>
      </c>
      <c r="L349" s="42">
        <f t="shared" si="131"/>
        <v>-0.99561403508771928</v>
      </c>
      <c r="M349" s="42">
        <f t="shared" si="132"/>
        <v>-0.95</v>
      </c>
      <c r="N349" s="42">
        <f t="shared" si="133"/>
        <v>-0.89655172413793105</v>
      </c>
      <c r="O349" s="42">
        <f t="shared" si="134"/>
        <v>4.509650652396128E-6</v>
      </c>
      <c r="P349" s="73"/>
    </row>
    <row r="350" spans="1:16" x14ac:dyDescent="0.25">
      <c r="A350" s="152" t="s">
        <v>0</v>
      </c>
      <c r="B350" s="4">
        <v>524610</v>
      </c>
      <c r="C350" s="4">
        <v>549736</v>
      </c>
      <c r="D350" s="4">
        <v>585291</v>
      </c>
      <c r="E350" s="4">
        <v>615866</v>
      </c>
      <c r="F350" s="4">
        <v>631266</v>
      </c>
      <c r="G350" s="4">
        <v>645333</v>
      </c>
      <c r="H350" s="4">
        <v>645367</v>
      </c>
      <c r="I350" s="4">
        <v>646195</v>
      </c>
      <c r="J350" s="4">
        <v>655781</v>
      </c>
      <c r="K350" s="4">
        <v>665240</v>
      </c>
      <c r="L350" s="43">
        <f t="shared" ref="L350" si="135">(K350-B350)/B350</f>
        <v>0.26806580126188978</v>
      </c>
      <c r="M350" s="43">
        <f t="shared" ref="M350" si="136">(K350-G350)/G350</f>
        <v>3.0847639900640444E-2</v>
      </c>
      <c r="N350" s="43">
        <f t="shared" ref="N350" si="137">(K350-J350)/J350</f>
        <v>1.4424022653904276E-2</v>
      </c>
      <c r="O350" s="43">
        <f>SUM(O343:O349)</f>
        <v>0.99999999999999989</v>
      </c>
      <c r="P350" s="73"/>
    </row>
    <row r="351" spans="1:16" x14ac:dyDescent="0.25">
      <c r="A351" s="154" t="s">
        <v>139</v>
      </c>
      <c r="B351" s="83">
        <v>23.002126254471101</v>
      </c>
      <c r="C351" s="83">
        <v>22.9809593821989</v>
      </c>
      <c r="D351" s="83">
        <v>23.004776941555399</v>
      </c>
      <c r="E351" s="83">
        <v>22.995091762349301</v>
      </c>
      <c r="F351" s="83">
        <v>23.0489603673856</v>
      </c>
      <c r="G351" s="83">
        <v>23.203673483936299</v>
      </c>
      <c r="H351" s="83">
        <v>23.284995049021699</v>
      </c>
      <c r="I351" s="83">
        <v>23.299188396107301</v>
      </c>
      <c r="J351" s="83">
        <v>23.299604118630199</v>
      </c>
      <c r="K351" s="83">
        <v>23.309733222896501</v>
      </c>
      <c r="L351" s="125">
        <f t="shared" ref="L351:L352" si="138">(K351-B351)/B351</f>
        <v>1.3372979742062245E-2</v>
      </c>
      <c r="M351" s="125">
        <f t="shared" ref="M351:M352" si="139">(K351-G351)/G351</f>
        <v>4.5708167301020605E-3</v>
      </c>
      <c r="N351" s="125">
        <f t="shared" ref="N351:N352" si="140">(K351-J351)/J351</f>
        <v>4.3473289137141452E-4</v>
      </c>
      <c r="O351" s="126"/>
      <c r="P351" s="73"/>
    </row>
    <row r="352" spans="1:16" x14ac:dyDescent="0.25">
      <c r="A352" s="154" t="s">
        <v>138</v>
      </c>
      <c r="B352" s="83">
        <v>21.2994424090266</v>
      </c>
      <c r="C352" s="83">
        <v>21.335149456521702</v>
      </c>
      <c r="D352" s="83">
        <v>21.380427946140902</v>
      </c>
      <c r="E352" s="83">
        <v>21.387220973308398</v>
      </c>
      <c r="F352" s="83">
        <v>21.422468705435001</v>
      </c>
      <c r="G352" s="83">
        <v>21.3721562125817</v>
      </c>
      <c r="H352" s="83">
        <v>21.329939823871399</v>
      </c>
      <c r="I352" s="83">
        <v>21.346555018843901</v>
      </c>
      <c r="J352" s="83">
        <v>21.272573893593201</v>
      </c>
      <c r="K352" s="83">
        <v>21.380558454289599</v>
      </c>
      <c r="L352" s="125">
        <f t="shared" si="138"/>
        <v>3.8083647311171788E-3</v>
      </c>
      <c r="M352" s="125">
        <f t="shared" si="139"/>
        <v>3.9313963571686877E-4</v>
      </c>
      <c r="N352" s="125">
        <f t="shared" si="140"/>
        <v>5.0762338980014192E-3</v>
      </c>
      <c r="O352" s="126"/>
      <c r="P352" s="73"/>
    </row>
    <row r="353" spans="1:1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0"/>
      <c r="M353" s="50"/>
      <c r="N353" s="50"/>
      <c r="O353" s="50"/>
      <c r="P353" s="73"/>
    </row>
    <row r="354" spans="1:16" ht="15.75" x14ac:dyDescent="0.25">
      <c r="A354" s="65" t="s">
        <v>97</v>
      </c>
      <c r="B354" s="65"/>
      <c r="C354" s="65"/>
      <c r="D354" s="65"/>
      <c r="E354" s="65"/>
      <c r="F354" s="65"/>
      <c r="G354" s="66"/>
      <c r="H354" s="66"/>
      <c r="I354" s="66"/>
      <c r="J354" s="66"/>
      <c r="K354" s="66"/>
      <c r="L354" s="52"/>
      <c r="M354" s="52"/>
      <c r="N354" s="52"/>
      <c r="O354" s="52"/>
      <c r="P354" s="73"/>
    </row>
    <row r="355" spans="1:16" ht="30" customHeight="1" x14ac:dyDescent="0.25">
      <c r="A355" s="136" t="s">
        <v>116</v>
      </c>
      <c r="B355" s="1">
        <v>2008</v>
      </c>
      <c r="C355" s="1">
        <v>2009</v>
      </c>
      <c r="D355" s="1">
        <v>2010</v>
      </c>
      <c r="E355" s="1">
        <v>2011</v>
      </c>
      <c r="F355" s="1">
        <v>2012</v>
      </c>
      <c r="G355" s="1">
        <v>2013</v>
      </c>
      <c r="H355" s="1">
        <v>2014</v>
      </c>
      <c r="I355" s="1">
        <v>2015</v>
      </c>
      <c r="J355" s="1">
        <v>2016</v>
      </c>
      <c r="K355" s="1">
        <v>2017</v>
      </c>
      <c r="L355" s="5" t="s">
        <v>388</v>
      </c>
      <c r="M355" s="5" t="s">
        <v>389</v>
      </c>
      <c r="N355" s="5" t="s">
        <v>390</v>
      </c>
      <c r="O355" s="5" t="s">
        <v>361</v>
      </c>
      <c r="P355" s="73"/>
    </row>
    <row r="356" spans="1:16" x14ac:dyDescent="0.25">
      <c r="A356" s="151" t="s">
        <v>66</v>
      </c>
      <c r="B356" s="2">
        <v>182470</v>
      </c>
      <c r="C356" s="2">
        <v>217220</v>
      </c>
      <c r="D356" s="2">
        <v>252748</v>
      </c>
      <c r="E356" s="2">
        <v>283027</v>
      </c>
      <c r="F356" s="2">
        <v>298986</v>
      </c>
      <c r="G356" s="2">
        <v>314721</v>
      </c>
      <c r="H356" s="2">
        <v>321874</v>
      </c>
      <c r="I356" s="2">
        <v>327404</v>
      </c>
      <c r="J356" s="2">
        <v>330856</v>
      </c>
      <c r="K356" s="2">
        <v>332263</v>
      </c>
      <c r="L356" s="42">
        <f t="shared" ref="L356:L361" si="141">(K356-B356)/B356</f>
        <v>0.82091850715186054</v>
      </c>
      <c r="M356" s="42">
        <f t="shared" ref="M356:M361" si="142">(K356-G356)/G356</f>
        <v>5.573825705942724E-2</v>
      </c>
      <c r="N356" s="42">
        <f t="shared" ref="N356:N361" si="143">(K356-J356)/J356</f>
        <v>4.2526053630582488E-3</v>
      </c>
      <c r="O356" s="42">
        <f t="shared" ref="O356:O361" si="144">K356/K$361</f>
        <v>0.28236200920009485</v>
      </c>
      <c r="P356" s="73"/>
    </row>
    <row r="357" spans="1:16" x14ac:dyDescent="0.25">
      <c r="A357" s="151" t="s">
        <v>67</v>
      </c>
      <c r="B357" s="2">
        <v>243214</v>
      </c>
      <c r="C357" s="2">
        <v>294371</v>
      </c>
      <c r="D357" s="2">
        <v>348561</v>
      </c>
      <c r="E357" s="2">
        <v>398700</v>
      </c>
      <c r="F357" s="2">
        <v>436189</v>
      </c>
      <c r="G357" s="2">
        <v>472972</v>
      </c>
      <c r="H357" s="2">
        <v>499908</v>
      </c>
      <c r="I357" s="2">
        <v>522152</v>
      </c>
      <c r="J357" s="2">
        <v>539639</v>
      </c>
      <c r="K357" s="2">
        <v>550443</v>
      </c>
      <c r="L357" s="42">
        <f t="shared" si="141"/>
        <v>1.2632044207981448</v>
      </c>
      <c r="M357" s="42">
        <f t="shared" si="142"/>
        <v>0.16379616552354051</v>
      </c>
      <c r="N357" s="42">
        <f t="shared" si="143"/>
        <v>2.002079167739915E-2</v>
      </c>
      <c r="O357" s="42">
        <f t="shared" si="144"/>
        <v>0.4677745985262512</v>
      </c>
      <c r="P357" s="73"/>
    </row>
    <row r="358" spans="1:16" x14ac:dyDescent="0.25">
      <c r="A358" s="151" t="s">
        <v>68</v>
      </c>
      <c r="B358" s="2">
        <v>89022</v>
      </c>
      <c r="C358" s="2">
        <v>98788</v>
      </c>
      <c r="D358" s="2">
        <v>106917</v>
      </c>
      <c r="E358" s="2">
        <v>112180</v>
      </c>
      <c r="F358" s="2">
        <v>115845</v>
      </c>
      <c r="G358" s="2">
        <v>120384</v>
      </c>
      <c r="H358" s="2">
        <v>122274</v>
      </c>
      <c r="I358" s="2">
        <v>123738</v>
      </c>
      <c r="J358" s="2">
        <v>125014</v>
      </c>
      <c r="K358" s="2">
        <v>124525</v>
      </c>
      <c r="L358" s="42">
        <f t="shared" si="141"/>
        <v>0.39881152973422301</v>
      </c>
      <c r="M358" s="42">
        <f t="shared" si="142"/>
        <v>3.4398258904837851E-2</v>
      </c>
      <c r="N358" s="42">
        <f t="shared" si="143"/>
        <v>-3.9115619050666328E-3</v>
      </c>
      <c r="O358" s="42">
        <f t="shared" si="144"/>
        <v>0.1058231858366469</v>
      </c>
      <c r="P358" s="73"/>
    </row>
    <row r="359" spans="1:16" x14ac:dyDescent="0.25">
      <c r="A359" s="151" t="s">
        <v>392</v>
      </c>
      <c r="B359" s="2">
        <v>20990</v>
      </c>
      <c r="C359" s="2">
        <v>25488</v>
      </c>
      <c r="D359" s="2">
        <v>30430</v>
      </c>
      <c r="E359" s="2">
        <v>35127</v>
      </c>
      <c r="F359" s="2">
        <v>37746</v>
      </c>
      <c r="G359" s="2">
        <v>40735</v>
      </c>
      <c r="H359" s="2">
        <v>42039</v>
      </c>
      <c r="I359" s="2">
        <v>42679</v>
      </c>
      <c r="J359" s="2">
        <v>42351</v>
      </c>
      <c r="K359" s="2">
        <v>42165</v>
      </c>
      <c r="L359" s="42">
        <f t="shared" si="141"/>
        <v>1.0088137208194379</v>
      </c>
      <c r="M359" s="42">
        <f t="shared" si="142"/>
        <v>3.5104946606112679E-2</v>
      </c>
      <c r="N359" s="42">
        <f t="shared" si="143"/>
        <v>-4.3918679606148618E-3</v>
      </c>
      <c r="O359" s="42">
        <f t="shared" si="144"/>
        <v>3.5832440319632335E-2</v>
      </c>
      <c r="P359" s="73"/>
    </row>
    <row r="360" spans="1:16" x14ac:dyDescent="0.25">
      <c r="A360" s="151" t="s">
        <v>85</v>
      </c>
      <c r="B360" s="2">
        <v>247653</v>
      </c>
      <c r="C360" s="2">
        <v>213473</v>
      </c>
      <c r="D360" s="2">
        <v>196737</v>
      </c>
      <c r="E360" s="2">
        <v>183524</v>
      </c>
      <c r="F360" s="2">
        <v>173708</v>
      </c>
      <c r="G360" s="2">
        <v>165465</v>
      </c>
      <c r="H360" s="2">
        <v>158286</v>
      </c>
      <c r="I360" s="2">
        <v>149933</v>
      </c>
      <c r="J360" s="2">
        <v>140620</v>
      </c>
      <c r="K360" s="2">
        <v>127331</v>
      </c>
      <c r="L360" s="42">
        <f t="shared" si="141"/>
        <v>-0.48584915183744998</v>
      </c>
      <c r="M360" s="42">
        <f t="shared" si="142"/>
        <v>-0.23046565738978031</v>
      </c>
      <c r="N360" s="42">
        <f t="shared" si="143"/>
        <v>-9.4502915659223433E-2</v>
      </c>
      <c r="O360" s="42">
        <f t="shared" si="144"/>
        <v>0.10820776611737472</v>
      </c>
      <c r="P360" s="73"/>
    </row>
    <row r="361" spans="1:16" s="70" customFormat="1" x14ac:dyDescent="0.25">
      <c r="A361" s="152" t="s">
        <v>0</v>
      </c>
      <c r="B361" s="4">
        <v>783349</v>
      </c>
      <c r="C361" s="4">
        <v>849340</v>
      </c>
      <c r="D361" s="4">
        <v>935393</v>
      </c>
      <c r="E361" s="4">
        <v>1012558</v>
      </c>
      <c r="F361" s="4">
        <v>1062474</v>
      </c>
      <c r="G361" s="4">
        <v>1114277</v>
      </c>
      <c r="H361" s="4">
        <v>1144381</v>
      </c>
      <c r="I361" s="4">
        <v>1165906</v>
      </c>
      <c r="J361" s="4">
        <v>1178480</v>
      </c>
      <c r="K361" s="4">
        <v>1176727</v>
      </c>
      <c r="L361" s="43">
        <f t="shared" si="141"/>
        <v>0.50217463735831669</v>
      </c>
      <c r="M361" s="43">
        <f t="shared" si="142"/>
        <v>5.6045310097937943E-2</v>
      </c>
      <c r="N361" s="43">
        <f t="shared" si="143"/>
        <v>-1.4875093340574299E-3</v>
      </c>
      <c r="O361" s="43">
        <f t="shared" si="144"/>
        <v>1</v>
      </c>
      <c r="P361" s="74"/>
    </row>
    <row r="362" spans="1:1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0"/>
      <c r="M362" s="50"/>
      <c r="N362" s="50"/>
      <c r="O362" s="50"/>
      <c r="P362" s="73"/>
    </row>
    <row r="363" spans="1:16" ht="15.75" x14ac:dyDescent="0.25">
      <c r="A363" s="67" t="s">
        <v>130</v>
      </c>
      <c r="B363" s="67"/>
      <c r="C363" s="67"/>
      <c r="D363" s="67"/>
      <c r="E363" s="67"/>
      <c r="F363" s="67"/>
      <c r="G363" s="68"/>
      <c r="H363" s="68"/>
      <c r="I363" s="68"/>
      <c r="J363" s="68"/>
      <c r="K363" s="68"/>
      <c r="L363" s="53"/>
      <c r="M363" s="53"/>
      <c r="N363" s="53"/>
      <c r="O363" s="53"/>
      <c r="P363" s="73"/>
    </row>
    <row r="364" spans="1:16" ht="30" customHeight="1" x14ac:dyDescent="0.25">
      <c r="A364" s="136" t="s">
        <v>2</v>
      </c>
      <c r="B364" s="1">
        <v>2008</v>
      </c>
      <c r="C364" s="1">
        <v>2009</v>
      </c>
      <c r="D364" s="1">
        <v>2010</v>
      </c>
      <c r="E364" s="1">
        <v>2011</v>
      </c>
      <c r="F364" s="1">
        <v>2012</v>
      </c>
      <c r="G364" s="1">
        <v>2013</v>
      </c>
      <c r="H364" s="1">
        <v>2014</v>
      </c>
      <c r="I364" s="1">
        <v>2015</v>
      </c>
      <c r="J364" s="1">
        <v>2016</v>
      </c>
      <c r="K364" s="1">
        <v>2017</v>
      </c>
      <c r="L364" s="5" t="s">
        <v>388</v>
      </c>
      <c r="M364" s="5" t="s">
        <v>389</v>
      </c>
      <c r="N364" s="5" t="s">
        <v>390</v>
      </c>
      <c r="O364" s="5" t="s">
        <v>361</v>
      </c>
      <c r="P364" s="73"/>
    </row>
    <row r="365" spans="1:16" x14ac:dyDescent="0.25">
      <c r="A365" s="151" t="s">
        <v>66</v>
      </c>
      <c r="B365" s="2">
        <v>31352</v>
      </c>
      <c r="C365" s="2">
        <v>37810</v>
      </c>
      <c r="D365" s="2">
        <v>45205</v>
      </c>
      <c r="E365" s="2">
        <v>49677</v>
      </c>
      <c r="F365" s="2">
        <v>50619</v>
      </c>
      <c r="G365" s="2">
        <v>52824</v>
      </c>
      <c r="H365" s="2">
        <v>53618</v>
      </c>
      <c r="I365" s="2">
        <v>53616</v>
      </c>
      <c r="J365" s="2">
        <v>52031</v>
      </c>
      <c r="K365" s="2">
        <v>51536</v>
      </c>
      <c r="L365" s="42">
        <f t="shared" ref="L365" si="145">(K365-B365)/B365</f>
        <v>0.6437866802755805</v>
      </c>
      <c r="M365" s="42">
        <f t="shared" ref="M365" si="146">(K365-G365)/G365</f>
        <v>-2.4382856277449644E-2</v>
      </c>
      <c r="N365" s="42">
        <f t="shared" ref="N365" si="147">(K365-J365)/J365</f>
        <v>-9.5135592243085852E-3</v>
      </c>
      <c r="O365" s="42">
        <f>K365/K$370</f>
        <v>0.37678849514172702</v>
      </c>
      <c r="P365" s="73"/>
    </row>
    <row r="366" spans="1:16" x14ac:dyDescent="0.25">
      <c r="A366" s="151" t="s">
        <v>67</v>
      </c>
      <c r="B366" s="2">
        <v>28100</v>
      </c>
      <c r="C366" s="2">
        <v>35803</v>
      </c>
      <c r="D366" s="2">
        <v>44312</v>
      </c>
      <c r="E366" s="2">
        <v>49446</v>
      </c>
      <c r="F366" s="2">
        <v>51400</v>
      </c>
      <c r="G366" s="2">
        <v>55267</v>
      </c>
      <c r="H366" s="2">
        <v>58991</v>
      </c>
      <c r="I366" s="2">
        <v>60185</v>
      </c>
      <c r="J366" s="2">
        <v>59017</v>
      </c>
      <c r="K366" s="2">
        <v>57691</v>
      </c>
      <c r="L366" s="42">
        <f t="shared" ref="L366:L370" si="148">(K366-B366)/B366</f>
        <v>1.0530604982206406</v>
      </c>
      <c r="M366" s="42">
        <f t="shared" ref="M366:M370" si="149">(K366-G366)/G366</f>
        <v>4.3859807841930991E-2</v>
      </c>
      <c r="N366" s="42">
        <f t="shared" ref="N366:N370" si="150">(K366-J366)/J366</f>
        <v>-2.2468102411169665E-2</v>
      </c>
      <c r="O366" s="42">
        <f t="shared" ref="O366:O370" si="151">K366/K$370</f>
        <v>0.42178875103270286</v>
      </c>
      <c r="P366" s="73"/>
    </row>
    <row r="367" spans="1:16" x14ac:dyDescent="0.25">
      <c r="A367" s="151" t="s">
        <v>68</v>
      </c>
      <c r="B367" s="2">
        <v>1717</v>
      </c>
      <c r="C367" s="2">
        <v>2022</v>
      </c>
      <c r="D367" s="2">
        <v>2335</v>
      </c>
      <c r="E367" s="2">
        <v>2645</v>
      </c>
      <c r="F367" s="2">
        <v>2747</v>
      </c>
      <c r="G367" s="2">
        <v>3014</v>
      </c>
      <c r="H367" s="2">
        <v>3252</v>
      </c>
      <c r="I367" s="2">
        <v>3489</v>
      </c>
      <c r="J367" s="2">
        <v>3498</v>
      </c>
      <c r="K367" s="2">
        <v>3177</v>
      </c>
      <c r="L367" s="42">
        <f t="shared" si="148"/>
        <v>0.8503203261502621</v>
      </c>
      <c r="M367" s="42">
        <f t="shared" si="149"/>
        <v>5.4080955540809557E-2</v>
      </c>
      <c r="N367" s="42">
        <f t="shared" si="150"/>
        <v>-9.1766723842195544E-2</v>
      </c>
      <c r="O367" s="42">
        <f t="shared" si="151"/>
        <v>2.3227589433896051E-2</v>
      </c>
      <c r="P367" s="73"/>
    </row>
    <row r="368" spans="1:16" x14ac:dyDescent="0.25">
      <c r="A368" s="151" t="s">
        <v>392</v>
      </c>
      <c r="B368" s="2">
        <v>3957</v>
      </c>
      <c r="C368" s="2">
        <v>4865</v>
      </c>
      <c r="D368" s="2">
        <v>5769</v>
      </c>
      <c r="E368" s="2">
        <v>6305</v>
      </c>
      <c r="F368" s="2">
        <v>6374</v>
      </c>
      <c r="G368" s="2">
        <v>6785</v>
      </c>
      <c r="H368" s="2">
        <v>6931</v>
      </c>
      <c r="I368" s="2">
        <v>6830</v>
      </c>
      <c r="J368" s="2">
        <v>6541</v>
      </c>
      <c r="K368" s="2">
        <v>6462</v>
      </c>
      <c r="L368" s="42">
        <f t="shared" si="148"/>
        <v>0.63305534495830174</v>
      </c>
      <c r="M368" s="42">
        <f t="shared" si="149"/>
        <v>-4.7605011053795138E-2</v>
      </c>
      <c r="N368" s="42">
        <f t="shared" si="150"/>
        <v>-1.2077663965754472E-2</v>
      </c>
      <c r="O368" s="42">
        <f t="shared" si="151"/>
        <v>4.7244785307471282E-2</v>
      </c>
      <c r="P368" s="73"/>
    </row>
    <row r="369" spans="1:16" x14ac:dyDescent="0.25">
      <c r="A369" s="151" t="s">
        <v>85</v>
      </c>
      <c r="B369" s="2">
        <v>30765</v>
      </c>
      <c r="C369" s="2">
        <v>29507</v>
      </c>
      <c r="D369" s="2">
        <v>30887</v>
      </c>
      <c r="E369" s="2">
        <v>30415</v>
      </c>
      <c r="F369" s="2">
        <v>28822</v>
      </c>
      <c r="G369" s="2">
        <v>26475</v>
      </c>
      <c r="H369" s="2">
        <v>25218</v>
      </c>
      <c r="I369" s="2">
        <v>22420</v>
      </c>
      <c r="J369" s="2">
        <v>20624</v>
      </c>
      <c r="K369" s="2">
        <v>17911</v>
      </c>
      <c r="L369" s="42">
        <f t="shared" si="148"/>
        <v>-0.41781244921176663</v>
      </c>
      <c r="M369" s="42">
        <f t="shared" si="149"/>
        <v>-0.32347497639282341</v>
      </c>
      <c r="N369" s="42">
        <f t="shared" si="150"/>
        <v>-0.13154577191621411</v>
      </c>
      <c r="O369" s="42">
        <f t="shared" si="151"/>
        <v>0.13095037908420276</v>
      </c>
      <c r="P369" s="73"/>
    </row>
    <row r="370" spans="1:16" x14ac:dyDescent="0.25">
      <c r="A370" s="152" t="s">
        <v>0</v>
      </c>
      <c r="B370" s="4">
        <v>95891</v>
      </c>
      <c r="C370" s="4">
        <v>110007</v>
      </c>
      <c r="D370" s="4">
        <v>128508</v>
      </c>
      <c r="E370" s="4">
        <v>138488</v>
      </c>
      <c r="F370" s="4">
        <v>139962</v>
      </c>
      <c r="G370" s="4">
        <v>144365</v>
      </c>
      <c r="H370" s="4">
        <v>148010</v>
      </c>
      <c r="I370" s="4">
        <v>146540</v>
      </c>
      <c r="J370" s="4">
        <v>141711</v>
      </c>
      <c r="K370" s="4">
        <v>136777</v>
      </c>
      <c r="L370" s="43">
        <f t="shared" si="148"/>
        <v>0.42637995223743624</v>
      </c>
      <c r="M370" s="43">
        <f t="shared" si="149"/>
        <v>-5.2561216361306409E-2</v>
      </c>
      <c r="N370" s="43">
        <f t="shared" si="150"/>
        <v>-3.4817339514928269E-2</v>
      </c>
      <c r="O370" s="43">
        <f t="shared" si="151"/>
        <v>1</v>
      </c>
      <c r="P370" s="73"/>
    </row>
    <row r="371" spans="1:1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0"/>
      <c r="M371" s="50"/>
      <c r="N371" s="50"/>
      <c r="O371" s="50"/>
      <c r="P371" s="73"/>
    </row>
    <row r="372" spans="1:16" ht="15.75" x14ac:dyDescent="0.25">
      <c r="A372" s="35" t="s">
        <v>131</v>
      </c>
      <c r="B372" s="35"/>
      <c r="C372" s="35"/>
      <c r="D372" s="35"/>
      <c r="E372" s="35"/>
      <c r="F372" s="35"/>
      <c r="G372" s="6"/>
      <c r="H372" s="6"/>
      <c r="I372" s="6"/>
      <c r="J372" s="6"/>
      <c r="K372" s="6"/>
      <c r="L372" s="50"/>
      <c r="M372" s="50"/>
      <c r="N372" s="50"/>
      <c r="O372" s="50"/>
      <c r="P372" s="73"/>
    </row>
    <row r="373" spans="1:16" ht="30" customHeight="1" x14ac:dyDescent="0.25">
      <c r="A373" s="136" t="s">
        <v>3</v>
      </c>
      <c r="B373" s="1">
        <v>2008</v>
      </c>
      <c r="C373" s="1">
        <v>2009</v>
      </c>
      <c r="D373" s="1">
        <v>2010</v>
      </c>
      <c r="E373" s="1">
        <v>2011</v>
      </c>
      <c r="F373" s="1">
        <v>2012</v>
      </c>
      <c r="G373" s="1">
        <v>2013</v>
      </c>
      <c r="H373" s="1">
        <v>2014</v>
      </c>
      <c r="I373" s="1">
        <v>2015</v>
      </c>
      <c r="J373" s="1">
        <v>2016</v>
      </c>
      <c r="K373" s="1">
        <v>2017</v>
      </c>
      <c r="L373" s="5" t="s">
        <v>388</v>
      </c>
      <c r="M373" s="5" t="s">
        <v>389</v>
      </c>
      <c r="N373" s="5" t="s">
        <v>390</v>
      </c>
      <c r="O373" s="5" t="s">
        <v>361</v>
      </c>
      <c r="P373" s="73"/>
    </row>
    <row r="374" spans="1:16" x14ac:dyDescent="0.25">
      <c r="A374" s="151" t="s">
        <v>66</v>
      </c>
      <c r="B374" s="2">
        <v>42151</v>
      </c>
      <c r="C374" s="2">
        <v>53981</v>
      </c>
      <c r="D374" s="2">
        <v>66823</v>
      </c>
      <c r="E374" s="2">
        <v>80438</v>
      </c>
      <c r="F374" s="2">
        <v>91544</v>
      </c>
      <c r="G374" s="2">
        <v>102839</v>
      </c>
      <c r="H374" s="2">
        <v>110681</v>
      </c>
      <c r="I374" s="2">
        <v>117190</v>
      </c>
      <c r="J374" s="2">
        <v>120529</v>
      </c>
      <c r="K374" s="2">
        <v>119328</v>
      </c>
      <c r="L374" s="42">
        <f t="shared" ref="L374:L379" si="152">(K374-B374)/B374</f>
        <v>1.8309648644160281</v>
      </c>
      <c r="M374" s="42">
        <f t="shared" ref="M374:M379" si="153">(K374-G374)/G374</f>
        <v>0.16033800406460583</v>
      </c>
      <c r="N374" s="42">
        <f t="shared" ref="N374:N379" si="154">(K374-J374)/J374</f>
        <v>-9.9644069062217386E-3</v>
      </c>
      <c r="O374" s="42">
        <f>K374/K$379</f>
        <v>0.31845427130314108</v>
      </c>
      <c r="P374" s="73"/>
    </row>
    <row r="375" spans="1:16" x14ac:dyDescent="0.25">
      <c r="A375" s="151" t="s">
        <v>67</v>
      </c>
      <c r="B375" s="2">
        <v>52333</v>
      </c>
      <c r="C375" s="2">
        <v>65760</v>
      </c>
      <c r="D375" s="2">
        <v>82113</v>
      </c>
      <c r="E375" s="2">
        <v>98883</v>
      </c>
      <c r="F375" s="2">
        <v>113922</v>
      </c>
      <c r="G375" s="2">
        <v>130390</v>
      </c>
      <c r="H375" s="2">
        <v>144178</v>
      </c>
      <c r="I375" s="2">
        <v>155576</v>
      </c>
      <c r="J375" s="2">
        <v>161885</v>
      </c>
      <c r="K375" s="2">
        <v>163060</v>
      </c>
      <c r="L375" s="42">
        <f t="shared" ref="L375:L378" si="155">(K375-B375)/B375</f>
        <v>2.1158160243058872</v>
      </c>
      <c r="M375" s="42">
        <f t="shared" ref="M375:M378" si="156">(K375-G375)/G375</f>
        <v>0.25055602423498735</v>
      </c>
      <c r="N375" s="42">
        <f t="shared" ref="N375:N378" si="157">(K375-J375)/J375</f>
        <v>7.2582388732742378E-3</v>
      </c>
      <c r="O375" s="42">
        <f t="shared" ref="O375:O379" si="158">K375/K$379</f>
        <v>0.43516319286915217</v>
      </c>
      <c r="P375" s="73"/>
    </row>
    <row r="376" spans="1:16" x14ac:dyDescent="0.25">
      <c r="A376" s="151" t="s">
        <v>68</v>
      </c>
      <c r="B376" s="2">
        <v>6271</v>
      </c>
      <c r="C376" s="2">
        <v>6967</v>
      </c>
      <c r="D376" s="2">
        <v>7724</v>
      </c>
      <c r="E376" s="2">
        <v>8266</v>
      </c>
      <c r="F376" s="2">
        <v>8709</v>
      </c>
      <c r="G376" s="2">
        <v>9609</v>
      </c>
      <c r="H376" s="2">
        <v>10359</v>
      </c>
      <c r="I376" s="2">
        <v>11184</v>
      </c>
      <c r="J376" s="2">
        <v>11531</v>
      </c>
      <c r="K376" s="2">
        <v>11646</v>
      </c>
      <c r="L376" s="42">
        <f t="shared" si="155"/>
        <v>0.85712007654281619</v>
      </c>
      <c r="M376" s="42">
        <f t="shared" si="156"/>
        <v>0.21198876053699656</v>
      </c>
      <c r="N376" s="42">
        <f t="shared" si="157"/>
        <v>9.9731159483132433E-3</v>
      </c>
      <c r="O376" s="42">
        <f t="shared" si="158"/>
        <v>3.1080035227242401E-2</v>
      </c>
      <c r="P376" s="73"/>
    </row>
    <row r="377" spans="1:16" x14ac:dyDescent="0.25">
      <c r="A377" s="151" t="s">
        <v>392</v>
      </c>
      <c r="B377" s="2">
        <v>7356</v>
      </c>
      <c r="C377" s="2">
        <v>9443</v>
      </c>
      <c r="D377" s="2">
        <v>11740</v>
      </c>
      <c r="E377" s="2">
        <v>14230</v>
      </c>
      <c r="F377" s="2">
        <v>15962</v>
      </c>
      <c r="G377" s="2">
        <v>18018</v>
      </c>
      <c r="H377" s="2">
        <v>19349</v>
      </c>
      <c r="I377" s="2">
        <v>20314</v>
      </c>
      <c r="J377" s="2">
        <v>20204</v>
      </c>
      <c r="K377" s="2">
        <v>19716</v>
      </c>
      <c r="L377" s="42">
        <f t="shared" si="155"/>
        <v>1.6802610114192496</v>
      </c>
      <c r="M377" s="42">
        <f t="shared" si="156"/>
        <v>9.423909423909424E-2</v>
      </c>
      <c r="N377" s="42">
        <f t="shared" si="157"/>
        <v>-2.4153632943971493E-2</v>
      </c>
      <c r="O377" s="42">
        <f t="shared" si="158"/>
        <v>5.2616690240452617E-2</v>
      </c>
      <c r="P377" s="73"/>
    </row>
    <row r="378" spans="1:16" x14ac:dyDescent="0.25">
      <c r="A378" s="151" t="s">
        <v>85</v>
      </c>
      <c r="B378" s="2">
        <v>54737</v>
      </c>
      <c r="C378" s="2">
        <v>53446</v>
      </c>
      <c r="D378" s="2">
        <v>55901</v>
      </c>
      <c r="E378" s="2">
        <v>58875</v>
      </c>
      <c r="F378" s="2">
        <v>63382</v>
      </c>
      <c r="G378" s="2">
        <v>63723</v>
      </c>
      <c r="H378" s="2">
        <v>66437</v>
      </c>
      <c r="I378" s="2">
        <v>68907</v>
      </c>
      <c r="J378" s="2">
        <v>66839</v>
      </c>
      <c r="K378" s="2">
        <v>60960</v>
      </c>
      <c r="L378" s="42">
        <f t="shared" si="155"/>
        <v>0.1136890951276102</v>
      </c>
      <c r="M378" s="42">
        <f t="shared" si="156"/>
        <v>-4.3359540511275364E-2</v>
      </c>
      <c r="N378" s="42">
        <f t="shared" si="157"/>
        <v>-8.7957629527670972E-2</v>
      </c>
      <c r="O378" s="42">
        <f t="shared" si="158"/>
        <v>0.16268581036001173</v>
      </c>
      <c r="P378" s="73"/>
    </row>
    <row r="379" spans="1:16" x14ac:dyDescent="0.25">
      <c r="A379" s="152" t="s">
        <v>0</v>
      </c>
      <c r="B379" s="4">
        <v>162848</v>
      </c>
      <c r="C379" s="4">
        <v>189597</v>
      </c>
      <c r="D379" s="4">
        <v>224301</v>
      </c>
      <c r="E379" s="4">
        <v>260692</v>
      </c>
      <c r="F379" s="4">
        <v>293519</v>
      </c>
      <c r="G379" s="4">
        <v>324579</v>
      </c>
      <c r="H379" s="4">
        <v>351004</v>
      </c>
      <c r="I379" s="4">
        <v>373171</v>
      </c>
      <c r="J379" s="4">
        <v>380988</v>
      </c>
      <c r="K379" s="4">
        <v>374710</v>
      </c>
      <c r="L379" s="43">
        <f t="shared" si="152"/>
        <v>1.3009800550206327</v>
      </c>
      <c r="M379" s="43">
        <f t="shared" si="153"/>
        <v>0.15444930201892298</v>
      </c>
      <c r="N379" s="43">
        <f t="shared" si="154"/>
        <v>-1.6478209287431624E-2</v>
      </c>
      <c r="O379" s="43">
        <f t="shared" si="158"/>
        <v>1</v>
      </c>
      <c r="P379" s="73"/>
    </row>
    <row r="380" spans="1:1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0"/>
      <c r="M380" s="50"/>
      <c r="N380" s="50"/>
      <c r="O380" s="50"/>
      <c r="P380" s="73"/>
    </row>
    <row r="381" spans="1:16" ht="15.75" x14ac:dyDescent="0.25">
      <c r="A381" s="65" t="s">
        <v>99</v>
      </c>
      <c r="B381" s="65"/>
      <c r="C381" s="65"/>
      <c r="D381" s="65"/>
      <c r="E381" s="65"/>
      <c r="F381" s="65"/>
      <c r="G381" s="66"/>
      <c r="H381" s="66"/>
      <c r="I381" s="66"/>
      <c r="J381" s="66"/>
      <c r="K381" s="66"/>
      <c r="L381" s="52"/>
      <c r="M381" s="52"/>
      <c r="N381" s="52"/>
      <c r="O381" s="52"/>
      <c r="P381" s="73"/>
    </row>
    <row r="382" spans="1:16" ht="30" customHeight="1" x14ac:dyDescent="0.25">
      <c r="A382" s="136" t="s">
        <v>4</v>
      </c>
      <c r="B382" s="1">
        <v>2008</v>
      </c>
      <c r="C382" s="1">
        <v>2009</v>
      </c>
      <c r="D382" s="1">
        <v>2010</v>
      </c>
      <c r="E382" s="1">
        <v>2011</v>
      </c>
      <c r="F382" s="1">
        <v>2012</v>
      </c>
      <c r="G382" s="1">
        <v>2013</v>
      </c>
      <c r="H382" s="1">
        <v>2014</v>
      </c>
      <c r="I382" s="1">
        <v>2015</v>
      </c>
      <c r="J382" s="1">
        <v>2016</v>
      </c>
      <c r="K382" s="1">
        <v>2017</v>
      </c>
      <c r="L382" s="5" t="s">
        <v>388</v>
      </c>
      <c r="M382" s="5" t="s">
        <v>389</v>
      </c>
      <c r="N382" s="5" t="s">
        <v>390</v>
      </c>
      <c r="O382" s="5" t="s">
        <v>361</v>
      </c>
      <c r="P382" s="73"/>
    </row>
    <row r="383" spans="1:16" x14ac:dyDescent="0.25">
      <c r="A383" s="149" t="s">
        <v>66</v>
      </c>
      <c r="B383" s="20">
        <v>108967</v>
      </c>
      <c r="C383" s="20">
        <v>125429</v>
      </c>
      <c r="D383" s="20">
        <v>140720</v>
      </c>
      <c r="E383" s="20">
        <v>152912</v>
      </c>
      <c r="F383" s="20">
        <v>156823</v>
      </c>
      <c r="G383" s="20">
        <v>159058</v>
      </c>
      <c r="H383" s="20">
        <v>157575</v>
      </c>
      <c r="I383" s="20">
        <v>156598</v>
      </c>
      <c r="J383" s="20">
        <v>158296</v>
      </c>
      <c r="K383" s="20">
        <v>161399</v>
      </c>
      <c r="L383" s="42">
        <f t="shared" ref="L383:L388" si="159">(K383-B383)/B383</f>
        <v>0.4811731992254536</v>
      </c>
      <c r="M383" s="42">
        <f t="shared" ref="M383:M388" si="160">(K383-G383)/G383</f>
        <v>1.4717901645940475E-2</v>
      </c>
      <c r="N383" s="42">
        <f t="shared" ref="N383:N388" si="161">(K383-J383)/J383</f>
        <v>1.9602516803962196E-2</v>
      </c>
      <c r="O383" s="42">
        <f>K383/K$388</f>
        <v>0.24261770188202753</v>
      </c>
      <c r="P383" s="73"/>
    </row>
    <row r="384" spans="1:16" x14ac:dyDescent="0.25">
      <c r="A384" s="149" t="s">
        <v>67</v>
      </c>
      <c r="B384" s="20">
        <v>162781</v>
      </c>
      <c r="C384" s="20">
        <v>192808</v>
      </c>
      <c r="D384" s="20">
        <v>222136</v>
      </c>
      <c r="E384" s="20">
        <v>250371</v>
      </c>
      <c r="F384" s="20">
        <v>270867</v>
      </c>
      <c r="G384" s="20">
        <v>287315</v>
      </c>
      <c r="H384" s="20">
        <v>296739</v>
      </c>
      <c r="I384" s="20">
        <v>306391</v>
      </c>
      <c r="J384" s="20">
        <v>318737</v>
      </c>
      <c r="K384" s="20">
        <v>329692</v>
      </c>
      <c r="L384" s="42">
        <f t="shared" ref="L384:L387" si="162">(K384-B384)/B384</f>
        <v>1.0253715114171802</v>
      </c>
      <c r="M384" s="42">
        <f t="shared" ref="M384:M387" si="163">(K384-G384)/G384</f>
        <v>0.14749316951777666</v>
      </c>
      <c r="N384" s="42">
        <f t="shared" ref="N384:N387" si="164">(K384-J384)/J384</f>
        <v>3.4370029209034404E-2</v>
      </c>
      <c r="O384" s="42">
        <f t="shared" ref="O384:O388" si="165">K384/K$388</f>
        <v>0.49559858096326137</v>
      </c>
      <c r="P384" s="73"/>
    </row>
    <row r="385" spans="1:16" x14ac:dyDescent="0.25">
      <c r="A385" s="149" t="s">
        <v>68</v>
      </c>
      <c r="B385" s="20">
        <v>81034</v>
      </c>
      <c r="C385" s="20">
        <v>89799</v>
      </c>
      <c r="D385" s="20">
        <v>96858</v>
      </c>
      <c r="E385" s="20">
        <v>101269</v>
      </c>
      <c r="F385" s="20">
        <v>104389</v>
      </c>
      <c r="G385" s="20">
        <v>107761</v>
      </c>
      <c r="H385" s="20">
        <v>108663</v>
      </c>
      <c r="I385" s="20">
        <v>109065</v>
      </c>
      <c r="J385" s="20">
        <v>109985</v>
      </c>
      <c r="K385" s="20">
        <v>109702</v>
      </c>
      <c r="L385" s="42">
        <f t="shared" si="162"/>
        <v>0.35377742675913815</v>
      </c>
      <c r="M385" s="42">
        <f t="shared" si="163"/>
        <v>1.8012082293222965E-2</v>
      </c>
      <c r="N385" s="42">
        <f t="shared" si="164"/>
        <v>-2.5730781470200484E-3</v>
      </c>
      <c r="O385" s="42">
        <f t="shared" si="165"/>
        <v>0.16490589862305333</v>
      </c>
      <c r="P385" s="73"/>
    </row>
    <row r="386" spans="1:16" x14ac:dyDescent="0.25">
      <c r="A386" s="149" t="s">
        <v>392</v>
      </c>
      <c r="B386" s="20">
        <v>9677</v>
      </c>
      <c r="C386" s="20">
        <v>11180</v>
      </c>
      <c r="D386" s="20">
        <v>12921</v>
      </c>
      <c r="E386" s="20">
        <v>14592</v>
      </c>
      <c r="F386" s="20">
        <v>15410</v>
      </c>
      <c r="G386" s="20">
        <v>15932</v>
      </c>
      <c r="H386" s="20">
        <v>15759</v>
      </c>
      <c r="I386" s="20">
        <v>15535</v>
      </c>
      <c r="J386" s="20">
        <v>15606</v>
      </c>
      <c r="K386" s="20">
        <v>15987</v>
      </c>
      <c r="L386" s="42">
        <f t="shared" si="162"/>
        <v>0.65206158933553793</v>
      </c>
      <c r="M386" s="42">
        <f t="shared" si="163"/>
        <v>3.4521717298518703E-3</v>
      </c>
      <c r="N386" s="42">
        <f t="shared" si="164"/>
        <v>2.4413687043444827E-2</v>
      </c>
      <c r="O386" s="42">
        <f t="shared" si="165"/>
        <v>2.4031928326618966E-2</v>
      </c>
      <c r="P386" s="73"/>
    </row>
    <row r="387" spans="1:16" x14ac:dyDescent="0.25">
      <c r="A387" s="149" t="s">
        <v>85</v>
      </c>
      <c r="B387" s="20">
        <v>162151</v>
      </c>
      <c r="C387" s="20">
        <v>130520</v>
      </c>
      <c r="D387" s="20">
        <v>109949</v>
      </c>
      <c r="E387" s="20">
        <v>94234</v>
      </c>
      <c r="F387" s="20">
        <v>81504</v>
      </c>
      <c r="G387" s="20">
        <v>75267</v>
      </c>
      <c r="H387" s="20">
        <v>66631</v>
      </c>
      <c r="I387" s="20">
        <v>58606</v>
      </c>
      <c r="J387" s="20">
        <v>53157</v>
      </c>
      <c r="K387" s="20">
        <v>48460</v>
      </c>
      <c r="L387" s="42">
        <f t="shared" si="162"/>
        <v>-0.7011427619934506</v>
      </c>
      <c r="M387" s="42">
        <f t="shared" si="163"/>
        <v>-0.35615874154676019</v>
      </c>
      <c r="N387" s="42">
        <f t="shared" si="164"/>
        <v>-8.8360893203152921E-2</v>
      </c>
      <c r="O387" s="42">
        <f t="shared" si="165"/>
        <v>7.2845890205038788E-2</v>
      </c>
      <c r="P387" s="73"/>
    </row>
    <row r="388" spans="1:16" x14ac:dyDescent="0.25">
      <c r="A388" s="150" t="s">
        <v>0</v>
      </c>
      <c r="B388" s="27">
        <v>524610</v>
      </c>
      <c r="C388" s="27">
        <v>549736</v>
      </c>
      <c r="D388" s="27">
        <v>582584</v>
      </c>
      <c r="E388" s="27">
        <v>613378</v>
      </c>
      <c r="F388" s="27">
        <v>628993</v>
      </c>
      <c r="G388" s="27">
        <v>645333</v>
      </c>
      <c r="H388" s="27">
        <v>645367</v>
      </c>
      <c r="I388" s="27">
        <v>646195</v>
      </c>
      <c r="J388" s="27">
        <v>655781</v>
      </c>
      <c r="K388" s="27">
        <v>665240</v>
      </c>
      <c r="L388" s="43">
        <f t="shared" si="159"/>
        <v>0.26806580126188978</v>
      </c>
      <c r="M388" s="43">
        <f t="shared" si="160"/>
        <v>3.0847639900640444E-2</v>
      </c>
      <c r="N388" s="43">
        <f t="shared" si="161"/>
        <v>1.4424022653904276E-2</v>
      </c>
      <c r="O388" s="43">
        <f t="shared" si="165"/>
        <v>1</v>
      </c>
      <c r="P388" s="73"/>
    </row>
    <row r="389" spans="1:1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0"/>
      <c r="M389" s="50"/>
      <c r="N389" s="50"/>
      <c r="O389" s="50"/>
    </row>
    <row r="390" spans="1:16" x14ac:dyDescent="0.25">
      <c r="A390" s="168" t="s">
        <v>457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0"/>
      <c r="M390" s="50"/>
      <c r="N390" s="50"/>
      <c r="O390" s="50"/>
    </row>
    <row r="391" spans="1:16" x14ac:dyDescent="0.25">
      <c r="A391" s="69" t="s">
        <v>391</v>
      </c>
      <c r="B391" s="69"/>
      <c r="C391" s="69"/>
      <c r="D391" s="69"/>
      <c r="E391" s="69"/>
      <c r="F391" s="69"/>
      <c r="G391" s="6"/>
      <c r="H391" s="6"/>
      <c r="I391" s="6"/>
      <c r="J391" s="6"/>
      <c r="K391" s="6"/>
      <c r="L391" s="50"/>
      <c r="M391" s="50"/>
      <c r="N391" s="50"/>
      <c r="O391" s="50"/>
    </row>
    <row r="392" spans="1:1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0"/>
      <c r="M392" s="50"/>
      <c r="N392" s="50"/>
      <c r="O392" s="50"/>
    </row>
    <row r="393" spans="1:1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0"/>
      <c r="M393" s="50"/>
      <c r="N393" s="50"/>
      <c r="O393" s="50"/>
    </row>
    <row r="394" spans="1:1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0"/>
      <c r="M394" s="50"/>
      <c r="N394" s="50"/>
      <c r="O394" s="50"/>
    </row>
    <row r="395" spans="1:1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0"/>
      <c r="M395" s="50"/>
      <c r="N395" s="50"/>
      <c r="O395" s="50"/>
    </row>
    <row r="396" spans="1:1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0"/>
      <c r="M396" s="50"/>
      <c r="N396" s="50"/>
      <c r="O396" s="50"/>
    </row>
    <row r="397" spans="1:1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0"/>
      <c r="M397" s="50"/>
      <c r="N397" s="50"/>
      <c r="O397" s="50"/>
    </row>
    <row r="398" spans="1:1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0"/>
      <c r="M398" s="50"/>
      <c r="N398" s="50"/>
      <c r="O398" s="50"/>
    </row>
    <row r="399" spans="1:1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0"/>
      <c r="M399" s="50"/>
      <c r="N399" s="50"/>
      <c r="O399" s="50"/>
    </row>
    <row r="400" spans="1:1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0"/>
      <c r="M400" s="50"/>
      <c r="N400" s="50"/>
      <c r="O400" s="50"/>
    </row>
    <row r="401" spans="1: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0"/>
      <c r="M401" s="50"/>
      <c r="N401" s="50"/>
      <c r="O401" s="50"/>
    </row>
    <row r="402" spans="1: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0"/>
      <c r="M402" s="50"/>
      <c r="N402" s="50"/>
      <c r="O402" s="50"/>
    </row>
    <row r="403" spans="1: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0"/>
      <c r="M403" s="50"/>
      <c r="N403" s="50"/>
      <c r="O403" s="50"/>
    </row>
    <row r="404" spans="1: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0"/>
      <c r="M404" s="50"/>
      <c r="N404" s="50"/>
      <c r="O404" s="50"/>
    </row>
    <row r="405" spans="1: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0"/>
      <c r="M405" s="50"/>
      <c r="N405" s="50"/>
      <c r="O405" s="50"/>
    </row>
    <row r="406" spans="1: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0"/>
      <c r="M406" s="50"/>
      <c r="N406" s="50"/>
      <c r="O406" s="50"/>
    </row>
    <row r="407" spans="1: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0"/>
      <c r="M407" s="50"/>
      <c r="N407" s="50"/>
      <c r="O407" s="50"/>
    </row>
    <row r="408" spans="1: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0"/>
      <c r="M408" s="50"/>
      <c r="N408" s="50"/>
      <c r="O408" s="50"/>
    </row>
    <row r="409" spans="1: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0"/>
      <c r="M409" s="50"/>
      <c r="N409" s="50"/>
      <c r="O409" s="50"/>
    </row>
    <row r="410" spans="1: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0"/>
      <c r="M410" s="50"/>
      <c r="N410" s="50"/>
      <c r="O410" s="50"/>
    </row>
    <row r="411" spans="1: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0"/>
      <c r="M411" s="50"/>
      <c r="N411" s="50"/>
      <c r="O411" s="50"/>
    </row>
    <row r="412" spans="1: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0"/>
      <c r="M412" s="50"/>
      <c r="N412" s="50"/>
      <c r="O412" s="50"/>
    </row>
    <row r="413" spans="1: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0"/>
      <c r="M413" s="50"/>
      <c r="N413" s="50"/>
      <c r="O413" s="50"/>
    </row>
    <row r="414" spans="1: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0"/>
      <c r="M414" s="50"/>
      <c r="N414" s="50"/>
      <c r="O414" s="50"/>
    </row>
    <row r="415" spans="1: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0"/>
      <c r="M415" s="50"/>
      <c r="N415" s="50"/>
      <c r="O415" s="50"/>
    </row>
    <row r="416" spans="1: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0"/>
      <c r="M416" s="50"/>
      <c r="N416" s="50"/>
      <c r="O416" s="50"/>
    </row>
    <row r="417" spans="1: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0"/>
      <c r="M417" s="50"/>
      <c r="N417" s="50"/>
      <c r="O417" s="50"/>
    </row>
    <row r="418" spans="1: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0"/>
      <c r="M418" s="50"/>
      <c r="N418" s="50"/>
      <c r="O418" s="50"/>
    </row>
    <row r="419" spans="1: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0"/>
      <c r="M419" s="50"/>
      <c r="N419" s="50"/>
      <c r="O419" s="50"/>
    </row>
    <row r="420" spans="1: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0"/>
      <c r="M420" s="50"/>
      <c r="N420" s="50"/>
      <c r="O420" s="50"/>
    </row>
    <row r="421" spans="1: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0"/>
      <c r="M421" s="50"/>
      <c r="N421" s="50"/>
      <c r="O421" s="50"/>
    </row>
    <row r="422" spans="1: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0"/>
      <c r="M422" s="50"/>
      <c r="N422" s="50"/>
      <c r="O422" s="50"/>
    </row>
    <row r="423" spans="1: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0"/>
      <c r="M423" s="50"/>
      <c r="N423" s="50"/>
      <c r="O423" s="50"/>
    </row>
    <row r="424" spans="1: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0"/>
      <c r="M424" s="50"/>
      <c r="N424" s="50"/>
      <c r="O424" s="50"/>
    </row>
    <row r="425" spans="1: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0"/>
      <c r="M425" s="50"/>
      <c r="N425" s="50"/>
      <c r="O425" s="50"/>
    </row>
    <row r="426" spans="1: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0"/>
      <c r="M426" s="50"/>
      <c r="N426" s="50"/>
      <c r="O426" s="50"/>
    </row>
    <row r="427" spans="1: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0"/>
      <c r="M427" s="50"/>
      <c r="N427" s="50"/>
      <c r="O427" s="50"/>
    </row>
    <row r="428" spans="1: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0"/>
      <c r="M428" s="50"/>
      <c r="N428" s="50"/>
      <c r="O428" s="50"/>
    </row>
    <row r="429" spans="1: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0"/>
      <c r="M429" s="50"/>
      <c r="N429" s="50"/>
      <c r="O429" s="50"/>
    </row>
    <row r="430" spans="1: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0"/>
      <c r="M430" s="50"/>
      <c r="N430" s="50"/>
      <c r="O430" s="50"/>
    </row>
    <row r="431" spans="1: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0"/>
      <c r="M431" s="50"/>
      <c r="N431" s="50"/>
      <c r="O431" s="50"/>
    </row>
    <row r="432" spans="1: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0"/>
      <c r="M432" s="50"/>
      <c r="N432" s="50"/>
      <c r="O432" s="50"/>
    </row>
    <row r="433" spans="1: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0"/>
      <c r="M433" s="50"/>
      <c r="N433" s="50"/>
      <c r="O433" s="50"/>
    </row>
    <row r="434" spans="1: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0"/>
      <c r="M434" s="50"/>
      <c r="N434" s="50"/>
      <c r="O434" s="50"/>
    </row>
    <row r="435" spans="1: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0"/>
      <c r="M435" s="50"/>
      <c r="N435" s="50"/>
      <c r="O435" s="50"/>
    </row>
    <row r="436" spans="1: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0"/>
      <c r="M436" s="50"/>
      <c r="N436" s="50"/>
      <c r="O436" s="50"/>
    </row>
    <row r="437" spans="1: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0"/>
      <c r="M437" s="50"/>
      <c r="N437" s="50"/>
      <c r="O437" s="50"/>
    </row>
    <row r="438" spans="1: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0"/>
      <c r="M438" s="50"/>
      <c r="N438" s="50"/>
      <c r="O438" s="50"/>
    </row>
    <row r="439" spans="1: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0"/>
      <c r="M439" s="50"/>
      <c r="N439" s="50"/>
      <c r="O439" s="50"/>
    </row>
    <row r="440" spans="1: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0"/>
      <c r="M440" s="50"/>
      <c r="N440" s="50"/>
      <c r="O440" s="50"/>
    </row>
    <row r="441" spans="1: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0"/>
      <c r="M441" s="50"/>
      <c r="N441" s="50"/>
      <c r="O441" s="50"/>
    </row>
    <row r="442" spans="1: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0"/>
      <c r="M442" s="50"/>
      <c r="N442" s="50"/>
      <c r="O442" s="50"/>
    </row>
    <row r="443" spans="1: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0"/>
      <c r="M443" s="50"/>
      <c r="N443" s="50"/>
      <c r="O443" s="50"/>
    </row>
    <row r="444" spans="1: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0"/>
      <c r="M444" s="50"/>
      <c r="N444" s="50"/>
      <c r="O444" s="50"/>
    </row>
    <row r="445" spans="1: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0"/>
      <c r="M445" s="50"/>
      <c r="N445" s="50"/>
      <c r="O445" s="50"/>
    </row>
    <row r="446" spans="1: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0"/>
      <c r="M446" s="50"/>
      <c r="N446" s="50"/>
      <c r="O446" s="50"/>
    </row>
    <row r="447" spans="1: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0"/>
      <c r="M447" s="50"/>
      <c r="N447" s="50"/>
      <c r="O447" s="50"/>
    </row>
    <row r="448" spans="1: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0"/>
      <c r="M448" s="50"/>
      <c r="N448" s="50"/>
      <c r="O448" s="50"/>
    </row>
    <row r="449" spans="1: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0"/>
      <c r="M449" s="50"/>
      <c r="N449" s="50"/>
      <c r="O449" s="50"/>
    </row>
    <row r="450" spans="1: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0"/>
      <c r="M450" s="50"/>
      <c r="N450" s="50"/>
      <c r="O450" s="50"/>
    </row>
    <row r="451" spans="1: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0"/>
      <c r="M451" s="50"/>
      <c r="N451" s="50"/>
      <c r="O451" s="50"/>
    </row>
    <row r="452" spans="1: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0"/>
      <c r="M452" s="50"/>
      <c r="N452" s="50"/>
      <c r="O452" s="50"/>
    </row>
    <row r="453" spans="1: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0"/>
      <c r="M453" s="50"/>
      <c r="N453" s="50"/>
      <c r="O453" s="50"/>
    </row>
    <row r="454" spans="1: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0"/>
      <c r="M454" s="50"/>
      <c r="N454" s="50"/>
      <c r="O454" s="50"/>
    </row>
    <row r="455" spans="1: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0"/>
      <c r="M455" s="50"/>
      <c r="N455" s="50"/>
      <c r="O455" s="50"/>
    </row>
    <row r="456" spans="1: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0"/>
      <c r="M456" s="50"/>
      <c r="N456" s="50"/>
      <c r="O456" s="50"/>
    </row>
    <row r="457" spans="1: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0"/>
      <c r="M457" s="50"/>
      <c r="N457" s="50"/>
      <c r="O457" s="50"/>
    </row>
    <row r="458" spans="1: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0"/>
      <c r="M458" s="50"/>
      <c r="N458" s="50"/>
      <c r="O458" s="50"/>
    </row>
    <row r="459" spans="1: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0"/>
      <c r="M459" s="50"/>
      <c r="N459" s="50"/>
      <c r="O459" s="50"/>
    </row>
    <row r="460" spans="1: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0"/>
      <c r="M460" s="50"/>
      <c r="N460" s="50"/>
      <c r="O460" s="50"/>
    </row>
    <row r="461" spans="1: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0"/>
      <c r="M461" s="50"/>
      <c r="N461" s="50"/>
      <c r="O461" s="50"/>
    </row>
    <row r="462" spans="1: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0"/>
      <c r="M462" s="50"/>
      <c r="N462" s="50"/>
      <c r="O462" s="50"/>
    </row>
    <row r="463" spans="1: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0"/>
      <c r="M463" s="50"/>
      <c r="N463" s="50"/>
      <c r="O463" s="50"/>
    </row>
    <row r="464" spans="1: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0"/>
      <c r="M464" s="50"/>
      <c r="N464" s="50"/>
      <c r="O464" s="50"/>
    </row>
    <row r="465" spans="1: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0"/>
      <c r="M465" s="50"/>
      <c r="N465" s="50"/>
      <c r="O465" s="50"/>
    </row>
    <row r="466" spans="1: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0"/>
      <c r="M466" s="50"/>
      <c r="N466" s="50"/>
      <c r="O466" s="50"/>
    </row>
    <row r="467" spans="1: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0"/>
      <c r="M467" s="50"/>
      <c r="N467" s="50"/>
      <c r="O467" s="50"/>
    </row>
    <row r="468" spans="1: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0"/>
      <c r="M468" s="50"/>
      <c r="N468" s="50"/>
      <c r="O468" s="50"/>
    </row>
    <row r="469" spans="1: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0"/>
      <c r="M469" s="50"/>
      <c r="N469" s="50"/>
      <c r="O469" s="50"/>
    </row>
    <row r="470" spans="1: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0"/>
      <c r="M470" s="50"/>
      <c r="N470" s="50"/>
      <c r="O470" s="50"/>
    </row>
    <row r="471" spans="1: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0"/>
      <c r="M471" s="50"/>
      <c r="N471" s="50"/>
      <c r="O471" s="50"/>
    </row>
    <row r="472" spans="1: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0"/>
      <c r="M472" s="50"/>
      <c r="N472" s="50"/>
      <c r="O472" s="50"/>
    </row>
    <row r="473" spans="1: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0"/>
      <c r="M473" s="50"/>
      <c r="N473" s="50"/>
      <c r="O473" s="50"/>
    </row>
    <row r="474" spans="1: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0"/>
      <c r="M474" s="50"/>
      <c r="N474" s="50"/>
      <c r="O474" s="50"/>
    </row>
    <row r="475" spans="1: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0"/>
      <c r="M475" s="50"/>
      <c r="N475" s="50"/>
      <c r="O475" s="50"/>
    </row>
    <row r="476" spans="1: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0"/>
      <c r="M476" s="50"/>
      <c r="N476" s="50"/>
      <c r="O476" s="50"/>
    </row>
    <row r="477" spans="1: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0"/>
      <c r="M477" s="50"/>
      <c r="N477" s="50"/>
      <c r="O477" s="50"/>
    </row>
    <row r="478" spans="1: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0"/>
      <c r="M478" s="50"/>
      <c r="N478" s="50"/>
      <c r="O478" s="50"/>
    </row>
    <row r="479" spans="1: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0"/>
      <c r="M479" s="50"/>
      <c r="N479" s="50"/>
      <c r="O479" s="50"/>
    </row>
    <row r="480" spans="1: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0"/>
      <c r="M480" s="50"/>
      <c r="N480" s="50"/>
      <c r="O480" s="50"/>
    </row>
    <row r="481" spans="1: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0"/>
      <c r="M481" s="50"/>
      <c r="N481" s="50"/>
      <c r="O481" s="50"/>
    </row>
    <row r="482" spans="1: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0"/>
      <c r="M482" s="50"/>
      <c r="N482" s="50"/>
      <c r="O482" s="50"/>
    </row>
    <row r="483" spans="1: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0"/>
      <c r="M483" s="50"/>
      <c r="N483" s="50"/>
      <c r="O483" s="50"/>
    </row>
    <row r="484" spans="1: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0"/>
      <c r="M484" s="50"/>
      <c r="N484" s="50"/>
      <c r="O484" s="50"/>
    </row>
    <row r="485" spans="1: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0"/>
      <c r="M485" s="50"/>
      <c r="N485" s="50"/>
      <c r="O485" s="50"/>
    </row>
    <row r="486" spans="1: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0"/>
      <c r="M486" s="50"/>
      <c r="N486" s="50"/>
      <c r="O486" s="50"/>
    </row>
    <row r="487" spans="1: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0"/>
      <c r="M487" s="50"/>
      <c r="N487" s="50"/>
      <c r="O487" s="50"/>
    </row>
    <row r="488" spans="1: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0"/>
      <c r="M488" s="50"/>
      <c r="N488" s="50"/>
      <c r="O488" s="50"/>
    </row>
    <row r="489" spans="1: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0"/>
      <c r="M489" s="50"/>
      <c r="N489" s="50"/>
      <c r="O489" s="50"/>
    </row>
    <row r="490" spans="1: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0"/>
      <c r="M490" s="50"/>
      <c r="N490" s="50"/>
      <c r="O490" s="50"/>
    </row>
    <row r="491" spans="1: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0"/>
      <c r="M491" s="50"/>
      <c r="N491" s="50"/>
      <c r="O491" s="50"/>
    </row>
    <row r="492" spans="1: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0"/>
      <c r="M492" s="50"/>
      <c r="N492" s="50"/>
      <c r="O492" s="50"/>
    </row>
    <row r="493" spans="1: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0"/>
      <c r="M493" s="50"/>
      <c r="N493" s="50"/>
      <c r="O493" s="50"/>
    </row>
    <row r="494" spans="1: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0"/>
      <c r="M494" s="50"/>
      <c r="N494" s="50"/>
      <c r="O494" s="50"/>
    </row>
    <row r="495" spans="1: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0"/>
      <c r="M495" s="50"/>
      <c r="N495" s="50"/>
      <c r="O495" s="50"/>
    </row>
    <row r="496" spans="1: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0"/>
      <c r="M496" s="50"/>
      <c r="N496" s="50"/>
      <c r="O496" s="50"/>
    </row>
    <row r="497" spans="1: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0"/>
      <c r="M497" s="50"/>
      <c r="N497" s="50"/>
      <c r="O497" s="50"/>
    </row>
    <row r="498" spans="1: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0"/>
      <c r="M498" s="50"/>
      <c r="N498" s="50"/>
      <c r="O498" s="50"/>
    </row>
    <row r="499" spans="1: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0"/>
      <c r="M499" s="50"/>
      <c r="N499" s="50"/>
      <c r="O499" s="50"/>
    </row>
    <row r="500" spans="1: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0"/>
      <c r="M500" s="50"/>
      <c r="N500" s="50"/>
      <c r="O500" s="50"/>
    </row>
    <row r="501" spans="1:1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0"/>
      <c r="M501" s="50"/>
      <c r="N501" s="50"/>
      <c r="O501" s="50"/>
    </row>
    <row r="502" spans="1:1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0"/>
      <c r="M502" s="50"/>
      <c r="N502" s="50"/>
      <c r="O502" s="50"/>
    </row>
    <row r="503" spans="1:1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0"/>
      <c r="M503" s="50"/>
      <c r="N503" s="50"/>
      <c r="O503" s="50"/>
    </row>
    <row r="504" spans="1:1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0"/>
      <c r="M504" s="50"/>
      <c r="N504" s="50"/>
      <c r="O504" s="50"/>
    </row>
    <row r="505" spans="1:1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0"/>
      <c r="M505" s="50"/>
      <c r="N505" s="50"/>
      <c r="O505" s="50"/>
    </row>
    <row r="506" spans="1:1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0"/>
      <c r="M506" s="50"/>
      <c r="N506" s="50"/>
      <c r="O506" s="50"/>
    </row>
    <row r="507" spans="1:1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0"/>
      <c r="M507" s="50"/>
      <c r="N507" s="50"/>
      <c r="O507" s="50"/>
    </row>
    <row r="508" spans="1:1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0"/>
      <c r="M508" s="50"/>
      <c r="N508" s="50"/>
      <c r="O508" s="50"/>
    </row>
    <row r="509" spans="1:1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0"/>
      <c r="M509" s="50"/>
      <c r="N509" s="50"/>
      <c r="O509" s="50"/>
    </row>
    <row r="510" spans="1:1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0"/>
      <c r="M510" s="50"/>
      <c r="N510" s="50"/>
      <c r="O510" s="50"/>
    </row>
    <row r="511" spans="1:1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0"/>
      <c r="M511" s="50"/>
      <c r="N511" s="50"/>
      <c r="O511" s="50"/>
    </row>
    <row r="512" spans="1:1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0"/>
      <c r="M512" s="50"/>
      <c r="N512" s="50"/>
      <c r="O512" s="50"/>
    </row>
    <row r="513" spans="1:1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0"/>
      <c r="M513" s="50"/>
      <c r="N513" s="50"/>
      <c r="O513" s="50"/>
    </row>
    <row r="514" spans="1:1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0"/>
      <c r="M514" s="50"/>
      <c r="N514" s="50"/>
      <c r="O514" s="50"/>
    </row>
    <row r="515" spans="1:1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0"/>
      <c r="M515" s="50"/>
      <c r="N515" s="50"/>
      <c r="O515" s="50"/>
    </row>
    <row r="516" spans="1:1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0"/>
      <c r="M516" s="50"/>
      <c r="N516" s="50"/>
      <c r="O516" s="50"/>
    </row>
    <row r="517" spans="1:1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0"/>
      <c r="M517" s="50"/>
      <c r="N517" s="50"/>
      <c r="O517" s="50"/>
    </row>
    <row r="518" spans="1:1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0"/>
      <c r="M518" s="50"/>
      <c r="N518" s="50"/>
      <c r="O518" s="50"/>
    </row>
    <row r="519" spans="1:1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0"/>
      <c r="M519" s="50"/>
      <c r="N519" s="50"/>
      <c r="O519" s="50"/>
    </row>
    <row r="520" spans="1:1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0"/>
      <c r="M520" s="50"/>
      <c r="N520" s="50"/>
      <c r="O520" s="50"/>
    </row>
    <row r="521" spans="1:1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0"/>
      <c r="M521" s="50"/>
      <c r="N521" s="50"/>
      <c r="O521" s="50"/>
    </row>
    <row r="522" spans="1:1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0"/>
      <c r="M522" s="50"/>
      <c r="N522" s="50"/>
      <c r="O522" s="50"/>
    </row>
    <row r="523" spans="1:1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0"/>
      <c r="M523" s="50"/>
      <c r="N523" s="50"/>
      <c r="O523" s="50"/>
    </row>
    <row r="524" spans="1:1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0"/>
      <c r="M524" s="50"/>
      <c r="N524" s="50"/>
      <c r="O524" s="50"/>
    </row>
    <row r="525" spans="1:1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0"/>
      <c r="M525" s="50"/>
      <c r="N525" s="50"/>
      <c r="O525" s="50"/>
    </row>
    <row r="526" spans="1:1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0"/>
      <c r="M526" s="50"/>
      <c r="N526" s="50"/>
      <c r="O526" s="50"/>
    </row>
    <row r="527" spans="1:1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0"/>
      <c r="M527" s="50"/>
      <c r="N527" s="50"/>
      <c r="O527" s="50"/>
    </row>
    <row r="528" spans="1:1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0"/>
      <c r="M528" s="50"/>
      <c r="N528" s="50"/>
      <c r="O528" s="50"/>
    </row>
    <row r="529" spans="1:1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0"/>
      <c r="M529" s="50"/>
      <c r="N529" s="50"/>
      <c r="O529" s="50"/>
    </row>
    <row r="530" spans="1:1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0"/>
      <c r="M530" s="50"/>
      <c r="N530" s="50"/>
      <c r="O530" s="50"/>
    </row>
    <row r="531" spans="1:1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0"/>
      <c r="M531" s="50"/>
      <c r="N531" s="50"/>
      <c r="O531" s="50"/>
    </row>
    <row r="532" spans="1:1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0"/>
      <c r="M532" s="50"/>
      <c r="N532" s="50"/>
      <c r="O532" s="50"/>
    </row>
    <row r="533" spans="1:1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0"/>
      <c r="M533" s="50"/>
      <c r="N533" s="50"/>
      <c r="O533" s="50"/>
    </row>
    <row r="534" spans="1:1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0"/>
      <c r="M534" s="50"/>
      <c r="N534" s="50"/>
      <c r="O534" s="50"/>
    </row>
    <row r="535" spans="1:1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0"/>
      <c r="M535" s="50"/>
      <c r="N535" s="50"/>
      <c r="O535" s="50"/>
    </row>
    <row r="536" spans="1:1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0"/>
      <c r="M536" s="50"/>
      <c r="N536" s="50"/>
      <c r="O536" s="50"/>
    </row>
    <row r="537" spans="1:1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0"/>
      <c r="M537" s="50"/>
      <c r="N537" s="50"/>
      <c r="O537" s="50"/>
    </row>
    <row r="538" spans="1:1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0"/>
      <c r="M538" s="50"/>
      <c r="N538" s="50"/>
      <c r="O538" s="50"/>
    </row>
    <row r="539" spans="1:1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0"/>
      <c r="M539" s="50"/>
      <c r="N539" s="50"/>
      <c r="O539" s="50"/>
    </row>
    <row r="540" spans="1:1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0"/>
      <c r="M540" s="50"/>
      <c r="N540" s="50"/>
      <c r="O540" s="50"/>
    </row>
    <row r="541" spans="1:1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0"/>
      <c r="M541" s="50"/>
      <c r="N541" s="50"/>
      <c r="O541" s="50"/>
    </row>
    <row r="542" spans="1:1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0"/>
      <c r="M542" s="50"/>
      <c r="N542" s="50"/>
      <c r="O542" s="50"/>
    </row>
    <row r="543" spans="1:1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0"/>
      <c r="M543" s="50"/>
      <c r="N543" s="50"/>
      <c r="O543" s="50"/>
    </row>
    <row r="544" spans="1:1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0"/>
      <c r="M544" s="50"/>
      <c r="N544" s="50"/>
      <c r="O544" s="50"/>
    </row>
    <row r="545" spans="1:1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0"/>
      <c r="M545" s="50"/>
      <c r="N545" s="50"/>
      <c r="O545" s="50"/>
    </row>
    <row r="546" spans="1:1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0"/>
      <c r="M546" s="50"/>
      <c r="N546" s="50"/>
      <c r="O546" s="50"/>
    </row>
    <row r="547" spans="1:1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0"/>
      <c r="M547" s="50"/>
      <c r="N547" s="50"/>
      <c r="O547" s="50"/>
    </row>
    <row r="548" spans="1:1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0"/>
      <c r="M548" s="50"/>
      <c r="N548" s="50"/>
      <c r="O548" s="50"/>
    </row>
    <row r="549" spans="1:1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0"/>
      <c r="M549" s="50"/>
      <c r="N549" s="50"/>
      <c r="O549" s="50"/>
    </row>
    <row r="550" spans="1:1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0"/>
      <c r="M550" s="50"/>
      <c r="N550" s="50"/>
      <c r="O550" s="50"/>
    </row>
    <row r="551" spans="1:1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0"/>
      <c r="M551" s="50"/>
      <c r="N551" s="50"/>
      <c r="O551" s="50"/>
    </row>
    <row r="552" spans="1:1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0"/>
      <c r="M552" s="50"/>
      <c r="N552" s="50"/>
      <c r="O552" s="50"/>
    </row>
    <row r="553" spans="1:1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0"/>
      <c r="M553" s="50"/>
      <c r="N553" s="50"/>
      <c r="O553" s="50"/>
    </row>
    <row r="554" spans="1:1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0"/>
      <c r="M554" s="50"/>
      <c r="N554" s="50"/>
      <c r="O554" s="50"/>
    </row>
    <row r="555" spans="1:1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0"/>
      <c r="M555" s="50"/>
      <c r="N555" s="50"/>
      <c r="O555" s="50"/>
    </row>
    <row r="556" spans="1:1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0"/>
      <c r="M556" s="50"/>
      <c r="N556" s="50"/>
      <c r="O556" s="50"/>
    </row>
    <row r="557" spans="1:1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0"/>
      <c r="M557" s="50"/>
      <c r="N557" s="50"/>
      <c r="O557" s="50"/>
    </row>
    <row r="558" spans="1:1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0"/>
      <c r="M558" s="50"/>
      <c r="N558" s="50"/>
      <c r="O558" s="50"/>
    </row>
    <row r="559" spans="1:1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0"/>
      <c r="M559" s="50"/>
      <c r="N559" s="50"/>
      <c r="O559" s="50"/>
    </row>
    <row r="560" spans="1:1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0"/>
      <c r="M560" s="50"/>
      <c r="N560" s="50"/>
      <c r="O560" s="50"/>
    </row>
    <row r="561" spans="1:1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0"/>
      <c r="M561" s="50"/>
      <c r="N561" s="50"/>
      <c r="O561" s="50"/>
    </row>
    <row r="562" spans="1:1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0"/>
      <c r="M562" s="50"/>
      <c r="N562" s="50"/>
      <c r="O562" s="50"/>
    </row>
    <row r="563" spans="1:1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0"/>
      <c r="M563" s="50"/>
      <c r="N563" s="50"/>
      <c r="O563" s="50"/>
    </row>
    <row r="564" spans="1:1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0"/>
      <c r="M564" s="50"/>
      <c r="N564" s="50"/>
      <c r="O564" s="50"/>
    </row>
    <row r="565" spans="1:1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0"/>
      <c r="M565" s="50"/>
      <c r="N565" s="50"/>
      <c r="O565" s="50"/>
    </row>
    <row r="566" spans="1:1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0"/>
      <c r="M566" s="50"/>
      <c r="N566" s="50"/>
      <c r="O566" s="50"/>
    </row>
    <row r="567" spans="1:1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0"/>
      <c r="M567" s="50"/>
      <c r="N567" s="50"/>
      <c r="O567" s="50"/>
    </row>
    <row r="568" spans="1:1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0"/>
      <c r="M568" s="50"/>
      <c r="N568" s="50"/>
      <c r="O568" s="50"/>
    </row>
    <row r="569" spans="1:1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0"/>
      <c r="M569" s="50"/>
      <c r="N569" s="50"/>
      <c r="O569" s="50"/>
    </row>
    <row r="570" spans="1:1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0"/>
      <c r="M570" s="50"/>
      <c r="N570" s="50"/>
      <c r="O570" s="50"/>
    </row>
    <row r="571" spans="1:1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0"/>
      <c r="M571" s="50"/>
      <c r="N571" s="50"/>
      <c r="O571" s="50"/>
    </row>
    <row r="572" spans="1:1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0"/>
      <c r="M572" s="50"/>
      <c r="N572" s="50"/>
      <c r="O572" s="50"/>
    </row>
    <row r="573" spans="1:1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0"/>
      <c r="M573" s="50"/>
      <c r="N573" s="50"/>
      <c r="O573" s="50"/>
    </row>
    <row r="574" spans="1:1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0"/>
      <c r="M574" s="50"/>
      <c r="N574" s="50"/>
      <c r="O574" s="50"/>
    </row>
    <row r="575" spans="1:1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0"/>
      <c r="M575" s="50"/>
      <c r="N575" s="50"/>
      <c r="O575" s="50"/>
    </row>
    <row r="576" spans="1:1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0"/>
      <c r="M576" s="50"/>
      <c r="N576" s="50"/>
      <c r="O576" s="50"/>
    </row>
    <row r="577" spans="1:1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0"/>
      <c r="M577" s="50"/>
      <c r="N577" s="50"/>
      <c r="O577" s="50"/>
    </row>
    <row r="578" spans="1:1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0"/>
      <c r="M578" s="50"/>
      <c r="N578" s="50"/>
      <c r="O578" s="50"/>
    </row>
    <row r="579" spans="1:1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0"/>
      <c r="M579" s="50"/>
      <c r="N579" s="50"/>
      <c r="O579" s="50"/>
    </row>
    <row r="580" spans="1:1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0"/>
      <c r="M580" s="50"/>
      <c r="N580" s="50"/>
      <c r="O580" s="50"/>
    </row>
    <row r="581" spans="1:1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0"/>
      <c r="M581" s="50"/>
      <c r="N581" s="50"/>
      <c r="O581" s="50"/>
    </row>
    <row r="582" spans="1:1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0"/>
      <c r="M582" s="50"/>
      <c r="N582" s="50"/>
      <c r="O582" s="50"/>
    </row>
    <row r="583" spans="1:1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0"/>
      <c r="M583" s="50"/>
      <c r="N583" s="50"/>
      <c r="O583" s="50"/>
    </row>
    <row r="584" spans="1:1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0"/>
      <c r="M584" s="50"/>
      <c r="N584" s="50"/>
      <c r="O584" s="50"/>
    </row>
    <row r="585" spans="1:1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0"/>
      <c r="M585" s="50"/>
      <c r="N585" s="50"/>
      <c r="O585" s="50"/>
    </row>
    <row r="586" spans="1:1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0"/>
      <c r="M586" s="50"/>
      <c r="N586" s="50"/>
      <c r="O586" s="50"/>
    </row>
    <row r="587" spans="1:1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0"/>
      <c r="M587" s="50"/>
      <c r="N587" s="50"/>
      <c r="O587" s="50"/>
    </row>
    <row r="588" spans="1:1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0"/>
      <c r="M588" s="50"/>
      <c r="N588" s="50"/>
      <c r="O588" s="50"/>
    </row>
    <row r="589" spans="1:1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0"/>
      <c r="M589" s="50"/>
      <c r="N589" s="50"/>
      <c r="O589" s="50"/>
    </row>
    <row r="590" spans="1:1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0"/>
      <c r="M590" s="50"/>
      <c r="N590" s="50"/>
      <c r="O590" s="50"/>
    </row>
    <row r="591" spans="1:1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0"/>
      <c r="M591" s="50"/>
      <c r="N591" s="50"/>
      <c r="O591" s="50"/>
    </row>
    <row r="592" spans="1:1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0"/>
      <c r="M592" s="50"/>
      <c r="N592" s="50"/>
      <c r="O592" s="50"/>
    </row>
    <row r="593" spans="1:1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0"/>
      <c r="M593" s="50"/>
      <c r="N593" s="50"/>
      <c r="O593" s="50"/>
    </row>
    <row r="594" spans="1:1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0"/>
      <c r="M594" s="50"/>
      <c r="N594" s="50"/>
      <c r="O594" s="50"/>
    </row>
    <row r="595" spans="1:1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0"/>
      <c r="M595" s="50"/>
      <c r="N595" s="50"/>
      <c r="O595" s="50"/>
    </row>
    <row r="596" spans="1:1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0"/>
      <c r="M596" s="50"/>
      <c r="N596" s="50"/>
      <c r="O596" s="50"/>
    </row>
    <row r="597" spans="1:1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0"/>
      <c r="M597" s="50"/>
      <c r="N597" s="50"/>
      <c r="O597" s="50"/>
    </row>
    <row r="598" spans="1:1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0"/>
      <c r="M598" s="50"/>
      <c r="N598" s="50"/>
      <c r="O598" s="50"/>
    </row>
    <row r="599" spans="1:1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0"/>
      <c r="M599" s="50"/>
      <c r="N599" s="50"/>
      <c r="O599" s="50"/>
    </row>
    <row r="600" spans="1:1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0"/>
      <c r="M600" s="50"/>
      <c r="N600" s="50"/>
      <c r="O600" s="50"/>
    </row>
    <row r="601" spans="1:1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0"/>
      <c r="M601" s="50"/>
      <c r="N601" s="50"/>
      <c r="O601" s="50"/>
    </row>
    <row r="602" spans="1:1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0"/>
      <c r="M602" s="50"/>
      <c r="N602" s="50"/>
      <c r="O602" s="50"/>
    </row>
    <row r="603" spans="1:1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0"/>
      <c r="M603" s="50"/>
      <c r="N603" s="50"/>
      <c r="O603" s="50"/>
    </row>
    <row r="604" spans="1:1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0"/>
      <c r="M604" s="50"/>
      <c r="N604" s="50"/>
      <c r="O604" s="50"/>
    </row>
    <row r="605" spans="1:1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0"/>
      <c r="M605" s="50"/>
      <c r="N605" s="50"/>
      <c r="O605" s="50"/>
    </row>
    <row r="606" spans="1:1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0"/>
      <c r="M606" s="50"/>
      <c r="N606" s="50"/>
      <c r="O606" s="50"/>
    </row>
    <row r="607" spans="1:1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0"/>
      <c r="M607" s="50"/>
      <c r="N607" s="50"/>
      <c r="O607" s="50"/>
    </row>
    <row r="608" spans="1:1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0"/>
      <c r="M608" s="50"/>
      <c r="N608" s="50"/>
      <c r="O608" s="50"/>
    </row>
    <row r="609" spans="1:1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0"/>
      <c r="M609" s="50"/>
      <c r="N609" s="50"/>
      <c r="O609" s="50"/>
    </row>
    <row r="610" spans="1:1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0"/>
      <c r="M610" s="50"/>
      <c r="N610" s="50"/>
      <c r="O610" s="50"/>
    </row>
    <row r="611" spans="1:1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0"/>
      <c r="M611" s="50"/>
      <c r="N611" s="50"/>
      <c r="O611" s="50"/>
    </row>
    <row r="612" spans="1:1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0"/>
      <c r="M612" s="50"/>
      <c r="N612" s="50"/>
      <c r="O612" s="50"/>
    </row>
    <row r="613" spans="1:1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0"/>
      <c r="M613" s="50"/>
      <c r="N613" s="50"/>
      <c r="O613" s="50"/>
    </row>
    <row r="614" spans="1:1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0"/>
      <c r="M614" s="50"/>
      <c r="N614" s="50"/>
      <c r="O614" s="50"/>
    </row>
    <row r="615" spans="1:1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0"/>
      <c r="M615" s="50"/>
      <c r="N615" s="50"/>
      <c r="O615" s="50"/>
    </row>
    <row r="616" spans="1:1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0"/>
      <c r="M616" s="50"/>
      <c r="N616" s="50"/>
      <c r="O616" s="50"/>
    </row>
    <row r="617" spans="1:1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0"/>
      <c r="M617" s="50"/>
      <c r="N617" s="50"/>
      <c r="O617" s="50"/>
    </row>
    <row r="618" spans="1:1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0"/>
      <c r="M618" s="50"/>
      <c r="N618" s="50"/>
      <c r="O618" s="50"/>
    </row>
    <row r="619" spans="1:1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0"/>
      <c r="M619" s="50"/>
      <c r="N619" s="50"/>
      <c r="O619" s="50"/>
    </row>
    <row r="620" spans="1:1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0"/>
      <c r="M620" s="50"/>
      <c r="N620" s="50"/>
      <c r="O620" s="50"/>
    </row>
    <row r="621" spans="1:1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0"/>
      <c r="M621" s="50"/>
      <c r="N621" s="50"/>
      <c r="O621" s="50"/>
    </row>
    <row r="622" spans="1:1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0"/>
      <c r="M622" s="50"/>
      <c r="N622" s="50"/>
      <c r="O622" s="50"/>
    </row>
    <row r="623" spans="1:1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0"/>
      <c r="M623" s="50"/>
      <c r="N623" s="50"/>
      <c r="O623" s="50"/>
    </row>
    <row r="624" spans="1:1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0"/>
      <c r="M624" s="50"/>
      <c r="N624" s="50"/>
      <c r="O624" s="50"/>
    </row>
    <row r="625" spans="1:1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0"/>
      <c r="M625" s="50"/>
      <c r="N625" s="50"/>
      <c r="O625" s="50"/>
    </row>
    <row r="626" spans="1:1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0"/>
      <c r="M626" s="50"/>
      <c r="N626" s="50"/>
      <c r="O626" s="50"/>
    </row>
    <row r="627" spans="1:1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0"/>
      <c r="M627" s="50"/>
      <c r="N627" s="50"/>
      <c r="O627" s="50"/>
    </row>
    <row r="628" spans="1:1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0"/>
      <c r="M628" s="50"/>
      <c r="N628" s="50"/>
      <c r="O628" s="50"/>
    </row>
    <row r="629" spans="1:1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0"/>
      <c r="M629" s="50"/>
      <c r="N629" s="50"/>
      <c r="O629" s="50"/>
    </row>
    <row r="630" spans="1:1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0"/>
      <c r="M630" s="50"/>
      <c r="N630" s="50"/>
      <c r="O630" s="50"/>
    </row>
    <row r="631" spans="1:1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0"/>
      <c r="M631" s="50"/>
      <c r="N631" s="50"/>
      <c r="O631" s="50"/>
    </row>
    <row r="632" spans="1:1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0"/>
      <c r="M632" s="50"/>
      <c r="N632" s="50"/>
      <c r="O632" s="50"/>
    </row>
    <row r="633" spans="1:1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0"/>
      <c r="M633" s="50"/>
      <c r="N633" s="50"/>
      <c r="O633" s="50"/>
    </row>
    <row r="634" spans="1:1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0"/>
      <c r="M634" s="50"/>
      <c r="N634" s="50"/>
      <c r="O634" s="50"/>
    </row>
    <row r="635" spans="1:1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0"/>
      <c r="M635" s="50"/>
      <c r="N635" s="50"/>
      <c r="O635" s="50"/>
    </row>
    <row r="636" spans="1:1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0"/>
      <c r="M636" s="50"/>
      <c r="N636" s="50"/>
      <c r="O636" s="50"/>
    </row>
    <row r="637" spans="1:1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0"/>
      <c r="M637" s="50"/>
      <c r="N637" s="50"/>
      <c r="O637" s="50"/>
    </row>
    <row r="638" spans="1:1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0"/>
      <c r="M638" s="50"/>
      <c r="N638" s="50"/>
      <c r="O638" s="50"/>
    </row>
    <row r="639" spans="1:1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0"/>
      <c r="M639" s="50"/>
      <c r="N639" s="50"/>
      <c r="O639" s="50"/>
    </row>
    <row r="640" spans="1:1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0"/>
      <c r="M640" s="50"/>
      <c r="N640" s="50"/>
      <c r="O640" s="50"/>
    </row>
    <row r="641" spans="1:1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0"/>
      <c r="M641" s="50"/>
      <c r="N641" s="50"/>
      <c r="O641" s="50"/>
    </row>
    <row r="642" spans="1:1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0"/>
      <c r="M642" s="50"/>
      <c r="N642" s="50"/>
      <c r="O642" s="50"/>
    </row>
    <row r="643" spans="1:1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0"/>
      <c r="M643" s="50"/>
      <c r="N643" s="50"/>
      <c r="O643" s="50"/>
    </row>
    <row r="644" spans="1:1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0"/>
      <c r="M644" s="50"/>
      <c r="N644" s="50"/>
      <c r="O644" s="50"/>
    </row>
    <row r="645" spans="1:1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0"/>
      <c r="M645" s="50"/>
      <c r="N645" s="50"/>
      <c r="O645" s="50"/>
    </row>
    <row r="646" spans="1:1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0"/>
      <c r="M646" s="50"/>
      <c r="N646" s="50"/>
      <c r="O646" s="50"/>
    </row>
    <row r="647" spans="1:1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0"/>
      <c r="M647" s="50"/>
      <c r="N647" s="50"/>
      <c r="O647" s="50"/>
    </row>
    <row r="648" spans="1:1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0"/>
      <c r="M648" s="50"/>
      <c r="N648" s="50"/>
      <c r="O648" s="50"/>
    </row>
    <row r="649" spans="1:1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0"/>
      <c r="M649" s="50"/>
      <c r="N649" s="50"/>
      <c r="O649" s="50"/>
    </row>
    <row r="650" spans="1:1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0"/>
      <c r="M650" s="50"/>
      <c r="N650" s="50"/>
      <c r="O650" s="50"/>
    </row>
    <row r="651" spans="1:1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0"/>
      <c r="M651" s="50"/>
      <c r="N651" s="50"/>
      <c r="O651" s="50"/>
    </row>
    <row r="652" spans="1:1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0"/>
      <c r="M652" s="50"/>
      <c r="N652" s="50"/>
      <c r="O652" s="50"/>
    </row>
    <row r="653" spans="1:1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0"/>
      <c r="M653" s="50"/>
      <c r="N653" s="50"/>
      <c r="O653" s="50"/>
    </row>
    <row r="654" spans="1:1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0"/>
      <c r="M654" s="50"/>
      <c r="N654" s="50"/>
      <c r="O654" s="50"/>
    </row>
    <row r="655" spans="1:1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0"/>
      <c r="M655" s="50"/>
      <c r="N655" s="50"/>
      <c r="O655" s="50"/>
    </row>
    <row r="656" spans="1:1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0"/>
      <c r="M656" s="50"/>
      <c r="N656" s="50"/>
      <c r="O656" s="50"/>
    </row>
    <row r="657" spans="1:1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0"/>
      <c r="M657" s="50"/>
      <c r="N657" s="50"/>
      <c r="O657" s="50"/>
    </row>
    <row r="658" spans="1:1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0"/>
      <c r="M658" s="50"/>
      <c r="N658" s="50"/>
      <c r="O658" s="50"/>
    </row>
    <row r="659" spans="1:1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0"/>
      <c r="M659" s="50"/>
      <c r="N659" s="50"/>
      <c r="O659" s="50"/>
    </row>
    <row r="660" spans="1:1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0"/>
      <c r="M660" s="50"/>
      <c r="N660" s="50"/>
      <c r="O660" s="50"/>
    </row>
    <row r="661" spans="1:1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0"/>
      <c r="M661" s="50"/>
      <c r="N661" s="50"/>
      <c r="O661" s="50"/>
    </row>
    <row r="662" spans="1:1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0"/>
      <c r="M662" s="50"/>
      <c r="N662" s="50"/>
      <c r="O662" s="50"/>
    </row>
    <row r="663" spans="1:1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0"/>
      <c r="M663" s="50"/>
      <c r="N663" s="50"/>
      <c r="O663" s="50"/>
    </row>
    <row r="664" spans="1:1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0"/>
      <c r="M664" s="50"/>
      <c r="N664" s="50"/>
      <c r="O664" s="50"/>
    </row>
    <row r="665" spans="1:1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50"/>
      <c r="M665" s="50"/>
      <c r="N665" s="50"/>
      <c r="O665" s="50"/>
    </row>
    <row r="666" spans="1:1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50"/>
      <c r="M666" s="50"/>
      <c r="N666" s="50"/>
      <c r="O666" s="50"/>
    </row>
    <row r="667" spans="1:1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50"/>
      <c r="M667" s="50"/>
      <c r="N667" s="50"/>
      <c r="O667" s="50"/>
    </row>
    <row r="668" spans="1:1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50"/>
      <c r="M668" s="50"/>
      <c r="N668" s="50"/>
      <c r="O668" s="50"/>
    </row>
    <row r="669" spans="1:1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50"/>
      <c r="M669" s="50"/>
      <c r="N669" s="50"/>
      <c r="O669" s="50"/>
    </row>
    <row r="670" spans="1:1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50"/>
      <c r="M670" s="50"/>
      <c r="N670" s="50"/>
      <c r="O670" s="50"/>
    </row>
    <row r="671" spans="1:1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50"/>
      <c r="M671" s="50"/>
      <c r="N671" s="50"/>
      <c r="O671" s="50"/>
    </row>
    <row r="672" spans="1:1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0"/>
      <c r="M672" s="50"/>
      <c r="N672" s="50"/>
      <c r="O672" s="50"/>
    </row>
    <row r="673" spans="1:1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50"/>
      <c r="M673" s="50"/>
      <c r="N673" s="50"/>
      <c r="O673" s="50"/>
    </row>
    <row r="674" spans="1:1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50"/>
      <c r="M674" s="50"/>
      <c r="N674" s="50"/>
      <c r="O674" s="50"/>
    </row>
    <row r="675" spans="1:1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50"/>
      <c r="M675" s="50"/>
      <c r="N675" s="50"/>
      <c r="O675" s="50"/>
    </row>
    <row r="676" spans="1:1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50"/>
      <c r="M676" s="50"/>
      <c r="N676" s="50"/>
      <c r="O676" s="50"/>
    </row>
    <row r="677" spans="1:1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0"/>
      <c r="M677" s="50"/>
      <c r="N677" s="50"/>
      <c r="O677" s="50"/>
    </row>
    <row r="678" spans="1:1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0"/>
      <c r="M678" s="50"/>
      <c r="N678" s="50"/>
      <c r="O678" s="50"/>
    </row>
    <row r="679" spans="1:1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0"/>
      <c r="M679" s="50"/>
      <c r="N679" s="50"/>
      <c r="O679" s="50"/>
    </row>
    <row r="680" spans="1:1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50"/>
      <c r="M680" s="50"/>
      <c r="N680" s="50"/>
      <c r="O680" s="50"/>
    </row>
    <row r="681" spans="1:1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50"/>
      <c r="M681" s="50"/>
      <c r="N681" s="50"/>
      <c r="O681" s="50"/>
    </row>
    <row r="682" spans="1:1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50"/>
      <c r="M682" s="50"/>
      <c r="N682" s="50"/>
      <c r="O682" s="50"/>
    </row>
    <row r="683" spans="1:1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50"/>
      <c r="M683" s="50"/>
      <c r="N683" s="50"/>
      <c r="O683" s="50"/>
    </row>
    <row r="684" spans="1:1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50"/>
      <c r="M684" s="50"/>
      <c r="N684" s="50"/>
      <c r="O684" s="50"/>
    </row>
    <row r="685" spans="1:1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50"/>
      <c r="M685" s="50"/>
      <c r="N685" s="50"/>
      <c r="O685" s="50"/>
    </row>
    <row r="686" spans="1:1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50"/>
      <c r="M686" s="50"/>
      <c r="N686" s="50"/>
      <c r="O686" s="50"/>
    </row>
    <row r="687" spans="1:1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50"/>
      <c r="M687" s="50"/>
      <c r="N687" s="50"/>
      <c r="O687" s="50"/>
    </row>
    <row r="688" spans="1:1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50"/>
      <c r="M688" s="50"/>
      <c r="N688" s="50"/>
      <c r="O688" s="50"/>
    </row>
    <row r="689" spans="1:1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50"/>
      <c r="M689" s="50"/>
      <c r="N689" s="50"/>
      <c r="O689" s="50"/>
    </row>
    <row r="690" spans="1:1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50"/>
      <c r="M690" s="50"/>
      <c r="N690" s="50"/>
      <c r="O690" s="50"/>
    </row>
    <row r="691" spans="1:1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50"/>
      <c r="M691" s="50"/>
      <c r="N691" s="50"/>
      <c r="O691" s="50"/>
    </row>
    <row r="692" spans="1:1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50"/>
      <c r="M692" s="50"/>
      <c r="N692" s="50"/>
      <c r="O692" s="50"/>
    </row>
    <row r="693" spans="1:1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50"/>
      <c r="M693" s="50"/>
      <c r="N693" s="50"/>
      <c r="O693" s="50"/>
    </row>
    <row r="694" spans="1:1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50"/>
      <c r="M694" s="50"/>
      <c r="N694" s="50"/>
      <c r="O694" s="50"/>
    </row>
    <row r="695" spans="1:1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50"/>
      <c r="M695" s="50"/>
      <c r="N695" s="50"/>
      <c r="O695" s="50"/>
    </row>
    <row r="696" spans="1:1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50"/>
      <c r="M696" s="50"/>
      <c r="N696" s="50"/>
      <c r="O696" s="50"/>
    </row>
    <row r="697" spans="1:1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50"/>
      <c r="M697" s="50"/>
      <c r="N697" s="50"/>
      <c r="O697" s="50"/>
    </row>
    <row r="698" spans="1:1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50"/>
      <c r="M698" s="50"/>
      <c r="N698" s="50"/>
      <c r="O698" s="50"/>
    </row>
    <row r="699" spans="1:1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50"/>
      <c r="M699" s="50"/>
      <c r="N699" s="50"/>
      <c r="O699" s="50"/>
    </row>
    <row r="700" spans="1:1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0"/>
      <c r="M700" s="50"/>
      <c r="N700" s="50"/>
      <c r="O700" s="50"/>
    </row>
    <row r="701" spans="1:1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50"/>
      <c r="M701" s="50"/>
      <c r="N701" s="50"/>
      <c r="O701" s="50"/>
    </row>
    <row r="702" spans="1:1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50"/>
      <c r="M702" s="50"/>
      <c r="N702" s="50"/>
      <c r="O702" s="50"/>
    </row>
    <row r="703" spans="1:1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50"/>
      <c r="M703" s="50"/>
      <c r="N703" s="50"/>
      <c r="O703" s="50"/>
    </row>
    <row r="704" spans="1:1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50"/>
      <c r="M704" s="50"/>
      <c r="N704" s="50"/>
      <c r="O704" s="50"/>
    </row>
    <row r="705" spans="1:1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0"/>
      <c r="M705" s="50"/>
      <c r="N705" s="50"/>
      <c r="O705" s="50"/>
    </row>
    <row r="706" spans="1:1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0"/>
      <c r="M706" s="50"/>
      <c r="N706" s="50"/>
      <c r="O706" s="50"/>
    </row>
    <row r="707" spans="1:1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0"/>
      <c r="M707" s="50"/>
      <c r="N707" s="50"/>
      <c r="O707" s="50"/>
    </row>
    <row r="708" spans="1:1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50"/>
      <c r="M708" s="50"/>
      <c r="N708" s="50"/>
      <c r="O708" s="50"/>
    </row>
    <row r="709" spans="1:1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50"/>
      <c r="M709" s="50"/>
      <c r="N709" s="50"/>
      <c r="O709" s="50"/>
    </row>
    <row r="710" spans="1:1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50"/>
      <c r="M710" s="50"/>
      <c r="N710" s="50"/>
      <c r="O710" s="50"/>
    </row>
    <row r="711" spans="1:1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50"/>
      <c r="M711" s="50"/>
      <c r="N711" s="50"/>
      <c r="O711" s="50"/>
    </row>
    <row r="712" spans="1:1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50"/>
      <c r="M712" s="50"/>
      <c r="N712" s="50"/>
      <c r="O712" s="50"/>
    </row>
    <row r="713" spans="1:1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50"/>
      <c r="M713" s="50"/>
      <c r="N713" s="50"/>
      <c r="O713" s="50"/>
    </row>
    <row r="714" spans="1:1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50"/>
      <c r="M714" s="50"/>
      <c r="N714" s="50"/>
      <c r="O714" s="50"/>
    </row>
    <row r="715" spans="1:1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50"/>
      <c r="M715" s="50"/>
      <c r="N715" s="50"/>
      <c r="O715" s="50"/>
    </row>
    <row r="716" spans="1:1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0"/>
      <c r="M716" s="50"/>
      <c r="N716" s="50"/>
      <c r="O716" s="50"/>
    </row>
    <row r="717" spans="1:1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50"/>
      <c r="M717" s="50"/>
      <c r="N717" s="50"/>
      <c r="O717" s="50"/>
    </row>
    <row r="718" spans="1:1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50"/>
      <c r="M718" s="50"/>
      <c r="N718" s="50"/>
      <c r="O718" s="50"/>
    </row>
    <row r="719" spans="1:1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50"/>
      <c r="M719" s="50"/>
      <c r="N719" s="50"/>
      <c r="O719" s="50"/>
    </row>
    <row r="720" spans="1:1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50"/>
      <c r="M720" s="50"/>
      <c r="N720" s="50"/>
      <c r="O720" s="50"/>
    </row>
    <row r="721" spans="1:1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0"/>
      <c r="M721" s="50"/>
      <c r="N721" s="50"/>
      <c r="O721" s="50"/>
    </row>
    <row r="722" spans="1:1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0"/>
      <c r="M722" s="50"/>
      <c r="N722" s="50"/>
      <c r="O722" s="50"/>
    </row>
    <row r="723" spans="1:1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0"/>
      <c r="M723" s="50"/>
      <c r="N723" s="50"/>
      <c r="O723" s="50"/>
    </row>
    <row r="724" spans="1:1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50"/>
      <c r="M724" s="50"/>
      <c r="N724" s="50"/>
      <c r="O724" s="50"/>
    </row>
    <row r="725" spans="1:1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50"/>
      <c r="M725" s="50"/>
      <c r="N725" s="50"/>
      <c r="O725" s="50"/>
    </row>
    <row r="726" spans="1:1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50"/>
      <c r="M726" s="50"/>
      <c r="N726" s="50"/>
      <c r="O726" s="50"/>
    </row>
    <row r="727" spans="1:1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50"/>
      <c r="M727" s="50"/>
      <c r="N727" s="50"/>
      <c r="O727" s="50"/>
    </row>
    <row r="728" spans="1:1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50"/>
      <c r="M728" s="50"/>
      <c r="N728" s="50"/>
      <c r="O728" s="50"/>
    </row>
    <row r="729" spans="1:1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50"/>
      <c r="M729" s="50"/>
      <c r="N729" s="50"/>
      <c r="O729" s="50"/>
    </row>
    <row r="730" spans="1:1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50"/>
      <c r="M730" s="50"/>
      <c r="N730" s="50"/>
      <c r="O730" s="50"/>
    </row>
    <row r="731" spans="1:1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50"/>
      <c r="M731" s="50"/>
      <c r="N731" s="50"/>
      <c r="O731" s="50"/>
    </row>
    <row r="732" spans="1:1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50"/>
      <c r="M732" s="50"/>
      <c r="N732" s="50"/>
      <c r="O732" s="50"/>
    </row>
    <row r="733" spans="1:1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50"/>
      <c r="M733" s="50"/>
      <c r="N733" s="50"/>
      <c r="O733" s="50"/>
    </row>
    <row r="734" spans="1:1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50"/>
      <c r="M734" s="50"/>
      <c r="N734" s="50"/>
      <c r="O734" s="50"/>
    </row>
    <row r="735" spans="1:1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50"/>
      <c r="M735" s="50"/>
      <c r="N735" s="50"/>
      <c r="O735" s="50"/>
    </row>
    <row r="736" spans="1:1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50"/>
      <c r="M736" s="50"/>
      <c r="N736" s="50"/>
      <c r="O736" s="50"/>
    </row>
    <row r="737" spans="1:1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50"/>
      <c r="M737" s="50"/>
      <c r="N737" s="50"/>
      <c r="O737" s="50"/>
    </row>
    <row r="738" spans="1:1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50"/>
      <c r="M738" s="50"/>
      <c r="N738" s="50"/>
      <c r="O738" s="50"/>
    </row>
    <row r="739" spans="1:1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0"/>
      <c r="M739" s="50"/>
      <c r="N739" s="50"/>
      <c r="O739" s="50"/>
    </row>
    <row r="740" spans="1:1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50"/>
      <c r="M740" s="50"/>
      <c r="N740" s="50"/>
      <c r="O740" s="50"/>
    </row>
    <row r="741" spans="1:1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50"/>
      <c r="M741" s="50"/>
      <c r="N741" s="50"/>
      <c r="O741" s="50"/>
    </row>
    <row r="742" spans="1:1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50"/>
      <c r="M742" s="50"/>
      <c r="N742" s="50"/>
      <c r="O742" s="50"/>
    </row>
    <row r="743" spans="1:1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50"/>
      <c r="M743" s="50"/>
      <c r="N743" s="50"/>
      <c r="O743" s="50"/>
    </row>
    <row r="744" spans="1:1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0"/>
      <c r="M744" s="50"/>
      <c r="N744" s="50"/>
      <c r="O744" s="50"/>
    </row>
    <row r="745" spans="1:1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0"/>
      <c r="M745" s="50"/>
      <c r="N745" s="50"/>
      <c r="O745" s="50"/>
    </row>
    <row r="746" spans="1:1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0"/>
      <c r="M746" s="50"/>
      <c r="N746" s="50"/>
      <c r="O746" s="50"/>
    </row>
    <row r="747" spans="1:1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50"/>
      <c r="M747" s="50"/>
      <c r="N747" s="50"/>
      <c r="O747" s="50"/>
    </row>
    <row r="748" spans="1:1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50"/>
      <c r="M748" s="50"/>
      <c r="N748" s="50"/>
      <c r="O748" s="50"/>
    </row>
    <row r="749" spans="1:1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50"/>
      <c r="M749" s="50"/>
      <c r="N749" s="50"/>
      <c r="O749" s="50"/>
    </row>
    <row r="750" spans="1:1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50"/>
      <c r="M750" s="50"/>
      <c r="N750" s="50"/>
      <c r="O750" s="50"/>
    </row>
    <row r="751" spans="1:1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0"/>
      <c r="M751" s="50"/>
      <c r="N751" s="50"/>
      <c r="O751" s="50"/>
    </row>
    <row r="752" spans="1:1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50"/>
      <c r="M752" s="50"/>
      <c r="N752" s="50"/>
      <c r="O752" s="50"/>
    </row>
    <row r="753" spans="1:1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50"/>
      <c r="M753" s="50"/>
      <c r="N753" s="50"/>
      <c r="O753" s="50"/>
    </row>
    <row r="754" spans="1:1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50"/>
      <c r="M754" s="50"/>
      <c r="N754" s="50"/>
      <c r="O754" s="50"/>
    </row>
    <row r="755" spans="1:1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50"/>
      <c r="M755" s="50"/>
      <c r="N755" s="50"/>
      <c r="O755" s="50"/>
    </row>
    <row r="756" spans="1:1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0"/>
      <c r="M756" s="50"/>
      <c r="N756" s="50"/>
      <c r="O756" s="50"/>
    </row>
    <row r="757" spans="1:1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0"/>
      <c r="M757" s="50"/>
      <c r="N757" s="50"/>
      <c r="O757" s="50"/>
    </row>
    <row r="758" spans="1:1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0"/>
      <c r="M758" s="50"/>
      <c r="N758" s="50"/>
      <c r="O758" s="50"/>
    </row>
    <row r="759" spans="1:1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50"/>
      <c r="M759" s="50"/>
      <c r="N759" s="50"/>
      <c r="O759" s="50"/>
    </row>
    <row r="760" spans="1:1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50"/>
      <c r="M760" s="50"/>
      <c r="N760" s="50"/>
      <c r="O760" s="50"/>
    </row>
    <row r="761" spans="1:1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50"/>
      <c r="M761" s="50"/>
      <c r="N761" s="50"/>
      <c r="O761" s="50"/>
    </row>
    <row r="762" spans="1:1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0"/>
      <c r="M762" s="50"/>
      <c r="N762" s="50"/>
      <c r="O762" s="50"/>
    </row>
    <row r="763" spans="1:1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50"/>
      <c r="M763" s="50"/>
      <c r="N763" s="50"/>
      <c r="O763" s="50"/>
    </row>
    <row r="764" spans="1:1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50"/>
      <c r="M764" s="50"/>
      <c r="N764" s="50"/>
      <c r="O764" s="50"/>
    </row>
    <row r="765" spans="1:1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50"/>
      <c r="M765" s="50"/>
      <c r="N765" s="50"/>
      <c r="O765" s="50"/>
    </row>
    <row r="766" spans="1:1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50"/>
      <c r="M766" s="50"/>
      <c r="N766" s="50"/>
      <c r="O766" s="50"/>
    </row>
    <row r="767" spans="1:1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0"/>
      <c r="M767" s="50"/>
      <c r="N767" s="50"/>
      <c r="O767" s="50"/>
    </row>
    <row r="768" spans="1:1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0"/>
      <c r="M768" s="50"/>
      <c r="N768" s="50"/>
      <c r="O768" s="50"/>
    </row>
    <row r="769" spans="1:1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0"/>
      <c r="M769" s="50"/>
      <c r="N769" s="50"/>
      <c r="O769" s="50"/>
    </row>
  </sheetData>
  <hyperlinks>
    <hyperlink ref="A391" location="Índice!C1" display="Volver al índice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zoomScale="110" zoomScaleNormal="110" workbookViewId="0">
      <pane ySplit="2" topLeftCell="A3" activePane="bottomLeft" state="frozen"/>
      <selection pane="bottomLeft"/>
    </sheetView>
  </sheetViews>
  <sheetFormatPr baseColWidth="10" defaultColWidth="11.42578125" defaultRowHeight="12.75" x14ac:dyDescent="0.2"/>
  <cols>
    <col min="1" max="1" width="41.28515625" style="9" customWidth="1"/>
    <col min="2" max="4" width="15.5703125" style="10" customWidth="1"/>
    <col min="5" max="5" width="11.140625" style="10" customWidth="1"/>
    <col min="6" max="6" width="17.7109375" style="8" customWidth="1"/>
    <col min="7" max="7" width="13.7109375" style="8" customWidth="1"/>
    <col min="8" max="16384" width="11.42578125" style="8"/>
  </cols>
  <sheetData>
    <row r="1" spans="1:4" ht="21" x14ac:dyDescent="0.2">
      <c r="A1" s="133" t="s">
        <v>345</v>
      </c>
    </row>
    <row r="2" spans="1:4" ht="15" customHeight="1" x14ac:dyDescent="0.2">
      <c r="A2" s="31"/>
    </row>
    <row r="3" spans="1:4" ht="15" customHeight="1" x14ac:dyDescent="0.2"/>
    <row r="4" spans="1:4" ht="15" customHeight="1" x14ac:dyDescent="0.2">
      <c r="A4" s="35" t="s">
        <v>424</v>
      </c>
    </row>
    <row r="5" spans="1:4" ht="16.5" customHeight="1" x14ac:dyDescent="0.2">
      <c r="A5" s="141" t="s">
        <v>121</v>
      </c>
      <c r="B5" s="14" t="s">
        <v>118</v>
      </c>
      <c r="C5" s="14" t="s">
        <v>119</v>
      </c>
      <c r="D5" s="166" t="s">
        <v>84</v>
      </c>
    </row>
    <row r="6" spans="1:4" ht="15" customHeight="1" x14ac:dyDescent="0.2">
      <c r="A6" s="157" t="s">
        <v>401</v>
      </c>
      <c r="B6" s="33">
        <v>2343</v>
      </c>
      <c r="C6" s="33">
        <v>10805</v>
      </c>
      <c r="D6" s="33">
        <v>13148</v>
      </c>
    </row>
    <row r="7" spans="1:4" ht="15" customHeight="1" x14ac:dyDescent="0.2">
      <c r="A7" s="157" t="s">
        <v>422</v>
      </c>
      <c r="B7" s="33">
        <v>2554</v>
      </c>
      <c r="C7" s="33">
        <v>8560</v>
      </c>
      <c r="D7" s="33">
        <v>11114</v>
      </c>
    </row>
    <row r="8" spans="1:4" ht="15" customHeight="1" x14ac:dyDescent="0.2">
      <c r="A8" s="157" t="s">
        <v>423</v>
      </c>
      <c r="B8" s="33">
        <v>643</v>
      </c>
      <c r="C8" s="33">
        <v>23811</v>
      </c>
      <c r="D8" s="33">
        <v>24454</v>
      </c>
    </row>
    <row r="9" spans="1:4" ht="15" customHeight="1" x14ac:dyDescent="0.2">
      <c r="A9" s="152" t="s">
        <v>0</v>
      </c>
      <c r="B9" s="13">
        <v>5540</v>
      </c>
      <c r="C9" s="13">
        <v>43176</v>
      </c>
      <c r="D9" s="13">
        <v>48716</v>
      </c>
    </row>
    <row r="10" spans="1:4" ht="15" customHeight="1" x14ac:dyDescent="0.2"/>
    <row r="11" spans="1:4" ht="15" customHeight="1" x14ac:dyDescent="0.2">
      <c r="A11" s="35" t="s">
        <v>425</v>
      </c>
    </row>
    <row r="12" spans="1:4" ht="27.75" x14ac:dyDescent="0.2">
      <c r="A12" s="141" t="s">
        <v>121</v>
      </c>
      <c r="B12" s="14" t="s">
        <v>118</v>
      </c>
      <c r="C12" s="14" t="s">
        <v>119</v>
      </c>
      <c r="D12" s="14" t="s">
        <v>469</v>
      </c>
    </row>
    <row r="13" spans="1:4" ht="15" customHeight="1" x14ac:dyDescent="0.2">
      <c r="A13" s="157" t="s">
        <v>401</v>
      </c>
      <c r="B13" s="33">
        <v>426</v>
      </c>
      <c r="C13" s="33">
        <v>2730</v>
      </c>
      <c r="D13" s="33">
        <v>3156</v>
      </c>
    </row>
    <row r="14" spans="1:4" ht="15" customHeight="1" x14ac:dyDescent="0.2">
      <c r="A14" s="157" t="s">
        <v>422</v>
      </c>
      <c r="B14" s="33">
        <v>514</v>
      </c>
      <c r="C14" s="33">
        <v>2871</v>
      </c>
      <c r="D14" s="33">
        <v>3385</v>
      </c>
    </row>
    <row r="15" spans="1:4" ht="15" customHeight="1" x14ac:dyDescent="0.2">
      <c r="A15" s="157" t="s">
        <v>423</v>
      </c>
      <c r="B15" s="33">
        <v>116</v>
      </c>
      <c r="C15" s="33">
        <v>7346</v>
      </c>
      <c r="D15" s="33">
        <v>7462</v>
      </c>
    </row>
    <row r="16" spans="1:4" ht="15" customHeight="1" x14ac:dyDescent="0.2">
      <c r="A16" s="152" t="s">
        <v>0</v>
      </c>
      <c r="B16" s="13">
        <v>1056</v>
      </c>
      <c r="C16" s="13">
        <v>12947</v>
      </c>
      <c r="D16" s="34">
        <v>14003</v>
      </c>
    </row>
    <row r="17" spans="1:5" ht="15" customHeight="1" x14ac:dyDescent="0.2"/>
    <row r="18" spans="1:5" ht="15.75" x14ac:dyDescent="0.2">
      <c r="A18" s="35" t="s">
        <v>346</v>
      </c>
    </row>
    <row r="19" spans="1:5" ht="18.75" customHeight="1" x14ac:dyDescent="0.2">
      <c r="A19" s="141" t="s">
        <v>323</v>
      </c>
      <c r="B19" s="14" t="s">
        <v>118</v>
      </c>
      <c r="C19" s="14" t="s">
        <v>119</v>
      </c>
      <c r="D19" s="166" t="s">
        <v>84</v>
      </c>
    </row>
    <row r="20" spans="1:5" ht="15" customHeight="1" x14ac:dyDescent="0.2">
      <c r="A20" s="169" t="s">
        <v>460</v>
      </c>
      <c r="B20" s="63">
        <v>2367</v>
      </c>
      <c r="C20" s="63">
        <v>21575</v>
      </c>
      <c r="D20" s="63">
        <v>23942</v>
      </c>
    </row>
    <row r="21" spans="1:5" ht="15" customHeight="1" x14ac:dyDescent="0.2">
      <c r="A21" s="169" t="s">
        <v>461</v>
      </c>
      <c r="B21" s="63">
        <v>3173</v>
      </c>
      <c r="C21" s="63">
        <v>21601</v>
      </c>
      <c r="D21" s="63">
        <v>24774</v>
      </c>
    </row>
    <row r="22" spans="1:5" ht="15" customHeight="1" x14ac:dyDescent="0.2">
      <c r="A22" s="135" t="s">
        <v>364</v>
      </c>
      <c r="B22" s="47">
        <f>SUM(B20:B21)</f>
        <v>5540</v>
      </c>
      <c r="C22" s="47">
        <f t="shared" ref="C22:D22" si="0">SUM(C20:C21)</f>
        <v>43176</v>
      </c>
      <c r="D22" s="47">
        <f t="shared" si="0"/>
        <v>48716</v>
      </c>
    </row>
    <row r="23" spans="1:5" ht="15" customHeight="1" x14ac:dyDescent="0.2">
      <c r="B23" s="11"/>
      <c r="C23" s="11"/>
      <c r="D23" s="11"/>
      <c r="E23" s="11"/>
    </row>
    <row r="24" spans="1:5" ht="15" customHeight="1" x14ac:dyDescent="0.2">
      <c r="A24" s="35" t="s">
        <v>426</v>
      </c>
    </row>
    <row r="25" spans="1:5" ht="25.5" customHeight="1" x14ac:dyDescent="0.2">
      <c r="A25" s="141" t="s">
        <v>323</v>
      </c>
      <c r="B25" s="14" t="s">
        <v>118</v>
      </c>
      <c r="C25" s="14" t="s">
        <v>119</v>
      </c>
      <c r="D25" s="14" t="s">
        <v>469</v>
      </c>
    </row>
    <row r="26" spans="1:5" ht="15" customHeight="1" x14ac:dyDescent="0.2">
      <c r="A26" s="134" t="s">
        <v>184</v>
      </c>
      <c r="B26" s="63">
        <v>453</v>
      </c>
      <c r="C26" s="63">
        <v>6698</v>
      </c>
      <c r="D26" s="63">
        <v>7151</v>
      </c>
      <c r="E26" s="23"/>
    </row>
    <row r="27" spans="1:5" ht="15" customHeight="1" x14ac:dyDescent="0.2">
      <c r="A27" s="134" t="s">
        <v>185</v>
      </c>
      <c r="B27" s="63">
        <v>603</v>
      </c>
      <c r="C27" s="63">
        <v>6249</v>
      </c>
      <c r="D27" s="63">
        <v>6852</v>
      </c>
      <c r="E27" s="23"/>
    </row>
    <row r="28" spans="1:5" ht="15" customHeight="1" x14ac:dyDescent="0.2">
      <c r="A28" s="135" t="s">
        <v>122</v>
      </c>
      <c r="B28" s="47">
        <f>SUM(B26:B27)</f>
        <v>1056</v>
      </c>
      <c r="C28" s="47">
        <f>SUM(C26:C27)</f>
        <v>12947</v>
      </c>
      <c r="D28" s="47">
        <f t="shared" ref="D28" si="1">SUM(B28:C28)</f>
        <v>14003</v>
      </c>
      <c r="E28" s="23"/>
    </row>
    <row r="29" spans="1:5" ht="15" customHeight="1" x14ac:dyDescent="0.2">
      <c r="B29" s="11"/>
      <c r="C29" s="11"/>
      <c r="D29" s="11"/>
      <c r="E29" s="11"/>
    </row>
    <row r="30" spans="1:5" ht="15" customHeight="1" x14ac:dyDescent="0.2">
      <c r="A30" s="35" t="s">
        <v>347</v>
      </c>
    </row>
    <row r="31" spans="1:5" ht="25.5" customHeight="1" x14ac:dyDescent="0.2">
      <c r="A31" s="131" t="s">
        <v>115</v>
      </c>
      <c r="B31" s="14" t="s">
        <v>118</v>
      </c>
      <c r="C31" s="14" t="s">
        <v>119</v>
      </c>
      <c r="D31" s="166" t="s">
        <v>84</v>
      </c>
      <c r="E31" s="8"/>
    </row>
    <row r="32" spans="1:5" ht="15" customHeight="1" x14ac:dyDescent="0.2">
      <c r="A32" s="151" t="s">
        <v>42</v>
      </c>
      <c r="B32" s="63"/>
      <c r="C32" s="63"/>
      <c r="D32" s="63"/>
      <c r="E32" s="8"/>
    </row>
    <row r="33" spans="1:5" ht="15" customHeight="1" x14ac:dyDescent="0.2">
      <c r="A33" s="151" t="s">
        <v>43</v>
      </c>
      <c r="B33" s="63">
        <v>113</v>
      </c>
      <c r="C33" s="63">
        <v>3262</v>
      </c>
      <c r="D33" s="63">
        <v>3375</v>
      </c>
      <c r="E33" s="8"/>
    </row>
    <row r="34" spans="1:5" ht="15" customHeight="1" x14ac:dyDescent="0.2">
      <c r="A34" s="151" t="s">
        <v>44</v>
      </c>
      <c r="B34" s="63">
        <v>1807</v>
      </c>
      <c r="C34" s="63">
        <v>12167</v>
      </c>
      <c r="D34" s="63">
        <v>13974</v>
      </c>
      <c r="E34" s="8"/>
    </row>
    <row r="35" spans="1:5" ht="15" customHeight="1" x14ac:dyDescent="0.2">
      <c r="A35" s="151" t="s">
        <v>45</v>
      </c>
      <c r="B35" s="63">
        <v>1822</v>
      </c>
      <c r="C35" s="63">
        <v>10903</v>
      </c>
      <c r="D35" s="63">
        <v>12725</v>
      </c>
      <c r="E35" s="8"/>
    </row>
    <row r="36" spans="1:5" ht="15" customHeight="1" x14ac:dyDescent="0.2">
      <c r="A36" s="151" t="s">
        <v>46</v>
      </c>
      <c r="B36" s="63">
        <v>865</v>
      </c>
      <c r="C36" s="63">
        <v>7054</v>
      </c>
      <c r="D36" s="63">
        <v>7919</v>
      </c>
      <c r="E36" s="8"/>
    </row>
    <row r="37" spans="1:5" ht="15" customHeight="1" x14ac:dyDescent="0.2">
      <c r="A37" s="151" t="s">
        <v>1</v>
      </c>
      <c r="B37" s="63">
        <v>932</v>
      </c>
      <c r="C37" s="63">
        <v>9786</v>
      </c>
      <c r="D37" s="63">
        <v>10718</v>
      </c>
      <c r="E37" s="8"/>
    </row>
    <row r="38" spans="1:5" ht="15" customHeight="1" x14ac:dyDescent="0.2">
      <c r="A38" s="151" t="s">
        <v>85</v>
      </c>
      <c r="B38" s="63">
        <v>1</v>
      </c>
      <c r="C38" s="63">
        <v>4</v>
      </c>
      <c r="D38" s="63">
        <v>5</v>
      </c>
      <c r="E38" s="8"/>
    </row>
    <row r="39" spans="1:5" ht="15" customHeight="1" x14ac:dyDescent="0.2">
      <c r="A39" s="152" t="s">
        <v>0</v>
      </c>
      <c r="B39" s="13">
        <f>SUM(B33:B38)</f>
        <v>5540</v>
      </c>
      <c r="C39" s="13">
        <f>SUM(C33:C38)</f>
        <v>43176</v>
      </c>
      <c r="D39" s="47">
        <f t="shared" ref="D39" si="2">SUM(B39:C39)</f>
        <v>48716</v>
      </c>
      <c r="E39" s="8"/>
    </row>
    <row r="40" spans="1:5" ht="15" customHeight="1" x14ac:dyDescent="0.2">
      <c r="A40" s="154" t="s">
        <v>136</v>
      </c>
      <c r="B40" s="165">
        <v>33.540891857736099</v>
      </c>
      <c r="C40" s="165">
        <v>34.0677522468267</v>
      </c>
      <c r="D40" s="165">
        <v>34.007842171172797</v>
      </c>
      <c r="E40" s="8"/>
    </row>
    <row r="41" spans="1:5" ht="15" customHeight="1" x14ac:dyDescent="0.2">
      <c r="E41" s="8"/>
    </row>
    <row r="42" spans="1:5" ht="15" customHeight="1" x14ac:dyDescent="0.2">
      <c r="A42" s="35" t="s">
        <v>348</v>
      </c>
      <c r="E42" s="8"/>
    </row>
    <row r="43" spans="1:5" ht="25.5" customHeight="1" x14ac:dyDescent="0.2">
      <c r="A43" s="131" t="s">
        <v>63</v>
      </c>
      <c r="B43" s="14" t="s">
        <v>118</v>
      </c>
      <c r="C43" s="14" t="s">
        <v>119</v>
      </c>
      <c r="D43" s="166" t="s">
        <v>84</v>
      </c>
    </row>
    <row r="44" spans="1:5" ht="15" customHeight="1" x14ac:dyDescent="0.2">
      <c r="A44" s="151" t="s">
        <v>54</v>
      </c>
      <c r="B44" s="63">
        <v>81</v>
      </c>
      <c r="C44" s="63">
        <v>12369</v>
      </c>
      <c r="D44" s="63">
        <v>12450</v>
      </c>
      <c r="E44" s="23"/>
    </row>
    <row r="45" spans="1:5" ht="15" customHeight="1" x14ac:dyDescent="0.2">
      <c r="A45" s="151" t="s">
        <v>55</v>
      </c>
      <c r="B45" s="63">
        <v>359</v>
      </c>
      <c r="C45" s="63">
        <v>490</v>
      </c>
      <c r="D45" s="63">
        <v>849</v>
      </c>
      <c r="E45" s="23"/>
    </row>
    <row r="46" spans="1:5" ht="15" customHeight="1" x14ac:dyDescent="0.2">
      <c r="A46" s="151" t="s">
        <v>56</v>
      </c>
      <c r="B46" s="63">
        <v>95</v>
      </c>
      <c r="C46" s="63">
        <v>1068</v>
      </c>
      <c r="D46" s="63">
        <v>1163</v>
      </c>
      <c r="E46" s="23"/>
    </row>
    <row r="47" spans="1:5" ht="15" customHeight="1" x14ac:dyDescent="0.2">
      <c r="A47" s="151" t="s">
        <v>57</v>
      </c>
      <c r="B47" s="63">
        <v>2138</v>
      </c>
      <c r="C47" s="63">
        <v>1430</v>
      </c>
      <c r="D47" s="63">
        <v>3568</v>
      </c>
      <c r="E47" s="23"/>
    </row>
    <row r="48" spans="1:5" ht="15" customHeight="1" x14ac:dyDescent="0.2">
      <c r="A48" s="151" t="s">
        <v>58</v>
      </c>
      <c r="B48" s="63">
        <v>580</v>
      </c>
      <c r="C48" s="63">
        <v>6810</v>
      </c>
      <c r="D48" s="63">
        <v>7390</v>
      </c>
      <c r="E48" s="23"/>
    </row>
    <row r="49" spans="1:5" ht="15" customHeight="1" x14ac:dyDescent="0.2">
      <c r="A49" s="151" t="s">
        <v>7</v>
      </c>
      <c r="B49" s="63">
        <v>168</v>
      </c>
      <c r="C49" s="63">
        <v>2684</v>
      </c>
      <c r="D49" s="63">
        <v>2852</v>
      </c>
      <c r="E49" s="23"/>
    </row>
    <row r="50" spans="1:5" ht="15" customHeight="1" x14ac:dyDescent="0.2">
      <c r="A50" s="151" t="s">
        <v>59</v>
      </c>
      <c r="B50" s="63">
        <v>261</v>
      </c>
      <c r="C50" s="63">
        <v>10035</v>
      </c>
      <c r="D50" s="63">
        <v>10296</v>
      </c>
      <c r="E50" s="23"/>
    </row>
    <row r="51" spans="1:5" ht="15" customHeight="1" x14ac:dyDescent="0.2">
      <c r="A51" s="151" t="s">
        <v>60</v>
      </c>
      <c r="B51" s="63">
        <v>625</v>
      </c>
      <c r="C51" s="63">
        <v>1015</v>
      </c>
      <c r="D51" s="63">
        <v>1640</v>
      </c>
      <c r="E51" s="23"/>
    </row>
    <row r="52" spans="1:5" ht="15" customHeight="1" x14ac:dyDescent="0.2">
      <c r="A52" s="151" t="s">
        <v>61</v>
      </c>
      <c r="B52" s="63">
        <v>418</v>
      </c>
      <c r="C52" s="63">
        <v>3119</v>
      </c>
      <c r="D52" s="63">
        <v>3537</v>
      </c>
      <c r="E52" s="23"/>
    </row>
    <row r="53" spans="1:5" ht="15" customHeight="1" x14ac:dyDescent="0.2">
      <c r="A53" s="151" t="s">
        <v>62</v>
      </c>
      <c r="B53" s="63">
        <v>815</v>
      </c>
      <c r="C53" s="63">
        <v>4156</v>
      </c>
      <c r="D53" s="63">
        <v>4971</v>
      </c>
      <c r="E53" s="23"/>
    </row>
    <row r="54" spans="1:5" ht="15" customHeight="1" x14ac:dyDescent="0.2">
      <c r="A54" s="152" t="s">
        <v>0</v>
      </c>
      <c r="B54" s="79">
        <v>5540</v>
      </c>
      <c r="C54" s="79">
        <v>43176</v>
      </c>
      <c r="D54" s="47">
        <v>48716</v>
      </c>
      <c r="E54" s="23"/>
    </row>
    <row r="55" spans="1:5" ht="15" customHeight="1" x14ac:dyDescent="0.2">
      <c r="B55" s="9"/>
      <c r="C55" s="9"/>
      <c r="D55" s="9"/>
      <c r="E55" s="8"/>
    </row>
    <row r="56" spans="1:5" ht="15" customHeight="1" x14ac:dyDescent="0.2">
      <c r="A56" s="35" t="s">
        <v>349</v>
      </c>
    </row>
    <row r="57" spans="1:5" ht="25.5" customHeight="1" x14ac:dyDescent="0.2">
      <c r="A57" s="131" t="s">
        <v>65</v>
      </c>
      <c r="B57" s="14" t="s">
        <v>118</v>
      </c>
      <c r="C57" s="14" t="s">
        <v>119</v>
      </c>
      <c r="D57" s="166" t="s">
        <v>84</v>
      </c>
    </row>
    <row r="58" spans="1:5" ht="15" customHeight="1" x14ac:dyDescent="0.2">
      <c r="A58" s="151" t="s">
        <v>109</v>
      </c>
      <c r="B58" s="63">
        <v>4969</v>
      </c>
      <c r="C58" s="63">
        <v>16701</v>
      </c>
      <c r="D58" s="63">
        <v>21670</v>
      </c>
    </row>
    <row r="59" spans="1:5" ht="15" customHeight="1" x14ac:dyDescent="0.2">
      <c r="A59" s="151" t="s">
        <v>110</v>
      </c>
      <c r="B59" s="63">
        <v>492</v>
      </c>
      <c r="C59" s="63">
        <v>16143</v>
      </c>
      <c r="D59" s="63">
        <v>16635</v>
      </c>
    </row>
    <row r="60" spans="1:5" ht="15" customHeight="1" x14ac:dyDescent="0.2">
      <c r="A60" s="151" t="s">
        <v>111</v>
      </c>
      <c r="B60" s="63">
        <v>34</v>
      </c>
      <c r="C60" s="63">
        <v>1835</v>
      </c>
      <c r="D60" s="63">
        <v>1869</v>
      </c>
    </row>
    <row r="61" spans="1:5" ht="15" customHeight="1" x14ac:dyDescent="0.2">
      <c r="A61" s="151" t="s">
        <v>112</v>
      </c>
      <c r="B61" s="63">
        <v>6</v>
      </c>
      <c r="C61" s="63">
        <v>3747</v>
      </c>
      <c r="D61" s="63">
        <v>3753</v>
      </c>
    </row>
    <row r="62" spans="1:5" ht="15" customHeight="1" x14ac:dyDescent="0.2">
      <c r="A62" s="151" t="s">
        <v>113</v>
      </c>
      <c r="B62" s="63">
        <v>39</v>
      </c>
      <c r="C62" s="63">
        <v>4750</v>
      </c>
      <c r="D62" s="63">
        <v>4789</v>
      </c>
    </row>
    <row r="63" spans="1:5" ht="15" customHeight="1" x14ac:dyDescent="0.2">
      <c r="A63" s="152" t="s">
        <v>0</v>
      </c>
      <c r="B63" s="13">
        <v>5540</v>
      </c>
      <c r="C63" s="13">
        <v>43176</v>
      </c>
      <c r="D63" s="47">
        <v>48716</v>
      </c>
    </row>
    <row r="64" spans="1:5" ht="15" customHeight="1" x14ac:dyDescent="0.2"/>
    <row r="65" spans="1:4" ht="15" customHeight="1" x14ac:dyDescent="0.2">
      <c r="A65" s="35" t="s">
        <v>350</v>
      </c>
    </row>
    <row r="66" spans="1:4" ht="25.5" customHeight="1" x14ac:dyDescent="0.2">
      <c r="A66" s="131" t="s">
        <v>53</v>
      </c>
      <c r="B66" s="89" t="s">
        <v>118</v>
      </c>
      <c r="C66" s="89" t="s">
        <v>119</v>
      </c>
      <c r="D66" s="166" t="s">
        <v>84</v>
      </c>
    </row>
    <row r="67" spans="1:4" ht="15" customHeight="1" x14ac:dyDescent="0.2">
      <c r="A67" s="159" t="s">
        <v>374</v>
      </c>
      <c r="B67" s="63">
        <v>1</v>
      </c>
      <c r="C67" s="63">
        <v>119</v>
      </c>
      <c r="D67" s="63">
        <v>120</v>
      </c>
    </row>
    <row r="68" spans="1:4" ht="15" customHeight="1" x14ac:dyDescent="0.2">
      <c r="A68" s="159" t="s">
        <v>375</v>
      </c>
      <c r="B68" s="63"/>
      <c r="C68" s="63">
        <v>406</v>
      </c>
      <c r="D68" s="63">
        <v>406</v>
      </c>
    </row>
    <row r="69" spans="1:4" ht="15" customHeight="1" x14ac:dyDescent="0.2">
      <c r="A69" s="159" t="s">
        <v>376</v>
      </c>
      <c r="B69" s="63">
        <v>121</v>
      </c>
      <c r="C69" s="63">
        <v>609</v>
      </c>
      <c r="D69" s="63">
        <v>730</v>
      </c>
    </row>
    <row r="70" spans="1:4" ht="15" customHeight="1" x14ac:dyDescent="0.2">
      <c r="A70" s="159" t="s">
        <v>377</v>
      </c>
      <c r="B70" s="38"/>
      <c r="C70" s="38">
        <v>20</v>
      </c>
      <c r="D70" s="38">
        <v>20</v>
      </c>
    </row>
    <row r="71" spans="1:4" ht="15" customHeight="1" x14ac:dyDescent="0.2">
      <c r="A71" s="159" t="s">
        <v>378</v>
      </c>
      <c r="B71" s="63">
        <v>68</v>
      </c>
      <c r="C71" s="63">
        <v>533</v>
      </c>
      <c r="D71" s="63">
        <v>601</v>
      </c>
    </row>
    <row r="72" spans="1:4" ht="15" customHeight="1" x14ac:dyDescent="0.2">
      <c r="A72" s="159" t="s">
        <v>379</v>
      </c>
      <c r="B72" s="63">
        <v>655</v>
      </c>
      <c r="C72" s="63">
        <v>2793</v>
      </c>
      <c r="D72" s="63">
        <v>3448</v>
      </c>
    </row>
    <row r="73" spans="1:4" ht="15" customHeight="1" x14ac:dyDescent="0.2">
      <c r="A73" s="159" t="s">
        <v>380</v>
      </c>
      <c r="B73" s="63">
        <v>3423</v>
      </c>
      <c r="C73" s="63">
        <v>28989</v>
      </c>
      <c r="D73" s="63">
        <v>32412</v>
      </c>
    </row>
    <row r="74" spans="1:4" ht="15" customHeight="1" x14ac:dyDescent="0.2">
      <c r="A74" s="160" t="s">
        <v>404</v>
      </c>
      <c r="B74" s="38"/>
      <c r="C74" s="63"/>
      <c r="D74" s="63"/>
    </row>
    <row r="75" spans="1:4" ht="15" customHeight="1" x14ac:dyDescent="0.2">
      <c r="A75" s="159" t="s">
        <v>381</v>
      </c>
      <c r="B75" s="63">
        <v>171</v>
      </c>
      <c r="C75" s="63">
        <v>1689</v>
      </c>
      <c r="D75" s="63">
        <v>1860</v>
      </c>
    </row>
    <row r="76" spans="1:4" ht="15" customHeight="1" x14ac:dyDescent="0.2">
      <c r="A76" s="159" t="s">
        <v>387</v>
      </c>
      <c r="B76" s="63">
        <v>681</v>
      </c>
      <c r="C76" s="63">
        <v>4373</v>
      </c>
      <c r="D76" s="63">
        <v>5054</v>
      </c>
    </row>
    <row r="77" spans="1:4" ht="15" customHeight="1" x14ac:dyDescent="0.2">
      <c r="A77" s="159" t="s">
        <v>382</v>
      </c>
      <c r="B77" s="63">
        <v>194</v>
      </c>
      <c r="C77" s="63">
        <v>2306</v>
      </c>
      <c r="D77" s="63">
        <v>2500</v>
      </c>
    </row>
    <row r="78" spans="1:4" ht="15" customHeight="1" x14ac:dyDescent="0.2">
      <c r="A78" s="159" t="s">
        <v>383</v>
      </c>
      <c r="B78" s="63">
        <v>202</v>
      </c>
      <c r="C78" s="63">
        <v>791</v>
      </c>
      <c r="D78" s="63">
        <v>993</v>
      </c>
    </row>
    <row r="79" spans="1:4" ht="15" customHeight="1" x14ac:dyDescent="0.2">
      <c r="A79" s="159" t="s">
        <v>384</v>
      </c>
      <c r="B79" s="63">
        <v>21</v>
      </c>
      <c r="C79" s="63">
        <v>521</v>
      </c>
      <c r="D79" s="63">
        <v>542</v>
      </c>
    </row>
    <row r="80" spans="1:4" ht="15" customHeight="1" x14ac:dyDescent="0.2">
      <c r="A80" s="159" t="s">
        <v>385</v>
      </c>
      <c r="B80" s="38"/>
      <c r="C80" s="38"/>
      <c r="D80" s="38"/>
    </row>
    <row r="81" spans="1:4" ht="15" customHeight="1" x14ac:dyDescent="0.2">
      <c r="A81" s="159" t="s">
        <v>386</v>
      </c>
      <c r="B81" s="63">
        <v>3</v>
      </c>
      <c r="C81" s="63">
        <v>27</v>
      </c>
      <c r="D81" s="63">
        <v>30</v>
      </c>
    </row>
    <row r="82" spans="1:4" ht="15" customHeight="1" x14ac:dyDescent="0.2">
      <c r="A82" s="161" t="s">
        <v>0</v>
      </c>
      <c r="B82" s="13">
        <f>SUM(B67:B81)</f>
        <v>5540</v>
      </c>
      <c r="C82" s="13">
        <f t="shared" ref="C82:D82" si="3">SUM(C67:C81)</f>
        <v>43176</v>
      </c>
      <c r="D82" s="13">
        <f t="shared" si="3"/>
        <v>48716</v>
      </c>
    </row>
    <row r="83" spans="1:4" ht="15" customHeight="1" x14ac:dyDescent="0.2">
      <c r="A83" s="10"/>
    </row>
    <row r="84" spans="1:4" ht="15" x14ac:dyDescent="0.25">
      <c r="A84" s="168" t="s">
        <v>457</v>
      </c>
    </row>
    <row r="85" spans="1:4" ht="15" x14ac:dyDescent="0.2">
      <c r="A85" s="69" t="s">
        <v>391</v>
      </c>
    </row>
  </sheetData>
  <hyperlinks>
    <hyperlink ref="A85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zoomScale="110" zoomScaleNormal="11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31.5703125" style="9" customWidth="1"/>
    <col min="2" max="9" width="9.140625" style="9" customWidth="1"/>
    <col min="10" max="11" width="9.140625" style="6" customWidth="1"/>
    <col min="12" max="12" width="13.85546875" style="50" customWidth="1"/>
    <col min="13" max="13" width="13.28515625" style="50" customWidth="1"/>
    <col min="14" max="14" width="12.5703125" style="50" customWidth="1"/>
    <col min="15" max="15" width="13.5703125" style="50" customWidth="1"/>
    <col min="16" max="16" width="8.85546875" style="6" customWidth="1"/>
    <col min="17" max="16384" width="11.42578125" style="6"/>
  </cols>
  <sheetData>
    <row r="1" spans="1:16" ht="18.75" x14ac:dyDescent="0.25">
      <c r="A1" s="56" t="s">
        <v>356</v>
      </c>
    </row>
    <row r="2" spans="1:16" ht="18.75" customHeight="1" x14ac:dyDescent="0.25">
      <c r="A2" s="31"/>
    </row>
    <row r="3" spans="1:16" x14ac:dyDescent="0.25">
      <c r="A3" s="70"/>
    </row>
    <row r="4" spans="1:16" ht="15.75" x14ac:dyDescent="0.25">
      <c r="A4" s="35" t="s">
        <v>427</v>
      </c>
      <c r="L4" s="77"/>
      <c r="M4" s="77"/>
      <c r="N4" s="77"/>
      <c r="O4" s="77"/>
      <c r="P4" s="15"/>
    </row>
    <row r="5" spans="1:16" ht="30" customHeight="1" x14ac:dyDescent="0.25">
      <c r="A5" s="136" t="s">
        <v>121</v>
      </c>
      <c r="B5" s="1">
        <v>2008</v>
      </c>
      <c r="C5" s="1">
        <v>2009</v>
      </c>
      <c r="D5" s="1">
        <v>2010</v>
      </c>
      <c r="E5" s="1">
        <v>2011</v>
      </c>
      <c r="F5" s="1">
        <v>2012</v>
      </c>
      <c r="G5" s="1">
        <v>2013</v>
      </c>
      <c r="H5" s="1">
        <v>2014</v>
      </c>
      <c r="I5" s="1">
        <v>2015</v>
      </c>
      <c r="J5" s="1">
        <v>2016</v>
      </c>
      <c r="K5" s="1">
        <v>2017</v>
      </c>
      <c r="L5" s="5" t="s">
        <v>388</v>
      </c>
      <c r="M5" s="5" t="s">
        <v>389</v>
      </c>
      <c r="N5" s="5" t="s">
        <v>390</v>
      </c>
      <c r="O5" s="5" t="s">
        <v>361</v>
      </c>
      <c r="P5" s="16"/>
    </row>
    <row r="6" spans="1:16" x14ac:dyDescent="0.25">
      <c r="A6" s="157" t="s">
        <v>401</v>
      </c>
      <c r="B6" s="33">
        <v>10810</v>
      </c>
      <c r="C6" s="33">
        <v>10714</v>
      </c>
      <c r="D6" s="33">
        <v>12675</v>
      </c>
      <c r="E6" s="33">
        <v>11317</v>
      </c>
      <c r="F6" s="33">
        <v>14249</v>
      </c>
      <c r="G6" s="33">
        <v>14823</v>
      </c>
      <c r="H6" s="33">
        <v>14867</v>
      </c>
      <c r="I6" s="33">
        <v>13807</v>
      </c>
      <c r="J6" s="33">
        <v>13807</v>
      </c>
      <c r="K6" s="33">
        <v>13148</v>
      </c>
      <c r="L6" s="42">
        <f t="shared" ref="L6" si="0">(K6-B6)/B6</f>
        <v>0.21628122109158188</v>
      </c>
      <c r="M6" s="42">
        <f>(K6-G6)/G6</f>
        <v>-0.11300006746272684</v>
      </c>
      <c r="N6" s="42">
        <f t="shared" ref="N6" si="1">(K6-J6)/J6</f>
        <v>-4.7729412616788584E-2</v>
      </c>
      <c r="O6" s="42">
        <f>K6/K$9</f>
        <v>0.26989079563182528</v>
      </c>
      <c r="P6" s="17"/>
    </row>
    <row r="7" spans="1:16" x14ac:dyDescent="0.25">
      <c r="A7" s="157" t="s">
        <v>422</v>
      </c>
      <c r="B7" s="33">
        <v>7183</v>
      </c>
      <c r="C7" s="33">
        <v>8183</v>
      </c>
      <c r="D7" s="33">
        <v>8838</v>
      </c>
      <c r="E7" s="33">
        <v>8715</v>
      </c>
      <c r="F7" s="33">
        <v>8944</v>
      </c>
      <c r="G7" s="33">
        <v>9359</v>
      </c>
      <c r="H7" s="33">
        <v>10327</v>
      </c>
      <c r="I7" s="33">
        <v>10571</v>
      </c>
      <c r="J7" s="33">
        <v>11832</v>
      </c>
      <c r="K7" s="33">
        <v>11114</v>
      </c>
      <c r="L7" s="42">
        <f t="shared" ref="L7:L9" si="2">(K7-B7)/B7</f>
        <v>0.547264374216901</v>
      </c>
      <c r="M7" s="42">
        <f t="shared" ref="M7:M9" si="3">(K7-G7)/G7</f>
        <v>0.18752003419168714</v>
      </c>
      <c r="N7" s="42">
        <f t="shared" ref="N7:N9" si="4">(K7-J7)/J7</f>
        <v>-6.0682893847194053E-2</v>
      </c>
      <c r="O7" s="42">
        <f t="shared" ref="O7:O9" si="5">K7/K$9</f>
        <v>0.22813859922817967</v>
      </c>
      <c r="P7" s="17"/>
    </row>
    <row r="8" spans="1:16" x14ac:dyDescent="0.25">
      <c r="A8" s="157" t="s">
        <v>423</v>
      </c>
      <c r="B8" s="33">
        <v>8081</v>
      </c>
      <c r="C8" s="33">
        <v>9460</v>
      </c>
      <c r="D8" s="33">
        <v>11872</v>
      </c>
      <c r="E8" s="33">
        <v>14370</v>
      </c>
      <c r="F8" s="33">
        <v>18008</v>
      </c>
      <c r="G8" s="33">
        <v>22544</v>
      </c>
      <c r="H8" s="33">
        <v>21612</v>
      </c>
      <c r="I8" s="33">
        <v>20738</v>
      </c>
      <c r="J8" s="33">
        <v>21945</v>
      </c>
      <c r="K8" s="33">
        <v>24454</v>
      </c>
      <c r="L8" s="42">
        <f t="shared" si="2"/>
        <v>2.0261106298725404</v>
      </c>
      <c r="M8" s="42">
        <f t="shared" si="3"/>
        <v>8.4723207948899926E-2</v>
      </c>
      <c r="N8" s="42">
        <f t="shared" si="4"/>
        <v>0.11433128275233538</v>
      </c>
      <c r="O8" s="42">
        <f t="shared" si="5"/>
        <v>0.50197060513999503</v>
      </c>
      <c r="P8" s="17"/>
    </row>
    <row r="9" spans="1:16" s="7" customFormat="1" x14ac:dyDescent="0.25">
      <c r="A9" s="152" t="s">
        <v>0</v>
      </c>
      <c r="B9" s="34">
        <v>26074</v>
      </c>
      <c r="C9" s="34">
        <v>28357</v>
      </c>
      <c r="D9" s="34">
        <v>33385</v>
      </c>
      <c r="E9" s="34">
        <v>34402</v>
      </c>
      <c r="F9" s="34">
        <v>41201</v>
      </c>
      <c r="G9" s="34">
        <v>46726</v>
      </c>
      <c r="H9" s="34">
        <v>46806</v>
      </c>
      <c r="I9" s="34">
        <v>45116</v>
      </c>
      <c r="J9" s="34">
        <v>47584</v>
      </c>
      <c r="K9" s="34">
        <v>48716</v>
      </c>
      <c r="L9" s="43">
        <f t="shared" si="2"/>
        <v>0.86837462606427862</v>
      </c>
      <c r="M9" s="43">
        <f t="shared" si="3"/>
        <v>4.2588708641869623E-2</v>
      </c>
      <c r="N9" s="43">
        <f t="shared" si="4"/>
        <v>2.3789509078681909E-2</v>
      </c>
      <c r="O9" s="43">
        <f t="shared" si="5"/>
        <v>1</v>
      </c>
      <c r="P9" s="17"/>
    </row>
    <row r="10" spans="1:16" x14ac:dyDescent="0.25">
      <c r="J10" s="21"/>
      <c r="K10" s="21"/>
      <c r="L10" s="46"/>
      <c r="M10" s="78"/>
      <c r="N10" s="78"/>
      <c r="O10" s="78"/>
      <c r="P10" s="18"/>
    </row>
    <row r="11" spans="1:16" ht="18" x14ac:dyDescent="0.25">
      <c r="A11" s="35" t="s">
        <v>428</v>
      </c>
      <c r="J11" s="21"/>
      <c r="K11" s="21"/>
      <c r="L11" s="46"/>
    </row>
    <row r="12" spans="1:16" ht="30" customHeight="1" x14ac:dyDescent="0.25">
      <c r="A12" s="136" t="s">
        <v>121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5" t="s">
        <v>388</v>
      </c>
      <c r="M12" s="5" t="s">
        <v>389</v>
      </c>
      <c r="N12" s="5" t="s">
        <v>390</v>
      </c>
      <c r="O12" s="5" t="s">
        <v>361</v>
      </c>
    </row>
    <row r="13" spans="1:16" x14ac:dyDescent="0.25">
      <c r="A13" s="157" t="s">
        <v>401</v>
      </c>
      <c r="B13" s="33">
        <v>3781</v>
      </c>
      <c r="C13" s="33">
        <v>3398</v>
      </c>
      <c r="D13" s="33">
        <v>4110</v>
      </c>
      <c r="E13" s="33">
        <v>3228</v>
      </c>
      <c r="F13" s="33">
        <v>3389</v>
      </c>
      <c r="G13" s="33">
        <v>3362</v>
      </c>
      <c r="H13" s="33">
        <v>3347</v>
      </c>
      <c r="I13" s="33">
        <v>3311</v>
      </c>
      <c r="J13" s="33">
        <v>3549</v>
      </c>
      <c r="K13" s="33">
        <v>3156</v>
      </c>
      <c r="L13" s="42">
        <f t="shared" ref="L13" si="6">(K13-B13)/B13</f>
        <v>-0.16530018513620734</v>
      </c>
      <c r="M13" s="42">
        <f>(K13-G13)/G13</f>
        <v>-6.1273051754907791E-2</v>
      </c>
      <c r="N13" s="42">
        <f t="shared" ref="N13" si="7">(K13-J13)/J13</f>
        <v>-0.11073541842772612</v>
      </c>
      <c r="O13" s="42">
        <f>K13/K$16</f>
        <v>0.22538027565521673</v>
      </c>
    </row>
    <row r="14" spans="1:16" x14ac:dyDescent="0.25">
      <c r="A14" s="157" t="s">
        <v>422</v>
      </c>
      <c r="B14" s="33">
        <v>2324</v>
      </c>
      <c r="C14" s="33">
        <v>2948</v>
      </c>
      <c r="D14" s="33">
        <v>2563</v>
      </c>
      <c r="E14" s="33">
        <v>2738</v>
      </c>
      <c r="F14" s="33">
        <v>2487</v>
      </c>
      <c r="G14" s="33">
        <v>2737</v>
      </c>
      <c r="H14" s="33">
        <v>2716</v>
      </c>
      <c r="I14" s="33">
        <v>3099</v>
      </c>
      <c r="J14" s="33">
        <v>3420</v>
      </c>
      <c r="K14" s="33">
        <v>3385</v>
      </c>
      <c r="L14" s="42">
        <f t="shared" ref="L14:L16" si="8">(K14-B14)/B14</f>
        <v>0.45654044750430295</v>
      </c>
      <c r="M14" s="42">
        <f t="shared" ref="M14:M16" si="9">(K14-G14)/G14</f>
        <v>0.23675557179393497</v>
      </c>
      <c r="N14" s="42">
        <f t="shared" ref="N14:N16" si="10">(K14-J14)/J14</f>
        <v>-1.023391812865497E-2</v>
      </c>
      <c r="O14" s="42">
        <f t="shared" ref="O14:O16" si="11">K14/K$16</f>
        <v>0.24173391416125117</v>
      </c>
    </row>
    <row r="15" spans="1:16" x14ac:dyDescent="0.25">
      <c r="A15" s="157" t="s">
        <v>423</v>
      </c>
      <c r="B15" s="33">
        <v>4193</v>
      </c>
      <c r="C15" s="33">
        <v>4016</v>
      </c>
      <c r="D15" s="33">
        <v>5292</v>
      </c>
      <c r="E15" s="33">
        <v>5475</v>
      </c>
      <c r="F15" s="33">
        <v>5841</v>
      </c>
      <c r="G15" s="33">
        <v>7824</v>
      </c>
      <c r="H15" s="33">
        <v>7496</v>
      </c>
      <c r="I15" s="33">
        <v>6892</v>
      </c>
      <c r="J15" s="33">
        <v>6850</v>
      </c>
      <c r="K15" s="33">
        <v>7462</v>
      </c>
      <c r="L15" s="42">
        <f t="shared" si="8"/>
        <v>0.77963272120200333</v>
      </c>
      <c r="M15" s="42">
        <f t="shared" si="9"/>
        <v>-4.6267893660531696E-2</v>
      </c>
      <c r="N15" s="42">
        <f t="shared" si="10"/>
        <v>8.9343065693430659E-2</v>
      </c>
      <c r="O15" s="42">
        <f t="shared" si="11"/>
        <v>0.53288581018353209</v>
      </c>
    </row>
    <row r="16" spans="1:16" s="70" customFormat="1" x14ac:dyDescent="0.25">
      <c r="A16" s="152" t="s">
        <v>0</v>
      </c>
      <c r="B16" s="34">
        <v>10298</v>
      </c>
      <c r="C16" s="34">
        <v>10362</v>
      </c>
      <c r="D16" s="34">
        <v>11965</v>
      </c>
      <c r="E16" s="34">
        <v>11441</v>
      </c>
      <c r="F16" s="34">
        <v>11717</v>
      </c>
      <c r="G16" s="34">
        <v>13923</v>
      </c>
      <c r="H16" s="34">
        <v>13559</v>
      </c>
      <c r="I16" s="34">
        <v>13302</v>
      </c>
      <c r="J16" s="34">
        <v>13819</v>
      </c>
      <c r="K16" s="34">
        <v>14003</v>
      </c>
      <c r="L16" s="43">
        <f t="shared" si="8"/>
        <v>0.35977859778597787</v>
      </c>
      <c r="M16" s="43">
        <f t="shared" si="9"/>
        <v>5.7458880988292757E-3</v>
      </c>
      <c r="N16" s="43">
        <f t="shared" si="10"/>
        <v>1.3315001085462045E-2</v>
      </c>
      <c r="O16" s="43">
        <f t="shared" si="11"/>
        <v>1</v>
      </c>
    </row>
    <row r="17" spans="1:15" x14ac:dyDescent="0.25">
      <c r="F17" s="22"/>
      <c r="J17" s="21"/>
      <c r="K17" s="21"/>
      <c r="L17" s="46"/>
    </row>
    <row r="18" spans="1:15" ht="15.75" x14ac:dyDescent="0.25">
      <c r="A18" s="35" t="s">
        <v>157</v>
      </c>
      <c r="J18" s="21"/>
      <c r="K18" s="21"/>
      <c r="L18" s="46"/>
    </row>
    <row r="19" spans="1:15" ht="30" customHeight="1" x14ac:dyDescent="0.25">
      <c r="A19" s="136" t="s">
        <v>117</v>
      </c>
      <c r="B19" s="1">
        <v>2008</v>
      </c>
      <c r="C19" s="1">
        <v>2009</v>
      </c>
      <c r="D19" s="1">
        <v>2010</v>
      </c>
      <c r="E19" s="1">
        <v>2011</v>
      </c>
      <c r="F19" s="1">
        <v>2012</v>
      </c>
      <c r="G19" s="1">
        <v>2013</v>
      </c>
      <c r="H19" s="1">
        <v>2014</v>
      </c>
      <c r="I19" s="1">
        <v>2015</v>
      </c>
      <c r="J19" s="1">
        <v>2016</v>
      </c>
      <c r="K19" s="1">
        <v>2017</v>
      </c>
      <c r="L19" s="5" t="s">
        <v>388</v>
      </c>
      <c r="M19" s="5" t="s">
        <v>389</v>
      </c>
      <c r="N19" s="5" t="s">
        <v>390</v>
      </c>
      <c r="O19" s="5" t="s">
        <v>361</v>
      </c>
    </row>
    <row r="20" spans="1:15" x14ac:dyDescent="0.25">
      <c r="A20" s="151" t="s">
        <v>118</v>
      </c>
      <c r="B20" s="33">
        <v>3629</v>
      </c>
      <c r="C20" s="33">
        <v>3738</v>
      </c>
      <c r="D20" s="33">
        <v>4055</v>
      </c>
      <c r="E20" s="33">
        <v>4052</v>
      </c>
      <c r="F20" s="33">
        <v>4471</v>
      </c>
      <c r="G20" s="33">
        <v>4653</v>
      </c>
      <c r="H20" s="33">
        <v>4925</v>
      </c>
      <c r="I20" s="33">
        <v>5172</v>
      </c>
      <c r="J20" s="33">
        <v>5545</v>
      </c>
      <c r="K20" s="33">
        <v>5540</v>
      </c>
      <c r="L20" s="42">
        <f t="shared" ref="L20" si="12">(K20-B20)/B20</f>
        <v>0.52659134747864422</v>
      </c>
      <c r="M20" s="42">
        <f>(K20-G20)/G20</f>
        <v>0.19062970126799914</v>
      </c>
      <c r="N20" s="42">
        <f t="shared" ref="N20" si="13">(K20-J20)/J20</f>
        <v>-9.0171325518485117E-4</v>
      </c>
      <c r="O20" s="42">
        <f t="shared" ref="O20" si="14">K20/K$9</f>
        <v>0.1137203382872157</v>
      </c>
    </row>
    <row r="21" spans="1:15" x14ac:dyDescent="0.25">
      <c r="A21" s="151" t="s">
        <v>119</v>
      </c>
      <c r="B21" s="33">
        <v>22445</v>
      </c>
      <c r="C21" s="33">
        <v>24619</v>
      </c>
      <c r="D21" s="33">
        <v>29330</v>
      </c>
      <c r="E21" s="33">
        <v>30350</v>
      </c>
      <c r="F21" s="33">
        <v>36730</v>
      </c>
      <c r="G21" s="33">
        <v>42073</v>
      </c>
      <c r="H21" s="33">
        <v>41881</v>
      </c>
      <c r="I21" s="33">
        <v>39944</v>
      </c>
      <c r="J21" s="33">
        <v>42039</v>
      </c>
      <c r="K21" s="33">
        <v>43176</v>
      </c>
      <c r="L21" s="42">
        <f t="shared" ref="L21:L22" si="15">(K21-B21)/B21</f>
        <v>0.9236355535754065</v>
      </c>
      <c r="M21" s="42">
        <f t="shared" ref="M21:M22" si="16">(K21-G21)/G21</f>
        <v>2.6216338269198773E-2</v>
      </c>
      <c r="N21" s="42">
        <f t="shared" ref="N21:N22" si="17">(K21-J21)/J21</f>
        <v>2.7046314136872904E-2</v>
      </c>
      <c r="O21" s="42">
        <f t="shared" ref="O21:O22" si="18">K21/K$9</f>
        <v>0.88627966171278427</v>
      </c>
    </row>
    <row r="22" spans="1:15" s="70" customFormat="1" x14ac:dyDescent="0.25">
      <c r="A22" s="152" t="s">
        <v>0</v>
      </c>
      <c r="B22" s="34">
        <v>26074</v>
      </c>
      <c r="C22" s="34">
        <v>28357</v>
      </c>
      <c r="D22" s="34">
        <v>33385</v>
      </c>
      <c r="E22" s="34">
        <v>34402</v>
      </c>
      <c r="F22" s="34">
        <v>41201</v>
      </c>
      <c r="G22" s="34">
        <v>46726</v>
      </c>
      <c r="H22" s="34">
        <v>46806</v>
      </c>
      <c r="I22" s="34">
        <v>45116</v>
      </c>
      <c r="J22" s="34">
        <v>47584</v>
      </c>
      <c r="K22" s="34">
        <v>48716</v>
      </c>
      <c r="L22" s="43">
        <f t="shared" si="15"/>
        <v>0.86837462606427862</v>
      </c>
      <c r="M22" s="43">
        <f t="shared" si="16"/>
        <v>4.2588708641869623E-2</v>
      </c>
      <c r="N22" s="43">
        <f t="shared" si="17"/>
        <v>2.3789509078681909E-2</v>
      </c>
      <c r="O22" s="43">
        <f t="shared" si="18"/>
        <v>1</v>
      </c>
    </row>
    <row r="23" spans="1:15" x14ac:dyDescent="0.25">
      <c r="B23" s="6"/>
      <c r="C23" s="6"/>
      <c r="D23" s="6"/>
      <c r="E23" s="6"/>
      <c r="F23" s="22"/>
      <c r="J23" s="21"/>
      <c r="K23" s="21"/>
      <c r="L23" s="46"/>
    </row>
    <row r="24" spans="1:15" ht="18" x14ac:dyDescent="0.25">
      <c r="A24" s="35" t="s">
        <v>158</v>
      </c>
      <c r="J24" s="21"/>
      <c r="K24" s="21"/>
      <c r="L24" s="46"/>
    </row>
    <row r="25" spans="1:15" ht="30" customHeight="1" x14ac:dyDescent="0.25">
      <c r="A25" s="136" t="s">
        <v>117</v>
      </c>
      <c r="B25" s="1">
        <v>2008</v>
      </c>
      <c r="C25" s="1">
        <v>2009</v>
      </c>
      <c r="D25" s="1">
        <v>2010</v>
      </c>
      <c r="E25" s="1">
        <v>2011</v>
      </c>
      <c r="F25" s="1">
        <v>2012</v>
      </c>
      <c r="G25" s="1">
        <v>2013</v>
      </c>
      <c r="H25" s="1">
        <v>2014</v>
      </c>
      <c r="I25" s="1">
        <v>2015</v>
      </c>
      <c r="J25" s="1">
        <v>2016</v>
      </c>
      <c r="K25" s="1">
        <v>2017</v>
      </c>
      <c r="L25" s="5" t="s">
        <v>388</v>
      </c>
      <c r="M25" s="5" t="s">
        <v>389</v>
      </c>
      <c r="N25" s="5" t="s">
        <v>390</v>
      </c>
      <c r="O25" s="5" t="s">
        <v>361</v>
      </c>
    </row>
    <row r="26" spans="1:15" x14ac:dyDescent="0.25">
      <c r="A26" s="151" t="s">
        <v>118</v>
      </c>
      <c r="B26" s="33">
        <v>892</v>
      </c>
      <c r="C26" s="33">
        <v>725</v>
      </c>
      <c r="D26" s="33">
        <v>841</v>
      </c>
      <c r="E26" s="33">
        <v>920</v>
      </c>
      <c r="F26" s="33">
        <v>870</v>
      </c>
      <c r="G26" s="33">
        <v>967</v>
      </c>
      <c r="H26" s="33">
        <v>944</v>
      </c>
      <c r="I26" s="33">
        <v>979</v>
      </c>
      <c r="J26" s="33">
        <v>1025</v>
      </c>
      <c r="K26" s="33">
        <v>1056</v>
      </c>
      <c r="L26" s="42">
        <f t="shared" ref="L26" si="19">(K26-B26)/B26</f>
        <v>0.18385650224215247</v>
      </c>
      <c r="M26" s="42">
        <f>(K26-G26)/G26</f>
        <v>9.2037228541882107E-2</v>
      </c>
      <c r="N26" s="42">
        <f>(K26-J26)/J26</f>
        <v>3.0243902439024389E-2</v>
      </c>
      <c r="O26" s="42">
        <f>K26/K$28</f>
        <v>7.5412411626080131E-2</v>
      </c>
    </row>
    <row r="27" spans="1:15" x14ac:dyDescent="0.25">
      <c r="A27" s="151" t="s">
        <v>119</v>
      </c>
      <c r="B27" s="33">
        <v>9406</v>
      </c>
      <c r="C27" s="33">
        <v>9637</v>
      </c>
      <c r="D27" s="33">
        <v>11124</v>
      </c>
      <c r="E27" s="33">
        <v>10521</v>
      </c>
      <c r="F27" s="33">
        <v>10847</v>
      </c>
      <c r="G27" s="33">
        <v>12956</v>
      </c>
      <c r="H27" s="33">
        <v>12615</v>
      </c>
      <c r="I27" s="33">
        <v>12323</v>
      </c>
      <c r="J27" s="33">
        <v>12794</v>
      </c>
      <c r="K27" s="33">
        <v>12947</v>
      </c>
      <c r="L27" s="42">
        <f t="shared" ref="L27:L28" si="20">(K27-B27)/B27</f>
        <v>0.37646183287263446</v>
      </c>
      <c r="M27" s="42">
        <f t="shared" ref="M27:M28" si="21">(K27-G27)/G27</f>
        <v>-6.9465884532263049E-4</v>
      </c>
      <c r="N27" s="42">
        <f t="shared" ref="N27:N28" si="22">(K27-J27)/J27</f>
        <v>1.1958730654994528E-2</v>
      </c>
      <c r="O27" s="42">
        <f>K27/K$28</f>
        <v>0.92458758837391986</v>
      </c>
    </row>
    <row r="28" spans="1:15" s="70" customFormat="1" x14ac:dyDescent="0.25">
      <c r="A28" s="152" t="s">
        <v>0</v>
      </c>
      <c r="B28" s="34">
        <v>10298</v>
      </c>
      <c r="C28" s="34">
        <v>10362</v>
      </c>
      <c r="D28" s="34">
        <v>11965</v>
      </c>
      <c r="E28" s="34">
        <v>11441</v>
      </c>
      <c r="F28" s="34">
        <v>11717</v>
      </c>
      <c r="G28" s="34">
        <v>13923</v>
      </c>
      <c r="H28" s="34">
        <v>13559</v>
      </c>
      <c r="I28" s="34">
        <v>13302</v>
      </c>
      <c r="J28" s="34">
        <v>13819</v>
      </c>
      <c r="K28" s="34">
        <v>14003</v>
      </c>
      <c r="L28" s="43">
        <f t="shared" si="20"/>
        <v>0.35977859778597787</v>
      </c>
      <c r="M28" s="43">
        <f t="shared" si="21"/>
        <v>5.7458880988292757E-3</v>
      </c>
      <c r="N28" s="43">
        <f t="shared" si="22"/>
        <v>1.3315001085462045E-2</v>
      </c>
      <c r="O28" s="43">
        <f>SUM(O26:O27)</f>
        <v>1</v>
      </c>
    </row>
    <row r="29" spans="1:15" x14ac:dyDescent="0.25">
      <c r="J29" s="21"/>
      <c r="K29" s="21"/>
      <c r="L29" s="46"/>
    </row>
    <row r="30" spans="1:15" ht="15.75" x14ac:dyDescent="0.25">
      <c r="A30" s="35" t="s">
        <v>429</v>
      </c>
      <c r="J30" s="21"/>
      <c r="K30" s="21"/>
      <c r="L30" s="46"/>
    </row>
    <row r="31" spans="1:15" ht="30" customHeight="1" x14ac:dyDescent="0.25">
      <c r="A31" s="136" t="s">
        <v>121</v>
      </c>
      <c r="B31" s="1">
        <v>2008</v>
      </c>
      <c r="C31" s="1">
        <v>2009</v>
      </c>
      <c r="D31" s="1">
        <v>2010</v>
      </c>
      <c r="E31" s="1">
        <v>2011</v>
      </c>
      <c r="F31" s="1">
        <v>2012</v>
      </c>
      <c r="G31" s="1">
        <v>2013</v>
      </c>
      <c r="H31" s="1">
        <v>2014</v>
      </c>
      <c r="I31" s="1">
        <v>2015</v>
      </c>
      <c r="J31" s="1">
        <v>2016</v>
      </c>
      <c r="K31" s="1">
        <v>2017</v>
      </c>
      <c r="L31" s="5" t="s">
        <v>388</v>
      </c>
      <c r="M31" s="5" t="s">
        <v>389</v>
      </c>
      <c r="N31" s="5" t="s">
        <v>390</v>
      </c>
      <c r="O31" s="5" t="s">
        <v>361</v>
      </c>
    </row>
    <row r="32" spans="1:15" s="70" customFormat="1" x14ac:dyDescent="0.25">
      <c r="A32" s="148" t="s">
        <v>401</v>
      </c>
      <c r="B32" s="34">
        <v>10810</v>
      </c>
      <c r="C32" s="34">
        <v>10714</v>
      </c>
      <c r="D32" s="34">
        <v>12675</v>
      </c>
      <c r="E32" s="34">
        <v>11317</v>
      </c>
      <c r="F32" s="34">
        <v>14249</v>
      </c>
      <c r="G32" s="34">
        <v>14823</v>
      </c>
      <c r="H32" s="34">
        <v>14867</v>
      </c>
      <c r="I32" s="34">
        <v>13807</v>
      </c>
      <c r="J32" s="34">
        <v>13807</v>
      </c>
      <c r="K32" s="34">
        <v>13148</v>
      </c>
      <c r="L32" s="43">
        <f t="shared" ref="L32" si="23">(K32-B32)/B32</f>
        <v>0.21628122109158188</v>
      </c>
      <c r="M32" s="43">
        <f>(K32-G32)/G32</f>
        <v>-0.11300006746272684</v>
      </c>
      <c r="N32" s="43">
        <f t="shared" ref="N32" si="24">(K32-J32)/J32</f>
        <v>-4.7729412616788584E-2</v>
      </c>
      <c r="O32" s="43">
        <f t="shared" ref="O32:O41" si="25">K32/K$9</f>
        <v>0.26989079563182528</v>
      </c>
    </row>
    <row r="33" spans="1:15" x14ac:dyDescent="0.25">
      <c r="A33" s="155" t="s">
        <v>118</v>
      </c>
      <c r="B33" s="33">
        <v>1527</v>
      </c>
      <c r="C33" s="33">
        <v>1568</v>
      </c>
      <c r="D33" s="33">
        <v>1756</v>
      </c>
      <c r="E33" s="33">
        <v>1764</v>
      </c>
      <c r="F33" s="33">
        <v>2028</v>
      </c>
      <c r="G33" s="33">
        <v>2029</v>
      </c>
      <c r="H33" s="33">
        <v>2163</v>
      </c>
      <c r="I33" s="33">
        <v>2223</v>
      </c>
      <c r="J33" s="33">
        <v>2372</v>
      </c>
      <c r="K33" s="33">
        <v>2343</v>
      </c>
      <c r="L33" s="42">
        <f t="shared" ref="L33:L41" si="26">(K33-B33)/B33</f>
        <v>0.53438113948919452</v>
      </c>
      <c r="M33" s="42">
        <f t="shared" ref="M33:M41" si="27">(K33-G33)/G33</f>
        <v>0.1547560374568753</v>
      </c>
      <c r="N33" s="42">
        <f t="shared" ref="N33:N41" si="28">(K33-J33)/J33</f>
        <v>-1.2225969645868466E-2</v>
      </c>
      <c r="O33" s="42">
        <f t="shared" si="25"/>
        <v>4.8095081698004763E-2</v>
      </c>
    </row>
    <row r="34" spans="1:15" x14ac:dyDescent="0.25">
      <c r="A34" s="155" t="s">
        <v>119</v>
      </c>
      <c r="B34" s="33">
        <v>9283</v>
      </c>
      <c r="C34" s="33">
        <v>9146</v>
      </c>
      <c r="D34" s="33">
        <v>10919</v>
      </c>
      <c r="E34" s="33">
        <v>9553</v>
      </c>
      <c r="F34" s="33">
        <v>12221</v>
      </c>
      <c r="G34" s="33">
        <v>12794</v>
      </c>
      <c r="H34" s="33">
        <v>12704</v>
      </c>
      <c r="I34" s="33">
        <v>11584</v>
      </c>
      <c r="J34" s="33">
        <v>11435</v>
      </c>
      <c r="K34" s="33">
        <v>10805</v>
      </c>
      <c r="L34" s="42">
        <f t="shared" si="26"/>
        <v>0.16395561779597112</v>
      </c>
      <c r="M34" s="42">
        <f t="shared" si="27"/>
        <v>-0.15546349851492888</v>
      </c>
      <c r="N34" s="42">
        <f t="shared" si="28"/>
        <v>-5.5094009619588984E-2</v>
      </c>
      <c r="O34" s="42">
        <f t="shared" si="25"/>
        <v>0.2217957139338205</v>
      </c>
    </row>
    <row r="35" spans="1:15" s="70" customFormat="1" x14ac:dyDescent="0.25">
      <c r="A35" s="148" t="s">
        <v>422</v>
      </c>
      <c r="B35" s="34">
        <v>7183</v>
      </c>
      <c r="C35" s="34">
        <v>8183</v>
      </c>
      <c r="D35" s="34">
        <v>8838</v>
      </c>
      <c r="E35" s="34">
        <v>8715</v>
      </c>
      <c r="F35" s="34">
        <v>8944</v>
      </c>
      <c r="G35" s="34">
        <v>9359</v>
      </c>
      <c r="H35" s="34">
        <v>10327</v>
      </c>
      <c r="I35" s="34">
        <v>10571</v>
      </c>
      <c r="J35" s="34">
        <v>11832</v>
      </c>
      <c r="K35" s="34">
        <v>11114</v>
      </c>
      <c r="L35" s="43">
        <f t="shared" si="26"/>
        <v>0.547264374216901</v>
      </c>
      <c r="M35" s="43">
        <f t="shared" si="27"/>
        <v>0.18752003419168714</v>
      </c>
      <c r="N35" s="43">
        <f t="shared" si="28"/>
        <v>-6.0682893847194053E-2</v>
      </c>
      <c r="O35" s="43">
        <f t="shared" si="25"/>
        <v>0.22813859922817967</v>
      </c>
    </row>
    <row r="36" spans="1:15" x14ac:dyDescent="0.25">
      <c r="A36" s="155" t="s">
        <v>118</v>
      </c>
      <c r="B36" s="33">
        <v>1536</v>
      </c>
      <c r="C36" s="33">
        <v>1560</v>
      </c>
      <c r="D36" s="33">
        <v>1798</v>
      </c>
      <c r="E36" s="33">
        <v>1951</v>
      </c>
      <c r="F36" s="33">
        <v>1980</v>
      </c>
      <c r="G36" s="33">
        <v>2074</v>
      </c>
      <c r="H36" s="33">
        <v>2187</v>
      </c>
      <c r="I36" s="33">
        <v>2342</v>
      </c>
      <c r="J36" s="33">
        <v>2564</v>
      </c>
      <c r="K36" s="33">
        <v>2554</v>
      </c>
      <c r="L36" s="42">
        <f t="shared" si="26"/>
        <v>0.66276041666666663</v>
      </c>
      <c r="M36" s="42">
        <f t="shared" si="27"/>
        <v>0.23143683702989393</v>
      </c>
      <c r="N36" s="42">
        <f t="shared" si="28"/>
        <v>-3.9001560062402497E-3</v>
      </c>
      <c r="O36" s="42">
        <f t="shared" si="25"/>
        <v>5.2426307578618936E-2</v>
      </c>
    </row>
    <row r="37" spans="1:15" x14ac:dyDescent="0.25">
      <c r="A37" s="155" t="s">
        <v>119</v>
      </c>
      <c r="B37" s="33">
        <v>5647</v>
      </c>
      <c r="C37" s="33">
        <v>6623</v>
      </c>
      <c r="D37" s="33">
        <v>7040</v>
      </c>
      <c r="E37" s="33">
        <v>6764</v>
      </c>
      <c r="F37" s="33">
        <v>6964</v>
      </c>
      <c r="G37" s="33">
        <v>7285</v>
      </c>
      <c r="H37" s="33">
        <v>8140</v>
      </c>
      <c r="I37" s="33">
        <v>8229</v>
      </c>
      <c r="J37" s="33">
        <v>9268</v>
      </c>
      <c r="K37" s="33">
        <v>8560</v>
      </c>
      <c r="L37" s="42">
        <f t="shared" si="26"/>
        <v>0.51584912342836908</v>
      </c>
      <c r="M37" s="42">
        <f t="shared" si="27"/>
        <v>0.17501715854495539</v>
      </c>
      <c r="N37" s="42">
        <f t="shared" si="28"/>
        <v>-7.639188605955978E-2</v>
      </c>
      <c r="O37" s="42">
        <f t="shared" si="25"/>
        <v>0.17571229164956073</v>
      </c>
    </row>
    <row r="38" spans="1:15" s="70" customFormat="1" x14ac:dyDescent="0.25">
      <c r="A38" s="148" t="s">
        <v>423</v>
      </c>
      <c r="B38" s="34">
        <v>8081</v>
      </c>
      <c r="C38" s="34">
        <v>9460</v>
      </c>
      <c r="D38" s="34">
        <v>11872</v>
      </c>
      <c r="E38" s="34">
        <v>14370</v>
      </c>
      <c r="F38" s="34">
        <v>18008</v>
      </c>
      <c r="G38" s="34">
        <v>22544</v>
      </c>
      <c r="H38" s="34">
        <v>21612</v>
      </c>
      <c r="I38" s="34">
        <v>20738</v>
      </c>
      <c r="J38" s="34">
        <v>21945</v>
      </c>
      <c r="K38" s="34">
        <v>24454</v>
      </c>
      <c r="L38" s="43">
        <f t="shared" si="26"/>
        <v>2.0261106298725404</v>
      </c>
      <c r="M38" s="43">
        <f t="shared" si="27"/>
        <v>8.4723207948899926E-2</v>
      </c>
      <c r="N38" s="43">
        <f t="shared" si="28"/>
        <v>0.11433128275233538</v>
      </c>
      <c r="O38" s="43">
        <f t="shared" si="25"/>
        <v>0.50197060513999503</v>
      </c>
    </row>
    <row r="39" spans="1:15" x14ac:dyDescent="0.25">
      <c r="A39" s="155" t="s">
        <v>118</v>
      </c>
      <c r="B39" s="33">
        <v>566</v>
      </c>
      <c r="C39" s="33">
        <v>610</v>
      </c>
      <c r="D39" s="33">
        <v>501</v>
      </c>
      <c r="E39" s="33">
        <v>337</v>
      </c>
      <c r="F39" s="33">
        <v>463</v>
      </c>
      <c r="G39" s="33">
        <v>550</v>
      </c>
      <c r="H39" s="33">
        <v>575</v>
      </c>
      <c r="I39" s="33">
        <v>607</v>
      </c>
      <c r="J39" s="33">
        <v>609</v>
      </c>
      <c r="K39" s="33">
        <v>643</v>
      </c>
      <c r="L39" s="42">
        <f t="shared" si="26"/>
        <v>0.13604240282685512</v>
      </c>
      <c r="M39" s="42">
        <f t="shared" si="27"/>
        <v>0.1690909090909091</v>
      </c>
      <c r="N39" s="42">
        <f t="shared" si="28"/>
        <v>5.5829228243021348E-2</v>
      </c>
      <c r="O39" s="42">
        <f t="shared" si="25"/>
        <v>1.3198949010592003E-2</v>
      </c>
    </row>
    <row r="40" spans="1:15" x14ac:dyDescent="0.25">
      <c r="A40" s="155" t="s">
        <v>119</v>
      </c>
      <c r="B40" s="33">
        <v>7515</v>
      </c>
      <c r="C40" s="33">
        <v>8850</v>
      </c>
      <c r="D40" s="33">
        <v>11371</v>
      </c>
      <c r="E40" s="33">
        <v>14033</v>
      </c>
      <c r="F40" s="33">
        <v>17545</v>
      </c>
      <c r="G40" s="33">
        <v>21994</v>
      </c>
      <c r="H40" s="33">
        <v>21037</v>
      </c>
      <c r="I40" s="33">
        <v>20131</v>
      </c>
      <c r="J40" s="33">
        <v>21336</v>
      </c>
      <c r="K40" s="33">
        <v>23811</v>
      </c>
      <c r="L40" s="42">
        <f t="shared" si="26"/>
        <v>2.1684630738522954</v>
      </c>
      <c r="M40" s="42">
        <f t="shared" si="27"/>
        <v>8.2613440029098845E-2</v>
      </c>
      <c r="N40" s="42">
        <f t="shared" si="28"/>
        <v>0.11600112485939258</v>
      </c>
      <c r="O40" s="42">
        <f t="shared" si="25"/>
        <v>0.4887716561294031</v>
      </c>
    </row>
    <row r="41" spans="1:15" s="70" customFormat="1" x14ac:dyDescent="0.25">
      <c r="A41" s="148" t="s">
        <v>0</v>
      </c>
      <c r="B41" s="34">
        <v>26074</v>
      </c>
      <c r="C41" s="34">
        <v>28357</v>
      </c>
      <c r="D41" s="34">
        <v>33385</v>
      </c>
      <c r="E41" s="34">
        <v>34402</v>
      </c>
      <c r="F41" s="34">
        <v>41201</v>
      </c>
      <c r="G41" s="34">
        <v>46726</v>
      </c>
      <c r="H41" s="34">
        <v>46806</v>
      </c>
      <c r="I41" s="34">
        <v>45116</v>
      </c>
      <c r="J41" s="34">
        <v>47584</v>
      </c>
      <c r="K41" s="34">
        <v>48716</v>
      </c>
      <c r="L41" s="43">
        <f t="shared" si="26"/>
        <v>0.86837462606427862</v>
      </c>
      <c r="M41" s="43">
        <f t="shared" si="27"/>
        <v>4.2588708641869623E-2</v>
      </c>
      <c r="N41" s="43">
        <f t="shared" si="28"/>
        <v>2.3789509078681909E-2</v>
      </c>
      <c r="O41" s="43">
        <f t="shared" si="25"/>
        <v>1</v>
      </c>
    </row>
    <row r="42" spans="1:15" x14ac:dyDescent="0.25">
      <c r="J42" s="21"/>
      <c r="K42" s="21"/>
      <c r="L42" s="46"/>
    </row>
    <row r="43" spans="1:15" ht="18" x14ac:dyDescent="0.25">
      <c r="A43" s="35" t="s">
        <v>430</v>
      </c>
      <c r="J43" s="21"/>
      <c r="K43" s="21"/>
      <c r="L43" s="46"/>
    </row>
    <row r="44" spans="1:15" ht="30" customHeight="1" x14ac:dyDescent="0.25">
      <c r="A44" s="136" t="s">
        <v>120</v>
      </c>
      <c r="B44" s="1">
        <v>2008</v>
      </c>
      <c r="C44" s="1">
        <v>2009</v>
      </c>
      <c r="D44" s="1">
        <v>2010</v>
      </c>
      <c r="E44" s="1">
        <v>2011</v>
      </c>
      <c r="F44" s="1">
        <v>2012</v>
      </c>
      <c r="G44" s="1">
        <v>2013</v>
      </c>
      <c r="H44" s="1">
        <v>2014</v>
      </c>
      <c r="I44" s="1">
        <v>2015</v>
      </c>
      <c r="J44" s="1">
        <v>2016</v>
      </c>
      <c r="K44" s="1">
        <v>2017</v>
      </c>
      <c r="L44" s="5" t="s">
        <v>388</v>
      </c>
      <c r="M44" s="5" t="s">
        <v>389</v>
      </c>
      <c r="N44" s="5" t="s">
        <v>390</v>
      </c>
      <c r="O44" s="5" t="s">
        <v>361</v>
      </c>
    </row>
    <row r="45" spans="1:15" s="70" customFormat="1" x14ac:dyDescent="0.25">
      <c r="A45" s="148" t="s">
        <v>401</v>
      </c>
      <c r="B45" s="34">
        <v>3781</v>
      </c>
      <c r="C45" s="34">
        <v>3398</v>
      </c>
      <c r="D45" s="34">
        <v>4110</v>
      </c>
      <c r="E45" s="34">
        <v>3228</v>
      </c>
      <c r="F45" s="34">
        <v>3389</v>
      </c>
      <c r="G45" s="34">
        <v>3362</v>
      </c>
      <c r="H45" s="34">
        <v>3347</v>
      </c>
      <c r="I45" s="34">
        <v>3311</v>
      </c>
      <c r="J45" s="34">
        <v>3549</v>
      </c>
      <c r="K45" s="34">
        <v>3156</v>
      </c>
      <c r="L45" s="43">
        <f t="shared" ref="L45" si="29">(K45-B45)/B45</f>
        <v>-0.16530018513620734</v>
      </c>
      <c r="M45" s="43">
        <f>(K45-G45)/G45</f>
        <v>-6.1273051754907791E-2</v>
      </c>
      <c r="N45" s="43">
        <f t="shared" ref="N45" si="30">(K45-J45)/J45</f>
        <v>-0.11073541842772612</v>
      </c>
      <c r="O45" s="43">
        <f>K45/K$54</f>
        <v>0.22538027565521673</v>
      </c>
    </row>
    <row r="46" spans="1:15" x14ac:dyDescent="0.25">
      <c r="A46" s="155" t="s">
        <v>118</v>
      </c>
      <c r="B46" s="33">
        <v>389</v>
      </c>
      <c r="C46" s="33">
        <v>333</v>
      </c>
      <c r="D46" s="33">
        <v>396</v>
      </c>
      <c r="E46" s="33">
        <v>353</v>
      </c>
      <c r="F46" s="33">
        <v>376</v>
      </c>
      <c r="G46" s="33">
        <v>354</v>
      </c>
      <c r="H46" s="33">
        <v>366</v>
      </c>
      <c r="I46" s="33">
        <v>370</v>
      </c>
      <c r="J46" s="33">
        <v>384</v>
      </c>
      <c r="K46" s="33">
        <v>426</v>
      </c>
      <c r="L46" s="42">
        <f t="shared" ref="L46:L54" si="31">(K46-B46)/B46</f>
        <v>9.5115681233933158E-2</v>
      </c>
      <c r="M46" s="42">
        <f t="shared" ref="M46:M54" si="32">(K46-G46)/G46</f>
        <v>0.20338983050847459</v>
      </c>
      <c r="N46" s="42">
        <f t="shared" ref="N46:N54" si="33">(K46-J46)/J46</f>
        <v>0.109375</v>
      </c>
      <c r="O46" s="42">
        <f t="shared" ref="O46:O54" si="34">K46/K$54</f>
        <v>3.042205241733914E-2</v>
      </c>
    </row>
    <row r="47" spans="1:15" x14ac:dyDescent="0.25">
      <c r="A47" s="155" t="s">
        <v>119</v>
      </c>
      <c r="B47" s="33">
        <v>3392</v>
      </c>
      <c r="C47" s="33">
        <v>3065</v>
      </c>
      <c r="D47" s="33">
        <v>3714</v>
      </c>
      <c r="E47" s="33">
        <v>2875</v>
      </c>
      <c r="F47" s="33">
        <v>3013</v>
      </c>
      <c r="G47" s="33">
        <v>3008</v>
      </c>
      <c r="H47" s="33">
        <v>2981</v>
      </c>
      <c r="I47" s="33">
        <v>2941</v>
      </c>
      <c r="J47" s="33">
        <v>3165</v>
      </c>
      <c r="K47" s="33">
        <v>2730</v>
      </c>
      <c r="L47" s="42">
        <f t="shared" si="31"/>
        <v>-0.19516509433962265</v>
      </c>
      <c r="M47" s="42">
        <f t="shared" si="32"/>
        <v>-9.2420212765957452E-2</v>
      </c>
      <c r="N47" s="42">
        <f t="shared" si="33"/>
        <v>-0.13744075829383887</v>
      </c>
      <c r="O47" s="42">
        <f t="shared" si="34"/>
        <v>0.19495822323787759</v>
      </c>
    </row>
    <row r="48" spans="1:15" s="70" customFormat="1" x14ac:dyDescent="0.25">
      <c r="A48" s="148" t="s">
        <v>422</v>
      </c>
      <c r="B48" s="34">
        <v>2324</v>
      </c>
      <c r="C48" s="34">
        <v>2948</v>
      </c>
      <c r="D48" s="34">
        <v>2563</v>
      </c>
      <c r="E48" s="34">
        <v>2738</v>
      </c>
      <c r="F48" s="34">
        <v>2487</v>
      </c>
      <c r="G48" s="34">
        <v>2737</v>
      </c>
      <c r="H48" s="34">
        <v>2716</v>
      </c>
      <c r="I48" s="34">
        <v>3099</v>
      </c>
      <c r="J48" s="34">
        <v>3420</v>
      </c>
      <c r="K48" s="34">
        <v>3385</v>
      </c>
      <c r="L48" s="43">
        <f t="shared" si="31"/>
        <v>0.45654044750430295</v>
      </c>
      <c r="M48" s="43">
        <f t="shared" si="32"/>
        <v>0.23675557179393497</v>
      </c>
      <c r="N48" s="43">
        <f t="shared" si="33"/>
        <v>-1.023391812865497E-2</v>
      </c>
      <c r="O48" s="43">
        <f t="shared" si="34"/>
        <v>0.24173391416125117</v>
      </c>
    </row>
    <row r="49" spans="1:15" x14ac:dyDescent="0.25">
      <c r="A49" s="155" t="s">
        <v>118</v>
      </c>
      <c r="B49" s="33">
        <v>332</v>
      </c>
      <c r="C49" s="33">
        <v>311</v>
      </c>
      <c r="D49" s="33">
        <v>362</v>
      </c>
      <c r="E49" s="33">
        <v>436</v>
      </c>
      <c r="F49" s="33">
        <v>359</v>
      </c>
      <c r="G49" s="33">
        <v>380</v>
      </c>
      <c r="H49" s="33">
        <v>409</v>
      </c>
      <c r="I49" s="33">
        <v>479</v>
      </c>
      <c r="J49" s="33">
        <v>514</v>
      </c>
      <c r="K49" s="33">
        <v>514</v>
      </c>
      <c r="L49" s="42">
        <f t="shared" si="31"/>
        <v>0.54819277108433739</v>
      </c>
      <c r="M49" s="42">
        <f t="shared" si="32"/>
        <v>0.35263157894736841</v>
      </c>
      <c r="N49" s="42">
        <f t="shared" si="33"/>
        <v>0</v>
      </c>
      <c r="O49" s="42">
        <f t="shared" si="34"/>
        <v>3.6706420052845821E-2</v>
      </c>
    </row>
    <row r="50" spans="1:15" x14ac:dyDescent="0.25">
      <c r="A50" s="155" t="s">
        <v>119</v>
      </c>
      <c r="B50" s="33">
        <v>1992</v>
      </c>
      <c r="C50" s="33">
        <v>2637</v>
      </c>
      <c r="D50" s="33">
        <v>2201</v>
      </c>
      <c r="E50" s="33">
        <v>2302</v>
      </c>
      <c r="F50" s="33">
        <v>2128</v>
      </c>
      <c r="G50" s="33">
        <v>2357</v>
      </c>
      <c r="H50" s="33">
        <v>2307</v>
      </c>
      <c r="I50" s="33">
        <v>2620</v>
      </c>
      <c r="J50" s="33">
        <v>2906</v>
      </c>
      <c r="K50" s="33">
        <v>2871</v>
      </c>
      <c r="L50" s="42">
        <f t="shared" si="31"/>
        <v>0.44126506024096385</v>
      </c>
      <c r="M50" s="42">
        <f t="shared" si="32"/>
        <v>0.21807382265591854</v>
      </c>
      <c r="N50" s="42">
        <f t="shared" si="33"/>
        <v>-1.2044046799724708E-2</v>
      </c>
      <c r="O50" s="42">
        <f t="shared" si="34"/>
        <v>0.20502749410840534</v>
      </c>
    </row>
    <row r="51" spans="1:15" s="70" customFormat="1" x14ac:dyDescent="0.25">
      <c r="A51" s="148" t="s">
        <v>423</v>
      </c>
      <c r="B51" s="34">
        <v>4193</v>
      </c>
      <c r="C51" s="34">
        <v>4016</v>
      </c>
      <c r="D51" s="34">
        <v>5292</v>
      </c>
      <c r="E51" s="34">
        <v>5475</v>
      </c>
      <c r="F51" s="34">
        <v>5841</v>
      </c>
      <c r="G51" s="34">
        <v>7824</v>
      </c>
      <c r="H51" s="34">
        <v>7496</v>
      </c>
      <c r="I51" s="34">
        <v>6892</v>
      </c>
      <c r="J51" s="34">
        <v>6850</v>
      </c>
      <c r="K51" s="34">
        <v>7462</v>
      </c>
      <c r="L51" s="43">
        <f t="shared" si="31"/>
        <v>0.77963272120200333</v>
      </c>
      <c r="M51" s="43">
        <f t="shared" si="32"/>
        <v>-4.6267893660531696E-2</v>
      </c>
      <c r="N51" s="43">
        <f t="shared" si="33"/>
        <v>8.9343065693430659E-2</v>
      </c>
      <c r="O51" s="43">
        <f t="shared" si="34"/>
        <v>0.53288581018353209</v>
      </c>
    </row>
    <row r="52" spans="1:15" x14ac:dyDescent="0.25">
      <c r="A52" s="155" t="s">
        <v>118</v>
      </c>
      <c r="B52" s="33">
        <v>171</v>
      </c>
      <c r="C52" s="33">
        <v>81</v>
      </c>
      <c r="D52" s="33">
        <v>83</v>
      </c>
      <c r="E52" s="33">
        <v>131</v>
      </c>
      <c r="F52" s="33">
        <v>135</v>
      </c>
      <c r="G52" s="33">
        <v>233</v>
      </c>
      <c r="H52" s="33">
        <v>169</v>
      </c>
      <c r="I52" s="33">
        <v>130</v>
      </c>
      <c r="J52" s="33">
        <v>127</v>
      </c>
      <c r="K52" s="33">
        <v>116</v>
      </c>
      <c r="L52" s="42">
        <f t="shared" si="31"/>
        <v>-0.32163742690058478</v>
      </c>
      <c r="M52" s="42">
        <f t="shared" si="32"/>
        <v>-0.50214592274678116</v>
      </c>
      <c r="N52" s="42">
        <f t="shared" si="33"/>
        <v>-8.6614173228346455E-2</v>
      </c>
      <c r="O52" s="42">
        <f t="shared" si="34"/>
        <v>8.2839391558951654E-3</v>
      </c>
    </row>
    <row r="53" spans="1:15" x14ac:dyDescent="0.25">
      <c r="A53" s="155" t="s">
        <v>119</v>
      </c>
      <c r="B53" s="33">
        <v>4022</v>
      </c>
      <c r="C53" s="33">
        <v>3935</v>
      </c>
      <c r="D53" s="33">
        <v>5209</v>
      </c>
      <c r="E53" s="33">
        <v>5344</v>
      </c>
      <c r="F53" s="33">
        <v>5706</v>
      </c>
      <c r="G53" s="33">
        <v>7591</v>
      </c>
      <c r="H53" s="33">
        <v>7327</v>
      </c>
      <c r="I53" s="33">
        <v>6762</v>
      </c>
      <c r="J53" s="33">
        <v>6723</v>
      </c>
      <c r="K53" s="33">
        <v>7346</v>
      </c>
      <c r="L53" s="42">
        <f t="shared" si="31"/>
        <v>0.82645450024863254</v>
      </c>
      <c r="M53" s="42">
        <f t="shared" si="32"/>
        <v>-3.2275062574100906E-2</v>
      </c>
      <c r="N53" s="42">
        <f t="shared" si="33"/>
        <v>9.2666964152907927E-2</v>
      </c>
      <c r="O53" s="42">
        <f t="shared" si="34"/>
        <v>0.52460187102763689</v>
      </c>
    </row>
    <row r="54" spans="1:15" s="70" customFormat="1" x14ac:dyDescent="0.25">
      <c r="A54" s="148" t="s">
        <v>0</v>
      </c>
      <c r="B54" s="34">
        <v>10298</v>
      </c>
      <c r="C54" s="34">
        <v>10362</v>
      </c>
      <c r="D54" s="34">
        <v>11965</v>
      </c>
      <c r="E54" s="34">
        <v>11441</v>
      </c>
      <c r="F54" s="34">
        <v>11717</v>
      </c>
      <c r="G54" s="34">
        <v>13923</v>
      </c>
      <c r="H54" s="34">
        <v>13559</v>
      </c>
      <c r="I54" s="34">
        <v>13302</v>
      </c>
      <c r="J54" s="34">
        <v>13819</v>
      </c>
      <c r="K54" s="34">
        <v>14003</v>
      </c>
      <c r="L54" s="43">
        <f t="shared" si="31"/>
        <v>0.35977859778597787</v>
      </c>
      <c r="M54" s="43">
        <f t="shared" si="32"/>
        <v>5.7458880988292757E-3</v>
      </c>
      <c r="N54" s="43">
        <f t="shared" si="33"/>
        <v>1.3315001085462045E-2</v>
      </c>
      <c r="O54" s="43">
        <f t="shared" si="34"/>
        <v>1</v>
      </c>
    </row>
    <row r="55" spans="1:15" x14ac:dyDescent="0.25">
      <c r="A55" s="6"/>
      <c r="B55" s="6"/>
      <c r="C55" s="6"/>
      <c r="D55" s="6"/>
      <c r="E55" s="6"/>
      <c r="F55" s="6"/>
    </row>
    <row r="56" spans="1:15" x14ac:dyDescent="0.25">
      <c r="A56" s="168" t="s">
        <v>457</v>
      </c>
      <c r="B56" s="6"/>
      <c r="C56" s="6"/>
      <c r="D56" s="6"/>
      <c r="E56" s="6"/>
      <c r="F56" s="6"/>
    </row>
    <row r="57" spans="1:15" x14ac:dyDescent="0.25">
      <c r="A57" s="69" t="s">
        <v>391</v>
      </c>
    </row>
    <row r="60" spans="1:15" customFormat="1" x14ac:dyDescent="0.25">
      <c r="A60" s="9"/>
      <c r="B60" s="9"/>
      <c r="C60" s="9"/>
      <c r="D60" s="9"/>
      <c r="E60" s="9"/>
      <c r="F60" s="9"/>
      <c r="G60" s="9"/>
      <c r="H60" s="9"/>
      <c r="I60" s="9"/>
      <c r="J60" s="6"/>
      <c r="K60" s="6"/>
      <c r="L60" s="50"/>
    </row>
    <row r="61" spans="1:15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6"/>
      <c r="K61" s="6"/>
      <c r="L61" s="50"/>
    </row>
    <row r="62" spans="1:15" s="3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6"/>
      <c r="K62" s="6"/>
      <c r="L62" s="50"/>
    </row>
    <row r="63" spans="1:15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6"/>
      <c r="K63" s="6"/>
      <c r="L63" s="50"/>
    </row>
    <row r="64" spans="1:15" customFormat="1" x14ac:dyDescent="0.25">
      <c r="A64" s="9"/>
      <c r="B64" s="9"/>
      <c r="C64" s="9"/>
      <c r="D64" s="9"/>
      <c r="E64" s="9"/>
      <c r="F64" s="9"/>
      <c r="G64" s="9"/>
      <c r="H64" s="9"/>
      <c r="I64" s="9"/>
      <c r="J64" s="6"/>
      <c r="K64" s="6"/>
      <c r="L64" s="50"/>
    </row>
    <row r="65" spans="1:12" s="3" customFormat="1" x14ac:dyDescent="0.25">
      <c r="A65" s="9"/>
      <c r="B65" s="9"/>
      <c r="C65" s="9"/>
      <c r="D65" s="9"/>
      <c r="E65" s="9"/>
      <c r="F65" s="9"/>
      <c r="G65" s="9"/>
      <c r="H65" s="9"/>
      <c r="I65" s="9"/>
      <c r="J65" s="6"/>
      <c r="K65" s="6"/>
      <c r="L65" s="50"/>
    </row>
    <row r="66" spans="1:12" customFormat="1" x14ac:dyDescent="0.25">
      <c r="A66" s="9"/>
      <c r="B66" s="9"/>
      <c r="C66" s="9"/>
      <c r="D66" s="9"/>
      <c r="E66" s="9"/>
      <c r="F66" s="9"/>
      <c r="G66" s="9"/>
      <c r="H66" s="9"/>
      <c r="I66" s="9"/>
      <c r="J66" s="6"/>
      <c r="K66" s="6"/>
      <c r="L66" s="50"/>
    </row>
    <row r="67" spans="1:12" customFormat="1" x14ac:dyDescent="0.25">
      <c r="A67" s="9"/>
      <c r="B67" s="9"/>
      <c r="C67" s="9"/>
      <c r="D67" s="9"/>
      <c r="E67" s="9"/>
      <c r="F67" s="9"/>
      <c r="G67" s="9"/>
      <c r="H67" s="9"/>
      <c r="I67" s="9"/>
      <c r="J67" s="6"/>
      <c r="K67" s="6"/>
      <c r="L67" s="50"/>
    </row>
    <row r="68" spans="1:12" customFormat="1" x14ac:dyDescent="0.25">
      <c r="A68" s="9"/>
      <c r="B68" s="9"/>
      <c r="C68" s="9"/>
      <c r="D68" s="9"/>
      <c r="E68" s="9"/>
      <c r="F68" s="9"/>
      <c r="G68" s="9"/>
      <c r="H68" s="9"/>
      <c r="I68" s="9"/>
      <c r="J68" s="6"/>
      <c r="K68" s="6"/>
      <c r="L68" s="50"/>
    </row>
    <row r="69" spans="1:12" s="3" customFormat="1" x14ac:dyDescent="0.25">
      <c r="A69" s="9"/>
      <c r="B69" s="9"/>
      <c r="C69" s="9"/>
      <c r="D69" s="9"/>
      <c r="E69" s="9"/>
      <c r="F69" s="9"/>
      <c r="G69" s="9"/>
      <c r="H69" s="9"/>
      <c r="I69" s="9"/>
      <c r="J69" s="6"/>
      <c r="K69" s="6"/>
      <c r="L69" s="50"/>
    </row>
  </sheetData>
  <hyperlinks>
    <hyperlink ref="A57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showGridLines="0" zoomScale="110" zoomScaleNormal="110" workbookViewId="0">
      <pane ySplit="2" topLeftCell="A3" activePane="bottomLeft" state="frozen"/>
      <selection pane="bottomLeft"/>
    </sheetView>
  </sheetViews>
  <sheetFormatPr baseColWidth="10" defaultColWidth="11.42578125" defaultRowHeight="12.75" x14ac:dyDescent="0.25"/>
  <cols>
    <col min="1" max="1" width="41.28515625" style="9" customWidth="1"/>
    <col min="2" max="5" width="20.7109375" style="11" customWidth="1"/>
    <col min="6" max="6" width="15.7109375" style="10" bestFit="1" customWidth="1"/>
    <col min="7" max="16384" width="11.42578125" style="9"/>
  </cols>
  <sheetData>
    <row r="1" spans="1:6" ht="21" x14ac:dyDescent="0.25">
      <c r="A1" s="133" t="s">
        <v>351</v>
      </c>
    </row>
    <row r="2" spans="1:6" ht="15" customHeight="1" x14ac:dyDescent="0.25">
      <c r="A2" s="31"/>
    </row>
    <row r="3" spans="1:6" ht="15" customHeight="1" x14ac:dyDescent="0.25"/>
    <row r="4" spans="1:6" ht="15.75" x14ac:dyDescent="0.25">
      <c r="A4" s="35" t="s">
        <v>431</v>
      </c>
    </row>
    <row r="5" spans="1:6" ht="25.5" x14ac:dyDescent="0.25">
      <c r="A5" s="141" t="s">
        <v>432</v>
      </c>
      <c r="B5" s="85" t="s">
        <v>126</v>
      </c>
      <c r="C5" s="85" t="s">
        <v>40</v>
      </c>
      <c r="D5" s="164" t="s">
        <v>434</v>
      </c>
      <c r="E5" s="85" t="s">
        <v>84</v>
      </c>
    </row>
    <row r="6" spans="1:6" x14ac:dyDescent="0.25">
      <c r="A6" s="151" t="s">
        <v>2</v>
      </c>
      <c r="B6" s="33"/>
      <c r="C6" s="33"/>
      <c r="D6" s="33">
        <v>12</v>
      </c>
      <c r="E6" s="12">
        <v>12</v>
      </c>
    </row>
    <row r="7" spans="1:6" x14ac:dyDescent="0.25">
      <c r="A7" s="151" t="s">
        <v>3</v>
      </c>
      <c r="B7" s="33"/>
      <c r="C7" s="33">
        <v>2275</v>
      </c>
      <c r="D7" s="33">
        <v>369</v>
      </c>
      <c r="E7" s="12">
        <v>2644</v>
      </c>
    </row>
    <row r="8" spans="1:6" x14ac:dyDescent="0.25">
      <c r="A8" s="151" t="s">
        <v>4</v>
      </c>
      <c r="B8" s="33">
        <v>4958</v>
      </c>
      <c r="C8" s="33">
        <v>4283</v>
      </c>
      <c r="D8" s="33">
        <v>10406</v>
      </c>
      <c r="E8" s="12">
        <v>19647</v>
      </c>
    </row>
    <row r="9" spans="1:6" x14ac:dyDescent="0.25">
      <c r="A9" s="152" t="s">
        <v>0</v>
      </c>
      <c r="B9" s="13">
        <v>4958</v>
      </c>
      <c r="C9" s="13">
        <v>6558</v>
      </c>
      <c r="D9" s="13">
        <v>10787</v>
      </c>
      <c r="E9" s="13">
        <v>22303</v>
      </c>
    </row>
    <row r="11" spans="1:6" ht="15.75" x14ac:dyDescent="0.25">
      <c r="A11" s="35" t="s">
        <v>181</v>
      </c>
    </row>
    <row r="12" spans="1:6" ht="25.5" x14ac:dyDescent="0.25">
      <c r="A12" s="141" t="s">
        <v>323</v>
      </c>
      <c r="B12" s="85" t="s">
        <v>126</v>
      </c>
      <c r="C12" s="85" t="s">
        <v>40</v>
      </c>
      <c r="D12" s="164" t="s">
        <v>434</v>
      </c>
      <c r="E12" s="85" t="s">
        <v>84</v>
      </c>
    </row>
    <row r="13" spans="1:6" ht="15" customHeight="1" x14ac:dyDescent="0.25">
      <c r="A13" s="169" t="s">
        <v>462</v>
      </c>
      <c r="B13" s="33">
        <v>2538</v>
      </c>
      <c r="C13" s="33">
        <v>5072</v>
      </c>
      <c r="D13" s="33">
        <v>6590</v>
      </c>
      <c r="E13" s="12">
        <v>14200</v>
      </c>
    </row>
    <row r="14" spans="1:6" ht="15" customHeight="1" x14ac:dyDescent="0.25">
      <c r="A14" s="169" t="s">
        <v>463</v>
      </c>
      <c r="B14" s="33">
        <v>2420</v>
      </c>
      <c r="C14" s="33">
        <v>1486</v>
      </c>
      <c r="D14" s="33">
        <v>4197</v>
      </c>
      <c r="E14" s="12">
        <v>8103</v>
      </c>
    </row>
    <row r="15" spans="1:6" ht="15" customHeight="1" x14ac:dyDescent="0.25">
      <c r="A15" s="135" t="s">
        <v>70</v>
      </c>
      <c r="B15" s="34">
        <f>SUM(B13:B14)</f>
        <v>4958</v>
      </c>
      <c r="C15" s="34">
        <f t="shared" ref="C15:E15" si="0">SUM(C13:C14)</f>
        <v>6558</v>
      </c>
      <c r="D15" s="34">
        <f t="shared" si="0"/>
        <v>10787</v>
      </c>
      <c r="E15" s="34">
        <f t="shared" si="0"/>
        <v>22303</v>
      </c>
    </row>
    <row r="16" spans="1:6" ht="15" customHeight="1" x14ac:dyDescent="0.25">
      <c r="F16" s="11"/>
    </row>
    <row r="17" spans="1:7" ht="15" customHeight="1" x14ac:dyDescent="0.25">
      <c r="A17" s="35" t="s">
        <v>164</v>
      </c>
    </row>
    <row r="18" spans="1:7" ht="25.5" customHeight="1" x14ac:dyDescent="0.25">
      <c r="A18" s="131" t="s">
        <v>115</v>
      </c>
      <c r="B18" s="85" t="s">
        <v>126</v>
      </c>
      <c r="C18" s="85" t="s">
        <v>40</v>
      </c>
      <c r="D18" s="164" t="s">
        <v>434</v>
      </c>
      <c r="E18" s="85" t="s">
        <v>84</v>
      </c>
      <c r="F18" s="6"/>
    </row>
    <row r="19" spans="1:7" ht="15" customHeight="1" x14ac:dyDescent="0.25">
      <c r="A19" s="153" t="s">
        <v>42</v>
      </c>
      <c r="B19" s="33"/>
      <c r="C19" s="33">
        <v>1</v>
      </c>
      <c r="D19" s="33">
        <v>23</v>
      </c>
      <c r="E19" s="33">
        <v>24</v>
      </c>
      <c r="F19" s="57"/>
    </row>
    <row r="20" spans="1:7" ht="15" customHeight="1" x14ac:dyDescent="0.25">
      <c r="A20" s="153" t="s">
        <v>43</v>
      </c>
      <c r="B20" s="33">
        <v>42</v>
      </c>
      <c r="C20" s="33">
        <v>383</v>
      </c>
      <c r="D20" s="33">
        <v>762</v>
      </c>
      <c r="E20" s="33">
        <v>1187</v>
      </c>
      <c r="F20" s="57"/>
    </row>
    <row r="21" spans="1:7" s="10" customFormat="1" ht="15" customHeight="1" x14ac:dyDescent="0.25">
      <c r="A21" s="153" t="s">
        <v>44</v>
      </c>
      <c r="B21" s="33">
        <v>2184</v>
      </c>
      <c r="C21" s="33">
        <v>1858</v>
      </c>
      <c r="D21" s="33">
        <v>3462</v>
      </c>
      <c r="E21" s="33">
        <v>7504</v>
      </c>
      <c r="F21" s="57"/>
    </row>
    <row r="22" spans="1:7" s="10" customFormat="1" ht="15" customHeight="1" x14ac:dyDescent="0.25">
      <c r="A22" s="153" t="s">
        <v>45</v>
      </c>
      <c r="B22" s="33">
        <v>2041</v>
      </c>
      <c r="C22" s="33">
        <v>1542</v>
      </c>
      <c r="D22" s="33">
        <v>2336</v>
      </c>
      <c r="E22" s="33">
        <v>5919</v>
      </c>
      <c r="F22" s="57"/>
    </row>
    <row r="23" spans="1:7" s="10" customFormat="1" ht="15" customHeight="1" x14ac:dyDescent="0.25">
      <c r="A23" s="153" t="s">
        <v>46</v>
      </c>
      <c r="B23" s="33">
        <v>548</v>
      </c>
      <c r="C23" s="33">
        <v>1023</v>
      </c>
      <c r="D23" s="33">
        <v>1379</v>
      </c>
      <c r="E23" s="33">
        <v>2950</v>
      </c>
      <c r="F23" s="57"/>
    </row>
    <row r="24" spans="1:7" s="10" customFormat="1" ht="15" customHeight="1" x14ac:dyDescent="0.25">
      <c r="A24" s="153" t="s">
        <v>1</v>
      </c>
      <c r="B24" s="33">
        <v>143</v>
      </c>
      <c r="C24" s="33">
        <v>1742</v>
      </c>
      <c r="D24" s="33">
        <v>2824</v>
      </c>
      <c r="E24" s="33">
        <v>4709</v>
      </c>
      <c r="F24" s="57"/>
    </row>
    <row r="25" spans="1:7" s="10" customFormat="1" ht="15" customHeight="1" x14ac:dyDescent="0.25">
      <c r="A25" s="153" t="s">
        <v>85</v>
      </c>
      <c r="B25" s="33"/>
      <c r="C25" s="33">
        <v>9</v>
      </c>
      <c r="D25" s="33">
        <v>1</v>
      </c>
      <c r="E25" s="33">
        <v>10</v>
      </c>
      <c r="F25" s="57"/>
    </row>
    <row r="26" spans="1:7" s="10" customFormat="1" ht="15" customHeight="1" x14ac:dyDescent="0.25">
      <c r="A26" s="162" t="s">
        <v>0</v>
      </c>
      <c r="B26" s="13">
        <f>SUM(B19:B25)</f>
        <v>4958</v>
      </c>
      <c r="C26" s="13">
        <f t="shared" ref="C26:E26" si="1">SUM(C19:C25)</f>
        <v>6558</v>
      </c>
      <c r="D26" s="13">
        <f t="shared" si="1"/>
        <v>10787</v>
      </c>
      <c r="E26" s="13">
        <f t="shared" si="1"/>
        <v>22303</v>
      </c>
      <c r="F26" s="6"/>
    </row>
    <row r="27" spans="1:7" s="10" customFormat="1" ht="15" customHeight="1" x14ac:dyDescent="0.25">
      <c r="A27" s="154" t="s">
        <v>136</v>
      </c>
      <c r="B27" s="163">
        <v>30.572408229124601</v>
      </c>
      <c r="C27" s="163">
        <v>34.9708352420217</v>
      </c>
      <c r="D27" s="163">
        <v>34.810587798998696</v>
      </c>
      <c r="E27" s="163">
        <v>33.915085452832699</v>
      </c>
    </row>
    <row r="28" spans="1:7" s="10" customFormat="1" ht="15" customHeight="1" x14ac:dyDescent="0.25">
      <c r="A28" s="9"/>
      <c r="B28" s="84"/>
      <c r="C28" s="84"/>
      <c r="D28" s="84"/>
      <c r="E28" s="11"/>
    </row>
    <row r="29" spans="1:7" s="10" customFormat="1" ht="15" customHeight="1" x14ac:dyDescent="0.25">
      <c r="A29" s="35" t="s">
        <v>163</v>
      </c>
      <c r="B29" s="11"/>
      <c r="C29" s="11"/>
      <c r="D29" s="11"/>
      <c r="E29" s="11"/>
    </row>
    <row r="30" spans="1:7" s="10" customFormat="1" ht="25.5" customHeight="1" x14ac:dyDescent="0.25">
      <c r="A30" s="131" t="s">
        <v>63</v>
      </c>
      <c r="B30" s="85" t="s">
        <v>126</v>
      </c>
      <c r="C30" s="85" t="s">
        <v>40</v>
      </c>
      <c r="D30" s="164" t="s">
        <v>434</v>
      </c>
      <c r="E30" s="85" t="s">
        <v>84</v>
      </c>
      <c r="G30"/>
    </row>
    <row r="31" spans="1:7" s="10" customFormat="1" ht="15" customHeight="1" x14ac:dyDescent="0.25">
      <c r="A31" s="151" t="s">
        <v>54</v>
      </c>
      <c r="B31" s="33"/>
      <c r="C31" s="33">
        <v>167</v>
      </c>
      <c r="D31" s="33">
        <v>2735</v>
      </c>
      <c r="E31" s="12">
        <v>2902</v>
      </c>
      <c r="F31" s="23"/>
      <c r="G31"/>
    </row>
    <row r="32" spans="1:7" s="10" customFormat="1" ht="15" customHeight="1" x14ac:dyDescent="0.25">
      <c r="A32" s="151" t="s">
        <v>55</v>
      </c>
      <c r="B32" s="33"/>
      <c r="C32" s="33">
        <v>11</v>
      </c>
      <c r="D32" s="33">
        <v>88</v>
      </c>
      <c r="E32" s="12">
        <v>99</v>
      </c>
      <c r="F32" s="23"/>
      <c r="G32"/>
    </row>
    <row r="33" spans="1:7" s="10" customFormat="1" ht="15" customHeight="1" x14ac:dyDescent="0.25">
      <c r="A33" s="151" t="s">
        <v>56</v>
      </c>
      <c r="B33" s="33"/>
      <c r="C33" s="33">
        <v>76</v>
      </c>
      <c r="D33" s="33">
        <v>128</v>
      </c>
      <c r="E33" s="12">
        <v>204</v>
      </c>
      <c r="F33" s="23"/>
      <c r="G33"/>
    </row>
    <row r="34" spans="1:7" s="10" customFormat="1" ht="15" customHeight="1" x14ac:dyDescent="0.25">
      <c r="A34" s="151" t="s">
        <v>57</v>
      </c>
      <c r="B34" s="33"/>
      <c r="C34" s="33">
        <v>9</v>
      </c>
      <c r="D34" s="33">
        <v>23</v>
      </c>
      <c r="E34" s="12">
        <v>32</v>
      </c>
      <c r="F34" s="23"/>
      <c r="G34"/>
    </row>
    <row r="35" spans="1:7" s="10" customFormat="1" ht="15" customHeight="1" x14ac:dyDescent="0.25">
      <c r="A35" s="151" t="s">
        <v>58</v>
      </c>
      <c r="B35" s="33"/>
      <c r="C35" s="33">
        <v>1048</v>
      </c>
      <c r="D35" s="33">
        <v>1120</v>
      </c>
      <c r="E35" s="12">
        <v>2168</v>
      </c>
      <c r="F35" s="23"/>
      <c r="G35"/>
    </row>
    <row r="36" spans="1:7" s="10" customFormat="1" ht="15" customHeight="1" x14ac:dyDescent="0.25">
      <c r="A36" s="151" t="s">
        <v>7</v>
      </c>
      <c r="B36" s="33"/>
      <c r="C36" s="33">
        <v>90</v>
      </c>
      <c r="D36" s="33">
        <v>640</v>
      </c>
      <c r="E36" s="12">
        <v>730</v>
      </c>
      <c r="F36" s="23"/>
      <c r="G36"/>
    </row>
    <row r="37" spans="1:7" s="10" customFormat="1" ht="15" customHeight="1" x14ac:dyDescent="0.25">
      <c r="A37" s="151" t="s">
        <v>59</v>
      </c>
      <c r="B37" s="33"/>
      <c r="C37" s="33">
        <v>4526</v>
      </c>
      <c r="D37" s="33">
        <v>2166</v>
      </c>
      <c r="E37" s="12">
        <v>6692</v>
      </c>
      <c r="F37" s="23"/>
      <c r="G37"/>
    </row>
    <row r="38" spans="1:7" ht="15" customHeight="1" x14ac:dyDescent="0.25">
      <c r="A38" s="151" t="s">
        <v>60</v>
      </c>
      <c r="B38" s="33"/>
      <c r="C38" s="33">
        <v>16</v>
      </c>
      <c r="D38" s="33">
        <v>392</v>
      </c>
      <c r="E38" s="12">
        <v>408</v>
      </c>
      <c r="F38" s="23"/>
      <c r="G38"/>
    </row>
    <row r="39" spans="1:7" ht="15" customHeight="1" x14ac:dyDescent="0.25">
      <c r="A39" s="151" t="s">
        <v>61</v>
      </c>
      <c r="B39" s="33">
        <v>4958</v>
      </c>
      <c r="C39" s="33">
        <v>521</v>
      </c>
      <c r="D39" s="33">
        <v>2631</v>
      </c>
      <c r="E39" s="12">
        <v>8110</v>
      </c>
      <c r="F39" s="23"/>
      <c r="G39"/>
    </row>
    <row r="40" spans="1:7" ht="15" customHeight="1" x14ac:dyDescent="0.25">
      <c r="A40" s="151" t="s">
        <v>62</v>
      </c>
      <c r="B40" s="33"/>
      <c r="C40" s="33">
        <v>94</v>
      </c>
      <c r="D40" s="33">
        <v>863</v>
      </c>
      <c r="E40" s="12">
        <v>957</v>
      </c>
      <c r="F40" s="23"/>
      <c r="G40"/>
    </row>
    <row r="41" spans="1:7" ht="15" customHeight="1" x14ac:dyDescent="0.25">
      <c r="A41" s="151" t="s">
        <v>114</v>
      </c>
      <c r="B41" s="33"/>
      <c r="C41" s="33"/>
      <c r="D41" s="33">
        <v>1</v>
      </c>
      <c r="E41" s="12">
        <v>1</v>
      </c>
      <c r="F41" s="23"/>
      <c r="G41"/>
    </row>
    <row r="42" spans="1:7" ht="15" customHeight="1" x14ac:dyDescent="0.25">
      <c r="A42" s="152" t="s">
        <v>0</v>
      </c>
      <c r="B42" s="13">
        <v>4958</v>
      </c>
      <c r="C42" s="13">
        <v>6558</v>
      </c>
      <c r="D42" s="13">
        <v>10787</v>
      </c>
      <c r="E42" s="13">
        <v>22303</v>
      </c>
      <c r="F42" s="23"/>
      <c r="G42"/>
    </row>
    <row r="43" spans="1:7" ht="15" customHeight="1" x14ac:dyDescent="0.25">
      <c r="F43" s="9"/>
    </row>
    <row r="44" spans="1:7" ht="15" customHeight="1" x14ac:dyDescent="0.25">
      <c r="A44" s="35" t="s">
        <v>165</v>
      </c>
    </row>
    <row r="45" spans="1:7" ht="25.5" customHeight="1" x14ac:dyDescent="0.25">
      <c r="A45" s="131" t="s">
        <v>65</v>
      </c>
      <c r="B45" s="85" t="s">
        <v>126</v>
      </c>
      <c r="C45" s="85" t="s">
        <v>40</v>
      </c>
      <c r="D45" s="164" t="s">
        <v>434</v>
      </c>
      <c r="E45" s="85" t="s">
        <v>84</v>
      </c>
    </row>
    <row r="46" spans="1:7" ht="15" customHeight="1" x14ac:dyDescent="0.25">
      <c r="A46" s="151" t="s">
        <v>109</v>
      </c>
      <c r="B46" s="33">
        <v>4487</v>
      </c>
      <c r="C46" s="33">
        <v>1368</v>
      </c>
      <c r="D46" s="33">
        <v>3705</v>
      </c>
      <c r="E46" s="33">
        <v>9560</v>
      </c>
      <c r="F46" s="23"/>
    </row>
    <row r="47" spans="1:7" ht="15" customHeight="1" x14ac:dyDescent="0.25">
      <c r="A47" s="151" t="s">
        <v>110</v>
      </c>
      <c r="B47" s="33">
        <v>141</v>
      </c>
      <c r="C47" s="33">
        <v>1105</v>
      </c>
      <c r="D47" s="33">
        <v>3375</v>
      </c>
      <c r="E47" s="33">
        <v>4621</v>
      </c>
      <c r="F47" s="23"/>
    </row>
    <row r="48" spans="1:7" ht="15" customHeight="1" x14ac:dyDescent="0.25">
      <c r="A48" s="151" t="s">
        <v>111</v>
      </c>
      <c r="B48" s="33">
        <v>52</v>
      </c>
      <c r="C48" s="33">
        <v>58</v>
      </c>
      <c r="D48" s="33">
        <v>707</v>
      </c>
      <c r="E48" s="33">
        <v>817</v>
      </c>
      <c r="F48" s="23"/>
    </row>
    <row r="49" spans="1:11" ht="15" customHeight="1" x14ac:dyDescent="0.25">
      <c r="A49" s="151" t="s">
        <v>112</v>
      </c>
      <c r="B49" s="33">
        <v>31</v>
      </c>
      <c r="C49" s="33">
        <v>3905</v>
      </c>
      <c r="D49" s="33">
        <v>1330</v>
      </c>
      <c r="E49" s="33">
        <v>5266</v>
      </c>
      <c r="F49" s="23"/>
    </row>
    <row r="50" spans="1:11" ht="15" customHeight="1" x14ac:dyDescent="0.25">
      <c r="A50" s="151" t="s">
        <v>113</v>
      </c>
      <c r="B50" s="33">
        <v>247</v>
      </c>
      <c r="C50" s="33">
        <v>122</v>
      </c>
      <c r="D50" s="33">
        <v>1670</v>
      </c>
      <c r="E50" s="33">
        <v>2039</v>
      </c>
      <c r="F50" s="23"/>
    </row>
    <row r="51" spans="1:11" ht="15" customHeight="1" x14ac:dyDescent="0.25">
      <c r="A51" s="152" t="s">
        <v>0</v>
      </c>
      <c r="B51" s="13">
        <v>4958</v>
      </c>
      <c r="C51" s="13">
        <v>6558</v>
      </c>
      <c r="D51" s="13">
        <v>10787</v>
      </c>
      <c r="E51" s="13">
        <v>22303</v>
      </c>
      <c r="F51" s="23"/>
    </row>
    <row r="52" spans="1:11" ht="15" customHeight="1" x14ac:dyDescent="0.25"/>
    <row r="53" spans="1:11" ht="15" customHeight="1" x14ac:dyDescent="0.25">
      <c r="A53" s="35" t="s">
        <v>166</v>
      </c>
    </row>
    <row r="54" spans="1:11" ht="25.5" customHeight="1" x14ac:dyDescent="0.25">
      <c r="A54" s="131" t="s">
        <v>53</v>
      </c>
      <c r="B54" s="85" t="s">
        <v>126</v>
      </c>
      <c r="C54" s="85" t="s">
        <v>40</v>
      </c>
      <c r="D54" s="164" t="s">
        <v>434</v>
      </c>
      <c r="E54" s="85" t="s">
        <v>84</v>
      </c>
    </row>
    <row r="55" spans="1:11" s="10" customFormat="1" ht="15" customHeight="1" x14ac:dyDescent="0.25">
      <c r="A55" s="151" t="s">
        <v>374</v>
      </c>
      <c r="B55" s="33"/>
      <c r="C55" s="33"/>
      <c r="D55" s="33">
        <v>2</v>
      </c>
      <c r="E55" s="33">
        <v>2</v>
      </c>
      <c r="F55" s="39"/>
      <c r="G55" s="9"/>
      <c r="H55" s="9"/>
      <c r="I55" s="9"/>
      <c r="J55" s="9"/>
      <c r="K55" s="9"/>
    </row>
    <row r="56" spans="1:11" s="10" customFormat="1" ht="15" customHeight="1" x14ac:dyDescent="0.25">
      <c r="A56" s="151" t="s">
        <v>375</v>
      </c>
      <c r="B56" s="33"/>
      <c r="C56" s="33">
        <v>56</v>
      </c>
      <c r="D56" s="33">
        <v>16</v>
      </c>
      <c r="E56" s="33">
        <v>72</v>
      </c>
      <c r="F56" s="39"/>
      <c r="G56" s="9"/>
      <c r="H56" s="9"/>
      <c r="I56" s="9"/>
      <c r="J56" s="9"/>
      <c r="K56" s="9"/>
    </row>
    <row r="57" spans="1:11" s="10" customFormat="1" ht="15" customHeight="1" x14ac:dyDescent="0.25">
      <c r="A57" s="151" t="s">
        <v>376</v>
      </c>
      <c r="B57" s="33"/>
      <c r="C57" s="33">
        <v>203</v>
      </c>
      <c r="D57" s="33">
        <v>242</v>
      </c>
      <c r="E57" s="33">
        <v>445</v>
      </c>
      <c r="F57" s="39"/>
      <c r="G57" s="9"/>
      <c r="H57" s="9"/>
      <c r="I57" s="9"/>
      <c r="J57" s="9"/>
      <c r="K57" s="9"/>
    </row>
    <row r="58" spans="1:11" s="10" customFormat="1" ht="15" customHeight="1" x14ac:dyDescent="0.25">
      <c r="A58" s="151" t="s">
        <v>377</v>
      </c>
      <c r="B58" s="12"/>
      <c r="C58" s="12"/>
      <c r="D58" s="12"/>
      <c r="E58" s="12"/>
      <c r="F58" s="39"/>
      <c r="G58" s="9"/>
      <c r="H58" s="9"/>
      <c r="I58" s="9"/>
      <c r="J58" s="9"/>
      <c r="K58" s="9"/>
    </row>
    <row r="59" spans="1:11" s="10" customFormat="1" ht="15" customHeight="1" x14ac:dyDescent="0.25">
      <c r="A59" s="151" t="s">
        <v>378</v>
      </c>
      <c r="B59" s="12">
        <v>34</v>
      </c>
      <c r="C59" s="12"/>
      <c r="D59" s="12">
        <v>150</v>
      </c>
      <c r="E59" s="12">
        <v>184</v>
      </c>
      <c r="F59" s="39"/>
      <c r="G59" s="9"/>
      <c r="H59" s="9"/>
      <c r="I59" s="9"/>
      <c r="J59" s="9"/>
      <c r="K59" s="9"/>
    </row>
    <row r="60" spans="1:11" s="10" customFormat="1" ht="15" customHeight="1" x14ac:dyDescent="0.25">
      <c r="A60" s="151" t="s">
        <v>379</v>
      </c>
      <c r="B60" s="33">
        <v>400</v>
      </c>
      <c r="C60" s="33">
        <v>374</v>
      </c>
      <c r="D60" s="33">
        <v>295</v>
      </c>
      <c r="E60" s="33">
        <v>1069</v>
      </c>
      <c r="F60" s="39"/>
      <c r="G60" s="9"/>
      <c r="H60" s="9"/>
      <c r="I60" s="9"/>
      <c r="J60" s="9"/>
      <c r="K60" s="9"/>
    </row>
    <row r="61" spans="1:11" s="10" customFormat="1" ht="15" customHeight="1" x14ac:dyDescent="0.25">
      <c r="A61" s="151" t="s">
        <v>380</v>
      </c>
      <c r="B61" s="33">
        <v>3528</v>
      </c>
      <c r="C61" s="33">
        <v>5340</v>
      </c>
      <c r="D61" s="33">
        <v>6823</v>
      </c>
      <c r="E61" s="33">
        <v>15691</v>
      </c>
      <c r="F61" s="39"/>
      <c r="G61" s="9"/>
      <c r="H61" s="9"/>
      <c r="I61" s="9"/>
      <c r="J61" s="9"/>
      <c r="K61" s="9"/>
    </row>
    <row r="62" spans="1:11" s="10" customFormat="1" ht="15" customHeight="1" x14ac:dyDescent="0.25">
      <c r="A62" s="157" t="s">
        <v>404</v>
      </c>
      <c r="B62" s="33"/>
      <c r="C62" s="33">
        <v>27</v>
      </c>
      <c r="D62" s="33"/>
      <c r="E62" s="33">
        <v>27</v>
      </c>
      <c r="F62" s="39"/>
      <c r="G62" s="9"/>
      <c r="H62" s="9"/>
      <c r="I62" s="9"/>
      <c r="J62" s="9"/>
      <c r="K62" s="9"/>
    </row>
    <row r="63" spans="1:11" s="10" customFormat="1" ht="15" customHeight="1" x14ac:dyDescent="0.25">
      <c r="A63" s="151" t="s">
        <v>381</v>
      </c>
      <c r="B63" s="12">
        <v>101</v>
      </c>
      <c r="C63" s="12">
        <v>134</v>
      </c>
      <c r="D63" s="12">
        <v>164</v>
      </c>
      <c r="E63" s="12">
        <v>399</v>
      </c>
      <c r="F63" s="39"/>
      <c r="G63" s="9"/>
      <c r="H63" s="9"/>
      <c r="I63" s="9"/>
      <c r="J63" s="9"/>
      <c r="K63" s="9"/>
    </row>
    <row r="64" spans="1:11" s="10" customFormat="1" ht="15" customHeight="1" x14ac:dyDescent="0.25">
      <c r="A64" s="151" t="s">
        <v>387</v>
      </c>
      <c r="B64" s="33">
        <v>556</v>
      </c>
      <c r="C64" s="33">
        <v>253</v>
      </c>
      <c r="D64" s="33">
        <v>1853</v>
      </c>
      <c r="E64" s="33">
        <v>2662</v>
      </c>
      <c r="F64" s="39"/>
      <c r="G64" s="9"/>
      <c r="H64" s="9"/>
      <c r="I64" s="9"/>
      <c r="J64" s="9"/>
      <c r="K64" s="9"/>
    </row>
    <row r="65" spans="1:11" s="10" customFormat="1" ht="15" customHeight="1" x14ac:dyDescent="0.25">
      <c r="A65" s="151" t="s">
        <v>382</v>
      </c>
      <c r="B65" s="33">
        <v>173</v>
      </c>
      <c r="C65" s="33">
        <v>39</v>
      </c>
      <c r="D65" s="33">
        <v>822</v>
      </c>
      <c r="E65" s="33">
        <v>1034</v>
      </c>
      <c r="F65" s="39"/>
      <c r="G65" s="9"/>
      <c r="H65" s="9"/>
      <c r="I65" s="9"/>
      <c r="J65" s="9"/>
      <c r="K65" s="9"/>
    </row>
    <row r="66" spans="1:11" s="10" customFormat="1" ht="15" customHeight="1" x14ac:dyDescent="0.25">
      <c r="A66" s="151" t="s">
        <v>383</v>
      </c>
      <c r="B66" s="33">
        <v>107</v>
      </c>
      <c r="C66" s="33">
        <v>20</v>
      </c>
      <c r="D66" s="33">
        <v>143</v>
      </c>
      <c r="E66" s="33">
        <v>270</v>
      </c>
      <c r="F66" s="39"/>
      <c r="G66" s="9"/>
      <c r="H66" s="9"/>
      <c r="I66" s="9"/>
      <c r="J66" s="9"/>
      <c r="K66" s="9"/>
    </row>
    <row r="67" spans="1:11" s="10" customFormat="1" ht="15" customHeight="1" x14ac:dyDescent="0.25">
      <c r="A67" s="151" t="s">
        <v>384</v>
      </c>
      <c r="B67" s="33">
        <v>59</v>
      </c>
      <c r="C67" s="33">
        <v>112</v>
      </c>
      <c r="D67" s="33">
        <v>269</v>
      </c>
      <c r="E67" s="33">
        <v>440</v>
      </c>
      <c r="F67" s="39"/>
      <c r="G67" s="9"/>
      <c r="H67" s="9"/>
      <c r="I67" s="9"/>
      <c r="J67" s="9"/>
      <c r="K67" s="9"/>
    </row>
    <row r="68" spans="1:11" s="10" customFormat="1" ht="15" customHeight="1" x14ac:dyDescent="0.25">
      <c r="A68" s="151" t="s">
        <v>385</v>
      </c>
      <c r="B68" s="12"/>
      <c r="C68" s="12"/>
      <c r="D68" s="12"/>
      <c r="E68" s="12"/>
      <c r="F68" s="39"/>
      <c r="G68" s="9"/>
      <c r="H68" s="9"/>
      <c r="I68" s="9"/>
      <c r="J68" s="9"/>
      <c r="K68" s="9"/>
    </row>
    <row r="69" spans="1:11" s="10" customFormat="1" ht="15" customHeight="1" x14ac:dyDescent="0.25">
      <c r="A69" s="151" t="s">
        <v>386</v>
      </c>
      <c r="B69" s="33"/>
      <c r="C69" s="33"/>
      <c r="D69" s="33">
        <v>8</v>
      </c>
      <c r="E69" s="33">
        <v>8</v>
      </c>
      <c r="F69" s="39"/>
      <c r="G69" s="9"/>
      <c r="H69" s="9"/>
      <c r="I69" s="9"/>
      <c r="J69" s="9"/>
      <c r="K69" s="9"/>
    </row>
    <row r="70" spans="1:11" s="10" customFormat="1" ht="15" customHeight="1" x14ac:dyDescent="0.25">
      <c r="A70" s="152" t="s">
        <v>0</v>
      </c>
      <c r="B70" s="13">
        <f>SUM(B55:B69)</f>
        <v>4958</v>
      </c>
      <c r="C70" s="13">
        <f t="shared" ref="C70:E70" si="2">SUM(C55:C69)</f>
        <v>6558</v>
      </c>
      <c r="D70" s="13">
        <f t="shared" si="2"/>
        <v>10787</v>
      </c>
      <c r="E70" s="13">
        <f t="shared" si="2"/>
        <v>22303</v>
      </c>
      <c r="F70" s="39"/>
      <c r="G70" s="9"/>
      <c r="H70" s="9"/>
      <c r="I70" s="9"/>
      <c r="J70" s="9"/>
      <c r="K70" s="9"/>
    </row>
    <row r="71" spans="1:11" ht="15" customHeight="1" x14ac:dyDescent="0.25"/>
    <row r="72" spans="1:11" ht="15" x14ac:dyDescent="0.25">
      <c r="A72" s="168" t="s">
        <v>457</v>
      </c>
    </row>
    <row r="73" spans="1:11" ht="15" x14ac:dyDescent="0.25">
      <c r="A73" s="69" t="s">
        <v>391</v>
      </c>
    </row>
  </sheetData>
  <hyperlinks>
    <hyperlink ref="A73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zoomScale="110" zoomScaleNormal="11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34.85546875" style="9" customWidth="1"/>
    <col min="2" max="11" width="9.28515625" style="9" customWidth="1"/>
    <col min="12" max="12" width="12.85546875" style="10" customWidth="1"/>
    <col min="13" max="13" width="14.28515625" style="10" customWidth="1"/>
    <col min="14" max="14" width="15.140625" style="10" customWidth="1"/>
    <col min="15" max="15" width="15.5703125" style="10" customWidth="1"/>
    <col min="16" max="16" width="10.42578125" style="6" customWidth="1"/>
    <col min="17" max="16384" width="11.42578125" style="6"/>
  </cols>
  <sheetData>
    <row r="1" spans="1:16" ht="21" x14ac:dyDescent="0.25">
      <c r="A1" s="146" t="s">
        <v>357</v>
      </c>
      <c r="B1" s="56"/>
      <c r="C1" s="56"/>
      <c r="D1" s="56"/>
      <c r="E1" s="56"/>
      <c r="F1" s="56"/>
    </row>
    <row r="2" spans="1:16" ht="18.75" x14ac:dyDescent="0.25">
      <c r="A2" s="56"/>
      <c r="B2" s="56"/>
      <c r="C2" s="56"/>
      <c r="D2" s="56"/>
      <c r="E2" s="56"/>
      <c r="F2" s="56"/>
    </row>
    <row r="3" spans="1:16" ht="15" customHeight="1" x14ac:dyDescent="0.25">
      <c r="A3" s="31"/>
      <c r="B3" s="31"/>
      <c r="C3" s="31"/>
      <c r="D3" s="31"/>
      <c r="E3" s="31"/>
      <c r="F3" s="31"/>
    </row>
    <row r="4" spans="1:16" ht="15.75" x14ac:dyDescent="0.25">
      <c r="A4" s="35" t="s">
        <v>161</v>
      </c>
      <c r="B4" s="35"/>
      <c r="C4" s="35"/>
      <c r="D4" s="35"/>
      <c r="E4" s="35"/>
      <c r="F4" s="35"/>
    </row>
    <row r="5" spans="1:16" ht="25.5" x14ac:dyDescent="0.25">
      <c r="A5" s="136" t="s">
        <v>100</v>
      </c>
      <c r="B5" s="1">
        <v>2008</v>
      </c>
      <c r="C5" s="1">
        <v>2009</v>
      </c>
      <c r="D5" s="1">
        <v>2010</v>
      </c>
      <c r="E5" s="1">
        <v>2011</v>
      </c>
      <c r="F5" s="1">
        <v>2012</v>
      </c>
      <c r="G5" s="1">
        <v>2013</v>
      </c>
      <c r="H5" s="1">
        <v>2014</v>
      </c>
      <c r="I5" s="1">
        <v>2015</v>
      </c>
      <c r="J5" s="1">
        <v>2016</v>
      </c>
      <c r="K5" s="1">
        <v>2017</v>
      </c>
      <c r="L5" s="5" t="s">
        <v>358</v>
      </c>
      <c r="M5" s="5" t="s">
        <v>359</v>
      </c>
      <c r="N5" s="5" t="s">
        <v>360</v>
      </c>
      <c r="O5" s="5" t="s">
        <v>361</v>
      </c>
    </row>
    <row r="6" spans="1:16" x14ac:dyDescent="0.25">
      <c r="A6" s="2" t="s">
        <v>2</v>
      </c>
      <c r="B6" s="2">
        <v>12</v>
      </c>
      <c r="C6" s="2">
        <v>14</v>
      </c>
      <c r="D6" s="2">
        <v>5</v>
      </c>
      <c r="E6" s="2">
        <v>61</v>
      </c>
      <c r="F6" s="2">
        <v>17</v>
      </c>
      <c r="G6" s="2">
        <v>18</v>
      </c>
      <c r="H6" s="2">
        <v>2</v>
      </c>
      <c r="I6" s="2">
        <v>6</v>
      </c>
      <c r="J6" s="2">
        <v>9</v>
      </c>
      <c r="K6" s="2">
        <v>12</v>
      </c>
      <c r="L6" s="42">
        <f t="shared" ref="L6:L7" si="0">(K6-B6)/B6</f>
        <v>0</v>
      </c>
      <c r="M6" s="42">
        <f t="shared" ref="M6:M7" si="1">(K6-G6)/G6</f>
        <v>-0.33333333333333331</v>
      </c>
      <c r="N6" s="42">
        <f t="shared" ref="N6:N7" si="2">(K6-J6)/J6</f>
        <v>0.33333333333333331</v>
      </c>
      <c r="O6" s="42">
        <f>K6/K$18</f>
        <v>5.3804420929919744E-4</v>
      </c>
    </row>
    <row r="7" spans="1:16" x14ac:dyDescent="0.25">
      <c r="A7" s="2" t="s">
        <v>3</v>
      </c>
      <c r="B7" s="2">
        <v>22</v>
      </c>
      <c r="C7" s="2">
        <v>25</v>
      </c>
      <c r="D7" s="2">
        <v>38</v>
      </c>
      <c r="E7" s="2">
        <v>7074</v>
      </c>
      <c r="F7" s="2">
        <v>7637</v>
      </c>
      <c r="G7" s="2">
        <v>7568</v>
      </c>
      <c r="H7" s="2">
        <v>6391</v>
      </c>
      <c r="I7" s="2">
        <v>5631</v>
      </c>
      <c r="J7" s="2">
        <v>3679</v>
      </c>
      <c r="K7" s="2">
        <v>2644</v>
      </c>
      <c r="L7" s="42">
        <f t="shared" si="0"/>
        <v>119.18181818181819</v>
      </c>
      <c r="M7" s="42">
        <f t="shared" si="1"/>
        <v>-0.65063424947145876</v>
      </c>
      <c r="N7" s="42">
        <f t="shared" si="2"/>
        <v>-0.28132644740418594</v>
      </c>
      <c r="O7" s="42">
        <f t="shared" ref="O7" si="3">K7/K$18</f>
        <v>0.11854907411558983</v>
      </c>
    </row>
    <row r="8" spans="1:16" x14ac:dyDescent="0.25">
      <c r="A8" s="2" t="s">
        <v>137</v>
      </c>
      <c r="B8" s="2">
        <v>10340</v>
      </c>
      <c r="C8" s="2">
        <v>13983</v>
      </c>
      <c r="D8" s="2">
        <v>14032</v>
      </c>
      <c r="E8" s="2">
        <v>12432</v>
      </c>
      <c r="F8" s="2">
        <v>13249</v>
      </c>
      <c r="G8" s="2">
        <v>15782</v>
      </c>
      <c r="H8" s="2">
        <v>17550</v>
      </c>
      <c r="I8" s="2">
        <v>16384</v>
      </c>
      <c r="J8" s="2">
        <v>17426</v>
      </c>
      <c r="K8" s="2">
        <v>19647</v>
      </c>
      <c r="L8" s="42">
        <f t="shared" ref="L8:L9" si="4">(K8-B8)/B8</f>
        <v>0.90009671179883943</v>
      </c>
      <c r="M8" s="42">
        <f t="shared" ref="M8:M9" si="5">(K8-G8)/G8</f>
        <v>0.24489925231276138</v>
      </c>
      <c r="N8" s="42">
        <f t="shared" ref="N8:N9" si="6">(K8-J8)/J8</f>
        <v>0.12745323080454493</v>
      </c>
      <c r="O8" s="42">
        <f>K8/K$18</f>
        <v>0.88091288167511095</v>
      </c>
    </row>
    <row r="9" spans="1:16" x14ac:dyDescent="0.25">
      <c r="A9" s="4" t="s">
        <v>0</v>
      </c>
      <c r="B9" s="4">
        <v>10374</v>
      </c>
      <c r="C9" s="4">
        <v>14022</v>
      </c>
      <c r="D9" s="4">
        <v>14075</v>
      </c>
      <c r="E9" s="4">
        <v>19567</v>
      </c>
      <c r="F9" s="4">
        <v>20903</v>
      </c>
      <c r="G9" s="4">
        <v>23368</v>
      </c>
      <c r="H9" s="4">
        <v>23943</v>
      </c>
      <c r="I9" s="4">
        <v>22021</v>
      </c>
      <c r="J9" s="4">
        <v>21114</v>
      </c>
      <c r="K9" s="4">
        <v>22303</v>
      </c>
      <c r="L9" s="43">
        <f t="shared" si="4"/>
        <v>1.1498939656834393</v>
      </c>
      <c r="M9" s="43">
        <f t="shared" si="5"/>
        <v>-4.557514549811708E-2</v>
      </c>
      <c r="N9" s="43">
        <f t="shared" si="6"/>
        <v>5.6313346594676517E-2</v>
      </c>
      <c r="O9" s="43">
        <f>K9/K$18</f>
        <v>1</v>
      </c>
    </row>
    <row r="11" spans="1:16" ht="15.75" x14ac:dyDescent="0.25">
      <c r="A11" s="35" t="s">
        <v>433</v>
      </c>
      <c r="B11" s="35"/>
      <c r="C11" s="35"/>
      <c r="D11" s="35"/>
      <c r="E11" s="35"/>
      <c r="F11" s="35"/>
    </row>
    <row r="12" spans="1:16" ht="30" customHeight="1" x14ac:dyDescent="0.25">
      <c r="A12" s="136" t="s">
        <v>100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5" t="s">
        <v>358</v>
      </c>
      <c r="M12" s="5" t="s">
        <v>359</v>
      </c>
      <c r="N12" s="5" t="s">
        <v>360</v>
      </c>
      <c r="O12" s="5" t="s">
        <v>361</v>
      </c>
    </row>
    <row r="13" spans="1:16" x14ac:dyDescent="0.25">
      <c r="A13" s="2" t="s">
        <v>2</v>
      </c>
      <c r="B13" s="2">
        <v>12</v>
      </c>
      <c r="C13" s="2">
        <v>14</v>
      </c>
      <c r="D13" s="2">
        <v>5</v>
      </c>
      <c r="E13" s="2">
        <v>61</v>
      </c>
      <c r="F13" s="2">
        <v>17</v>
      </c>
      <c r="G13" s="2">
        <v>18</v>
      </c>
      <c r="H13" s="2">
        <v>2</v>
      </c>
      <c r="I13" s="2">
        <v>6</v>
      </c>
      <c r="J13" s="2">
        <v>9</v>
      </c>
      <c r="K13" s="2">
        <v>12</v>
      </c>
      <c r="L13" s="42">
        <f t="shared" ref="L13:L14" si="7">(K13-B13)/B13</f>
        <v>0</v>
      </c>
      <c r="M13" s="42">
        <f t="shared" ref="M13:M14" si="8">(K13-G13)/G13</f>
        <v>-0.33333333333333331</v>
      </c>
      <c r="N13" s="42">
        <f t="shared" ref="N13:N14" si="9">(K13-J13)/J13</f>
        <v>0.33333333333333331</v>
      </c>
      <c r="O13" s="42">
        <f t="shared" ref="O13:O14" si="10">K13/K$18</f>
        <v>5.3804420929919744E-4</v>
      </c>
      <c r="P13" s="21"/>
    </row>
    <row r="14" spans="1:16" x14ac:dyDescent="0.25">
      <c r="A14" s="2" t="s">
        <v>3</v>
      </c>
      <c r="B14" s="2">
        <v>22</v>
      </c>
      <c r="C14" s="2">
        <v>25</v>
      </c>
      <c r="D14" s="2">
        <v>38</v>
      </c>
      <c r="E14" s="2">
        <v>7074</v>
      </c>
      <c r="F14" s="2">
        <v>7637</v>
      </c>
      <c r="G14" s="2">
        <v>7568</v>
      </c>
      <c r="H14" s="2">
        <v>6391</v>
      </c>
      <c r="I14" s="2">
        <v>5631</v>
      </c>
      <c r="J14" s="2">
        <v>3679</v>
      </c>
      <c r="K14" s="2">
        <v>2644</v>
      </c>
      <c r="L14" s="42">
        <f t="shared" si="7"/>
        <v>119.18181818181819</v>
      </c>
      <c r="M14" s="42">
        <f t="shared" si="8"/>
        <v>-0.65063424947145876</v>
      </c>
      <c r="N14" s="42">
        <f t="shared" si="9"/>
        <v>-0.28132644740418594</v>
      </c>
      <c r="O14" s="42">
        <f t="shared" si="10"/>
        <v>0.11854907411558983</v>
      </c>
      <c r="P14" s="21"/>
    </row>
    <row r="15" spans="1:16" x14ac:dyDescent="0.25">
      <c r="A15" s="158" t="s">
        <v>401</v>
      </c>
      <c r="B15" s="2">
        <v>2913</v>
      </c>
      <c r="C15" s="2">
        <v>3456</v>
      </c>
      <c r="D15" s="2">
        <v>3582</v>
      </c>
      <c r="E15" s="2">
        <v>2941</v>
      </c>
      <c r="F15" s="2">
        <v>3145</v>
      </c>
      <c r="G15" s="2">
        <v>3422</v>
      </c>
      <c r="H15" s="2">
        <v>4084</v>
      </c>
      <c r="I15" s="2">
        <v>3613</v>
      </c>
      <c r="J15" s="2">
        <v>3798</v>
      </c>
      <c r="K15" s="2">
        <v>3762</v>
      </c>
      <c r="L15" s="42">
        <f t="shared" ref="L15:L18" si="11">(K15-B15)/B15</f>
        <v>0.29145211122554066</v>
      </c>
      <c r="M15" s="42">
        <f t="shared" ref="M15:M18" si="12">(K15-G15)/G15</f>
        <v>9.9357101110461712E-2</v>
      </c>
      <c r="N15" s="42">
        <f t="shared" ref="N15:N18" si="13">(K15-J15)/J15</f>
        <v>-9.4786729857819912E-3</v>
      </c>
      <c r="O15" s="42">
        <f t="shared" ref="O15:O18" si="14">K15/K$18</f>
        <v>0.16867685961529838</v>
      </c>
      <c r="P15" s="21"/>
    </row>
    <row r="16" spans="1:16" x14ac:dyDescent="0.25">
      <c r="A16" s="158" t="s">
        <v>422</v>
      </c>
      <c r="B16" s="2">
        <v>3156</v>
      </c>
      <c r="C16" s="2">
        <v>3847</v>
      </c>
      <c r="D16" s="2">
        <v>3987</v>
      </c>
      <c r="E16" s="2">
        <v>3663</v>
      </c>
      <c r="F16" s="2">
        <v>2446</v>
      </c>
      <c r="G16" s="2">
        <v>2703</v>
      </c>
      <c r="H16" s="2">
        <v>2876</v>
      </c>
      <c r="I16" s="2">
        <v>3768</v>
      </c>
      <c r="J16" s="2">
        <v>3572</v>
      </c>
      <c r="K16" s="2">
        <v>3603</v>
      </c>
      <c r="L16" s="42">
        <f t="shared" si="11"/>
        <v>0.14163498098859315</v>
      </c>
      <c r="M16" s="42">
        <f t="shared" si="12"/>
        <v>0.33296337402885684</v>
      </c>
      <c r="N16" s="42">
        <f t="shared" si="13"/>
        <v>8.6786114221724525E-3</v>
      </c>
      <c r="O16" s="42">
        <f t="shared" si="14"/>
        <v>0.16154777384208402</v>
      </c>
      <c r="P16" s="21"/>
    </row>
    <row r="17" spans="1:16" x14ac:dyDescent="0.25">
      <c r="A17" s="158" t="s">
        <v>423</v>
      </c>
      <c r="B17" s="2">
        <v>4271</v>
      </c>
      <c r="C17" s="2">
        <v>6680</v>
      </c>
      <c r="D17" s="2">
        <v>6463</v>
      </c>
      <c r="E17" s="2">
        <v>5828</v>
      </c>
      <c r="F17" s="2">
        <v>7658</v>
      </c>
      <c r="G17" s="2">
        <v>9657</v>
      </c>
      <c r="H17" s="2">
        <v>10590</v>
      </c>
      <c r="I17" s="2">
        <v>9003</v>
      </c>
      <c r="J17" s="2">
        <v>10056</v>
      </c>
      <c r="K17" s="2">
        <v>12282</v>
      </c>
      <c r="L17" s="42">
        <f t="shared" si="11"/>
        <v>1.8756731444626551</v>
      </c>
      <c r="M17" s="42">
        <f t="shared" si="12"/>
        <v>0.27182354768561667</v>
      </c>
      <c r="N17" s="42">
        <f t="shared" si="13"/>
        <v>0.22136038186157517</v>
      </c>
      <c r="O17" s="42">
        <f t="shared" si="14"/>
        <v>0.55068824821772855</v>
      </c>
      <c r="P17" s="21"/>
    </row>
    <row r="18" spans="1:16" s="70" customFormat="1" x14ac:dyDescent="0.25">
      <c r="A18" s="4" t="s">
        <v>0</v>
      </c>
      <c r="B18" s="4">
        <v>10374</v>
      </c>
      <c r="C18" s="4">
        <v>14022</v>
      </c>
      <c r="D18" s="4">
        <v>14075</v>
      </c>
      <c r="E18" s="4">
        <v>19567</v>
      </c>
      <c r="F18" s="4">
        <v>20903</v>
      </c>
      <c r="G18" s="4">
        <v>23368</v>
      </c>
      <c r="H18" s="4">
        <v>23943</v>
      </c>
      <c r="I18" s="4">
        <v>22021</v>
      </c>
      <c r="J18" s="4">
        <v>21114</v>
      </c>
      <c r="K18" s="4">
        <v>22303</v>
      </c>
      <c r="L18" s="43">
        <f t="shared" si="11"/>
        <v>1.1498939656834393</v>
      </c>
      <c r="M18" s="43">
        <f t="shared" si="12"/>
        <v>-4.557514549811708E-2</v>
      </c>
      <c r="N18" s="43">
        <f t="shared" si="13"/>
        <v>5.6313346594676517E-2</v>
      </c>
      <c r="O18" s="43">
        <f t="shared" si="14"/>
        <v>1</v>
      </c>
      <c r="P18" s="75"/>
    </row>
    <row r="19" spans="1:16" x14ac:dyDescent="0.25">
      <c r="P19" s="21"/>
    </row>
    <row r="20" spans="1:16" ht="15.75" x14ac:dyDescent="0.25">
      <c r="A20" s="35" t="s">
        <v>160</v>
      </c>
      <c r="B20" s="35"/>
      <c r="C20" s="35"/>
      <c r="D20" s="35"/>
      <c r="E20" s="35"/>
      <c r="F20" s="35"/>
      <c r="P20" s="21"/>
    </row>
    <row r="21" spans="1:16" ht="30" customHeight="1" x14ac:dyDescent="0.25">
      <c r="A21" s="136" t="s">
        <v>117</v>
      </c>
      <c r="B21" s="1">
        <v>2008</v>
      </c>
      <c r="C21" s="1">
        <v>2009</v>
      </c>
      <c r="D21" s="1">
        <v>2010</v>
      </c>
      <c r="E21" s="1">
        <v>2011</v>
      </c>
      <c r="F21" s="1">
        <v>2012</v>
      </c>
      <c r="G21" s="1">
        <v>2013</v>
      </c>
      <c r="H21" s="1">
        <v>2014</v>
      </c>
      <c r="I21" s="1">
        <v>2015</v>
      </c>
      <c r="J21" s="1">
        <v>2016</v>
      </c>
      <c r="K21" s="1">
        <v>2017</v>
      </c>
      <c r="L21" s="5" t="s">
        <v>358</v>
      </c>
      <c r="M21" s="5" t="s">
        <v>359</v>
      </c>
      <c r="N21" s="5" t="s">
        <v>360</v>
      </c>
      <c r="O21" s="5" t="s">
        <v>361</v>
      </c>
      <c r="P21" s="21"/>
    </row>
    <row r="22" spans="1:16" x14ac:dyDescent="0.25">
      <c r="A22" s="151" t="s">
        <v>126</v>
      </c>
      <c r="B22" s="2">
        <v>2180</v>
      </c>
      <c r="C22" s="2">
        <v>2536</v>
      </c>
      <c r="D22" s="2">
        <v>2695</v>
      </c>
      <c r="E22" s="2">
        <v>2650</v>
      </c>
      <c r="F22" s="2">
        <v>3144</v>
      </c>
      <c r="G22" s="2">
        <v>4017</v>
      </c>
      <c r="H22" s="2">
        <v>4297</v>
      </c>
      <c r="I22" s="2">
        <v>4365</v>
      </c>
      <c r="J22" s="2">
        <v>4513</v>
      </c>
      <c r="K22" s="2">
        <v>4958</v>
      </c>
      <c r="L22" s="42">
        <f t="shared" ref="L22:L25" si="15">(K22-B22)/B22</f>
        <v>1.2743119266055045</v>
      </c>
      <c r="M22" s="42">
        <f>(K22-G22)/G22</f>
        <v>0.23425441872043815</v>
      </c>
      <c r="N22" s="42">
        <f t="shared" ref="N22:N25" si="16">(K22-J22)/J22</f>
        <v>9.8604032794150226E-2</v>
      </c>
      <c r="O22" s="42">
        <f>K22/K$18</f>
        <v>0.22230193247545174</v>
      </c>
      <c r="P22" s="21"/>
    </row>
    <row r="23" spans="1:16" x14ac:dyDescent="0.25">
      <c r="A23" s="151" t="s">
        <v>40</v>
      </c>
      <c r="B23" s="2">
        <v>5019</v>
      </c>
      <c r="C23" s="2">
        <v>5696</v>
      </c>
      <c r="D23" s="2">
        <v>6131</v>
      </c>
      <c r="E23" s="2">
        <v>11046</v>
      </c>
      <c r="F23" s="2">
        <v>11946</v>
      </c>
      <c r="G23" s="2">
        <v>12090</v>
      </c>
      <c r="H23" s="2">
        <v>11720</v>
      </c>
      <c r="I23" s="2">
        <v>9170</v>
      </c>
      <c r="J23" s="2">
        <v>7536</v>
      </c>
      <c r="K23" s="2">
        <v>6558</v>
      </c>
      <c r="L23" s="42">
        <f t="shared" si="15"/>
        <v>0.30663478780633591</v>
      </c>
      <c r="M23" s="42">
        <f>(K23-G23)/G23</f>
        <v>-0.45756823821339948</v>
      </c>
      <c r="N23" s="42">
        <f t="shared" si="16"/>
        <v>-0.12977707006369427</v>
      </c>
      <c r="O23" s="42">
        <f t="shared" ref="O23:O25" si="17">K23/K$18</f>
        <v>0.29404116038201139</v>
      </c>
      <c r="P23" s="21"/>
    </row>
    <row r="24" spans="1:16" x14ac:dyDescent="0.25">
      <c r="A24" s="157" t="s">
        <v>123</v>
      </c>
      <c r="B24" s="2">
        <v>3175</v>
      </c>
      <c r="C24" s="2">
        <v>5790</v>
      </c>
      <c r="D24" s="2">
        <v>5249</v>
      </c>
      <c r="E24" s="2">
        <v>5871</v>
      </c>
      <c r="F24" s="2">
        <v>5813</v>
      </c>
      <c r="G24" s="2">
        <v>7261</v>
      </c>
      <c r="H24" s="2">
        <v>7926</v>
      </c>
      <c r="I24" s="2">
        <v>8486</v>
      </c>
      <c r="J24" s="2">
        <v>9065</v>
      </c>
      <c r="K24" s="2">
        <v>10787</v>
      </c>
      <c r="L24" s="42">
        <f t="shared" si="15"/>
        <v>2.3974803149606299</v>
      </c>
      <c r="M24" s="42">
        <f>(K24-G24)/G24</f>
        <v>0.485608042969288</v>
      </c>
      <c r="N24" s="42">
        <f t="shared" si="16"/>
        <v>0.18996138996138995</v>
      </c>
      <c r="O24" s="42">
        <f t="shared" si="17"/>
        <v>0.4836569071425369</v>
      </c>
      <c r="P24" s="21"/>
    </row>
    <row r="25" spans="1:16" x14ac:dyDescent="0.25">
      <c r="A25" s="152" t="s">
        <v>0</v>
      </c>
      <c r="B25" s="4">
        <v>10374</v>
      </c>
      <c r="C25" s="4">
        <v>14022</v>
      </c>
      <c r="D25" s="4">
        <v>14075</v>
      </c>
      <c r="E25" s="4">
        <v>19567</v>
      </c>
      <c r="F25" s="4">
        <v>20903</v>
      </c>
      <c r="G25" s="4">
        <v>23368</v>
      </c>
      <c r="H25" s="4">
        <v>23943</v>
      </c>
      <c r="I25" s="4">
        <v>22021</v>
      </c>
      <c r="J25" s="4">
        <v>21114</v>
      </c>
      <c r="K25" s="4">
        <v>22303</v>
      </c>
      <c r="L25" s="43">
        <f t="shared" si="15"/>
        <v>1.1498939656834393</v>
      </c>
      <c r="M25" s="43">
        <f>(K25-G25)/G25</f>
        <v>-4.557514549811708E-2</v>
      </c>
      <c r="N25" s="43">
        <f t="shared" si="16"/>
        <v>5.6313346594676517E-2</v>
      </c>
      <c r="O25" s="43">
        <f t="shared" si="17"/>
        <v>1</v>
      </c>
      <c r="P25" s="21"/>
    </row>
    <row r="26" spans="1:16" x14ac:dyDescent="0.25">
      <c r="P26" s="21"/>
    </row>
    <row r="27" spans="1:16" ht="15.75" x14ac:dyDescent="0.25">
      <c r="A27" s="35" t="s">
        <v>159</v>
      </c>
      <c r="B27" s="35"/>
      <c r="C27" s="35"/>
      <c r="D27" s="35"/>
      <c r="E27" s="35"/>
      <c r="F27" s="35"/>
      <c r="P27" s="21"/>
    </row>
    <row r="28" spans="1:16" ht="30" customHeight="1" x14ac:dyDescent="0.25">
      <c r="A28" s="136" t="s">
        <v>132</v>
      </c>
      <c r="B28" s="1">
        <v>2008</v>
      </c>
      <c r="C28" s="1">
        <v>2009</v>
      </c>
      <c r="D28" s="1">
        <v>2010</v>
      </c>
      <c r="E28" s="1">
        <v>2011</v>
      </c>
      <c r="F28" s="1">
        <v>2012</v>
      </c>
      <c r="G28" s="1">
        <v>2013</v>
      </c>
      <c r="H28" s="1">
        <v>2014</v>
      </c>
      <c r="I28" s="1">
        <v>2015</v>
      </c>
      <c r="J28" s="1">
        <v>2016</v>
      </c>
      <c r="K28" s="1">
        <v>2017</v>
      </c>
      <c r="L28" s="5" t="s">
        <v>358</v>
      </c>
      <c r="M28" s="5" t="s">
        <v>359</v>
      </c>
      <c r="N28" s="5" t="s">
        <v>360</v>
      </c>
      <c r="O28" s="5" t="s">
        <v>361</v>
      </c>
      <c r="P28" s="21"/>
    </row>
    <row r="29" spans="1:16" s="70" customFormat="1" x14ac:dyDescent="0.25">
      <c r="A29" s="148" t="s">
        <v>2</v>
      </c>
      <c r="B29" s="59">
        <v>12</v>
      </c>
      <c r="C29" s="59">
        <v>14</v>
      </c>
      <c r="D29" s="59">
        <v>5</v>
      </c>
      <c r="E29" s="59">
        <v>61</v>
      </c>
      <c r="F29" s="59">
        <v>17</v>
      </c>
      <c r="G29" s="59">
        <v>18</v>
      </c>
      <c r="H29" s="59">
        <v>2</v>
      </c>
      <c r="I29" s="59">
        <v>6</v>
      </c>
      <c r="J29" s="59">
        <v>9</v>
      </c>
      <c r="K29" s="59">
        <v>12</v>
      </c>
      <c r="L29" s="43">
        <f t="shared" ref="L29:L34" si="18">(K29-B29)/B29</f>
        <v>0</v>
      </c>
      <c r="M29" s="43">
        <f t="shared" ref="M29:M34" si="19">(K29-G29)/G29</f>
        <v>-0.33333333333333331</v>
      </c>
      <c r="N29" s="43">
        <f t="shared" ref="N29:N34" si="20">(K29-J29)/J29</f>
        <v>0.33333333333333331</v>
      </c>
      <c r="O29" s="43">
        <f>K29/K$18</f>
        <v>5.3804420929919744E-4</v>
      </c>
      <c r="P29" s="75"/>
    </row>
    <row r="30" spans="1:16" x14ac:dyDescent="0.25">
      <c r="A30" s="144" t="s">
        <v>123</v>
      </c>
      <c r="B30" s="48">
        <v>12</v>
      </c>
      <c r="C30" s="48">
        <v>14</v>
      </c>
      <c r="D30" s="48">
        <v>5</v>
      </c>
      <c r="E30" s="48">
        <v>61</v>
      </c>
      <c r="F30" s="48">
        <v>17</v>
      </c>
      <c r="G30" s="48">
        <v>18</v>
      </c>
      <c r="H30" s="48">
        <v>2</v>
      </c>
      <c r="I30" s="48">
        <v>6</v>
      </c>
      <c r="J30" s="48">
        <v>9</v>
      </c>
      <c r="K30" s="48">
        <v>12</v>
      </c>
      <c r="L30" s="42">
        <f t="shared" si="18"/>
        <v>0</v>
      </c>
      <c r="M30" s="42">
        <f t="shared" si="19"/>
        <v>-0.33333333333333331</v>
      </c>
      <c r="N30" s="42">
        <f t="shared" si="20"/>
        <v>0.33333333333333331</v>
      </c>
      <c r="O30" s="42">
        <f t="shared" ref="O30:O34" si="21">K30/K$18</f>
        <v>5.3804420929919744E-4</v>
      </c>
      <c r="P30" s="21"/>
    </row>
    <row r="31" spans="1:16" s="70" customFormat="1" x14ac:dyDescent="0.25">
      <c r="A31" s="148" t="s">
        <v>402</v>
      </c>
      <c r="B31" s="59">
        <v>22</v>
      </c>
      <c r="C31" s="59">
        <v>25</v>
      </c>
      <c r="D31" s="59">
        <v>38</v>
      </c>
      <c r="E31" s="59">
        <v>7074</v>
      </c>
      <c r="F31" s="59">
        <v>7637</v>
      </c>
      <c r="G31" s="59">
        <v>7568</v>
      </c>
      <c r="H31" s="59">
        <v>6391</v>
      </c>
      <c r="I31" s="59">
        <v>5631</v>
      </c>
      <c r="J31" s="59">
        <v>3679</v>
      </c>
      <c r="K31" s="59">
        <v>2644</v>
      </c>
      <c r="L31" s="43">
        <f t="shared" si="18"/>
        <v>119.18181818181819</v>
      </c>
      <c r="M31" s="43">
        <f t="shared" si="19"/>
        <v>-0.65063424947145876</v>
      </c>
      <c r="N31" s="43">
        <f t="shared" si="20"/>
        <v>-0.28132644740418594</v>
      </c>
      <c r="O31" s="43">
        <f t="shared" si="21"/>
        <v>0.11854907411558983</v>
      </c>
      <c r="P31" s="75"/>
    </row>
    <row r="32" spans="1:16" x14ac:dyDescent="0.25">
      <c r="A32" s="138" t="s">
        <v>40</v>
      </c>
      <c r="B32" s="48"/>
      <c r="C32" s="48"/>
      <c r="D32" s="48"/>
      <c r="E32" s="48">
        <v>5987</v>
      </c>
      <c r="F32" s="48">
        <v>6569</v>
      </c>
      <c r="G32" s="48">
        <v>6928</v>
      </c>
      <c r="H32" s="48">
        <v>5577</v>
      </c>
      <c r="I32" s="48">
        <v>4781</v>
      </c>
      <c r="J32" s="48">
        <v>3496</v>
      </c>
      <c r="K32" s="48">
        <v>2275</v>
      </c>
      <c r="L32" s="42" t="s">
        <v>169</v>
      </c>
      <c r="M32" s="42">
        <f t="shared" si="19"/>
        <v>-0.67162240184757505</v>
      </c>
      <c r="N32" s="42">
        <f t="shared" si="20"/>
        <v>-0.34925629290617849</v>
      </c>
      <c r="O32" s="42">
        <f t="shared" si="21"/>
        <v>0.10200421467963951</v>
      </c>
      <c r="P32" s="21"/>
    </row>
    <row r="33" spans="1:16" x14ac:dyDescent="0.25">
      <c r="A33" s="144" t="s">
        <v>123</v>
      </c>
      <c r="B33" s="48">
        <v>22</v>
      </c>
      <c r="C33" s="48">
        <v>25</v>
      </c>
      <c r="D33" s="48">
        <v>38</v>
      </c>
      <c r="E33" s="48">
        <v>1087</v>
      </c>
      <c r="F33" s="48">
        <v>1068</v>
      </c>
      <c r="G33" s="48">
        <v>640</v>
      </c>
      <c r="H33" s="48">
        <v>814</v>
      </c>
      <c r="I33" s="48">
        <v>850</v>
      </c>
      <c r="J33" s="48">
        <v>183</v>
      </c>
      <c r="K33" s="48">
        <v>369</v>
      </c>
      <c r="L33" s="42">
        <f t="shared" si="18"/>
        <v>15.772727272727273</v>
      </c>
      <c r="M33" s="42">
        <f t="shared" si="19"/>
        <v>-0.42343750000000002</v>
      </c>
      <c r="N33" s="42">
        <f t="shared" si="20"/>
        <v>1.0163934426229508</v>
      </c>
      <c r="O33" s="42">
        <f t="shared" si="21"/>
        <v>1.654485943595032E-2</v>
      </c>
      <c r="P33" s="21"/>
    </row>
    <row r="34" spans="1:16" s="70" customFormat="1" x14ac:dyDescent="0.25">
      <c r="A34" s="148" t="s">
        <v>4</v>
      </c>
      <c r="B34" s="59">
        <v>10340</v>
      </c>
      <c r="C34" s="59">
        <v>13983</v>
      </c>
      <c r="D34" s="59">
        <v>14032</v>
      </c>
      <c r="E34" s="59">
        <v>12432</v>
      </c>
      <c r="F34" s="59">
        <v>13249</v>
      </c>
      <c r="G34" s="59">
        <v>15782</v>
      </c>
      <c r="H34" s="59">
        <v>17550</v>
      </c>
      <c r="I34" s="59">
        <v>16384</v>
      </c>
      <c r="J34" s="59">
        <v>17426</v>
      </c>
      <c r="K34" s="59">
        <v>19647</v>
      </c>
      <c r="L34" s="43">
        <f t="shared" si="18"/>
        <v>0.90009671179883943</v>
      </c>
      <c r="M34" s="43">
        <f t="shared" si="19"/>
        <v>0.24489925231276138</v>
      </c>
      <c r="N34" s="43">
        <f t="shared" si="20"/>
        <v>0.12745323080454493</v>
      </c>
      <c r="O34" s="43">
        <f t="shared" si="21"/>
        <v>0.88091288167511095</v>
      </c>
      <c r="P34" s="75"/>
    </row>
    <row r="35" spans="1:16" x14ac:dyDescent="0.25">
      <c r="A35" s="138" t="s">
        <v>126</v>
      </c>
      <c r="B35" s="48">
        <v>2180</v>
      </c>
      <c r="C35" s="48">
        <v>2536</v>
      </c>
      <c r="D35" s="48">
        <v>2695</v>
      </c>
      <c r="E35" s="48">
        <v>2650</v>
      </c>
      <c r="F35" s="48">
        <v>3144</v>
      </c>
      <c r="G35" s="48">
        <v>4017</v>
      </c>
      <c r="H35" s="48">
        <v>4297</v>
      </c>
      <c r="I35" s="48">
        <v>4365</v>
      </c>
      <c r="J35" s="48">
        <v>4513</v>
      </c>
      <c r="K35" s="48">
        <v>4958</v>
      </c>
      <c r="L35" s="42">
        <f t="shared" ref="L35:L38" si="22">(K35-B35)/B35</f>
        <v>1.2743119266055045</v>
      </c>
      <c r="M35" s="42">
        <f t="shared" ref="M35:M38" si="23">(K35-G35)/G35</f>
        <v>0.23425441872043815</v>
      </c>
      <c r="N35" s="42">
        <f t="shared" ref="N35:N38" si="24">(K35-J35)/J35</f>
        <v>9.8604032794150226E-2</v>
      </c>
      <c r="O35" s="42">
        <f t="shared" ref="O35:O38" si="25">K35/K$18</f>
        <v>0.22230193247545174</v>
      </c>
      <c r="P35" s="21"/>
    </row>
    <row r="36" spans="1:16" x14ac:dyDescent="0.25">
      <c r="A36" s="138" t="s">
        <v>40</v>
      </c>
      <c r="B36" s="48">
        <v>5019</v>
      </c>
      <c r="C36" s="48">
        <v>5696</v>
      </c>
      <c r="D36" s="48">
        <v>6131</v>
      </c>
      <c r="E36" s="48">
        <v>5059</v>
      </c>
      <c r="F36" s="48">
        <v>5377</v>
      </c>
      <c r="G36" s="48">
        <v>5162</v>
      </c>
      <c r="H36" s="48">
        <v>6143</v>
      </c>
      <c r="I36" s="48">
        <v>4389</v>
      </c>
      <c r="J36" s="48">
        <v>4040</v>
      </c>
      <c r="K36" s="48">
        <v>4283</v>
      </c>
      <c r="L36" s="42">
        <f t="shared" si="22"/>
        <v>-0.14664275752141862</v>
      </c>
      <c r="M36" s="42">
        <f t="shared" si="23"/>
        <v>-0.17028283611003486</v>
      </c>
      <c r="N36" s="42">
        <f t="shared" si="24"/>
        <v>6.0148514851485146E-2</v>
      </c>
      <c r="O36" s="42">
        <f t="shared" si="25"/>
        <v>0.19203694570237187</v>
      </c>
      <c r="P36" s="21"/>
    </row>
    <row r="37" spans="1:16" x14ac:dyDescent="0.25">
      <c r="A37" s="144" t="s">
        <v>123</v>
      </c>
      <c r="B37" s="48">
        <v>3141</v>
      </c>
      <c r="C37" s="48">
        <v>5751</v>
      </c>
      <c r="D37" s="48">
        <v>5206</v>
      </c>
      <c r="E37" s="48">
        <v>4723</v>
      </c>
      <c r="F37" s="48">
        <v>4728</v>
      </c>
      <c r="G37" s="48">
        <v>6603</v>
      </c>
      <c r="H37" s="48">
        <v>7110</v>
      </c>
      <c r="I37" s="48">
        <v>7630</v>
      </c>
      <c r="J37" s="48">
        <v>8873</v>
      </c>
      <c r="K37" s="48">
        <v>10406</v>
      </c>
      <c r="L37" s="42">
        <f t="shared" si="22"/>
        <v>2.3129576567971983</v>
      </c>
      <c r="M37" s="42">
        <f t="shared" si="23"/>
        <v>0.57595032560957138</v>
      </c>
      <c r="N37" s="42">
        <f t="shared" si="24"/>
        <v>0.17277132875014087</v>
      </c>
      <c r="O37" s="42">
        <f t="shared" si="25"/>
        <v>0.46657400349728734</v>
      </c>
      <c r="P37" s="21"/>
    </row>
    <row r="38" spans="1:16" s="70" customFormat="1" x14ac:dyDescent="0.25">
      <c r="A38" s="152" t="s">
        <v>0</v>
      </c>
      <c r="B38" s="4">
        <v>10374</v>
      </c>
      <c r="C38" s="4">
        <v>14022</v>
      </c>
      <c r="D38" s="4">
        <v>14075</v>
      </c>
      <c r="E38" s="4">
        <v>19567</v>
      </c>
      <c r="F38" s="4">
        <v>20903</v>
      </c>
      <c r="G38" s="4">
        <v>23368</v>
      </c>
      <c r="H38" s="4">
        <v>23943</v>
      </c>
      <c r="I38" s="4">
        <v>22021</v>
      </c>
      <c r="J38" s="4">
        <v>21114</v>
      </c>
      <c r="K38" s="4">
        <v>22303</v>
      </c>
      <c r="L38" s="43">
        <f t="shared" si="22"/>
        <v>1.1498939656834393</v>
      </c>
      <c r="M38" s="43">
        <f t="shared" si="23"/>
        <v>-4.557514549811708E-2</v>
      </c>
      <c r="N38" s="43">
        <f t="shared" si="24"/>
        <v>5.6313346594676517E-2</v>
      </c>
      <c r="O38" s="43">
        <f t="shared" si="25"/>
        <v>1</v>
      </c>
      <c r="P38" s="75"/>
    </row>
    <row r="39" spans="1:16" x14ac:dyDescent="0.25">
      <c r="G39" s="22"/>
      <c r="H39" s="22"/>
      <c r="I39" s="22"/>
      <c r="J39" s="22"/>
      <c r="K39" s="22"/>
      <c r="L39" s="39"/>
    </row>
    <row r="40" spans="1:16" x14ac:dyDescent="0.25">
      <c r="A40" s="168" t="s">
        <v>457</v>
      </c>
      <c r="B40" s="69"/>
      <c r="C40" s="69"/>
      <c r="D40" s="69"/>
      <c r="E40" s="69"/>
      <c r="F40" s="69"/>
    </row>
    <row r="41" spans="1:16" x14ac:dyDescent="0.25">
      <c r="A41" s="69" t="s">
        <v>391</v>
      </c>
    </row>
  </sheetData>
  <hyperlinks>
    <hyperlink ref="A41" location="Índice!C1" display="Volver al ïndic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Matrícula Total 2017</vt:lpstr>
      <vt:lpstr>Evolución Matrícula Total</vt:lpstr>
      <vt:lpstr>Matrícula Pregrado 2017</vt:lpstr>
      <vt:lpstr>Evolución Matrícula Pregrado</vt:lpstr>
      <vt:lpstr>Matrícula Posgrado 2017</vt:lpstr>
      <vt:lpstr>Evolución Matrícula Posgrado</vt:lpstr>
      <vt:lpstr>Matrícula Postitulo 2017</vt:lpstr>
      <vt:lpstr>Evolución Matrícula Postítulo</vt:lpstr>
      <vt:lpstr>Listado de instituciones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Soledad Torres Diaz</cp:lastModifiedBy>
  <cp:lastPrinted>2013-08-26T19:15:47Z</cp:lastPrinted>
  <dcterms:created xsi:type="dcterms:W3CDTF">2012-05-11T20:13:46Z</dcterms:created>
  <dcterms:modified xsi:type="dcterms:W3CDTF">2017-07-26T19:53:06Z</dcterms:modified>
</cp:coreProperties>
</file>