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soledad torres\Desktop\INFORMES\Matricula\Matrícula 2018\"/>
    </mc:Choice>
  </mc:AlternateContent>
  <xr:revisionPtr revIDLastSave="0" documentId="13_ncr:1_{69C206A3-EAC5-40F6-B08A-50F7B6A6EB4D}" xr6:coauthVersionLast="34" xr6:coauthVersionMax="34" xr10:uidLastSave="{00000000-0000-0000-0000-000000000000}"/>
  <bookViews>
    <workbookView xWindow="0" yWindow="0" windowWidth="24000" windowHeight="9210" tabRatio="875" xr2:uid="{00000000-000D-0000-FFFF-FFFF00000000}"/>
  </bookViews>
  <sheets>
    <sheet name="Índice" sheetId="19" r:id="rId1"/>
    <sheet name="Matrícula Total 2018" sheetId="34" r:id="rId2"/>
    <sheet name="Evolución Matrícula Total" sheetId="25" r:id="rId3"/>
    <sheet name="Matrícula Pregrado 2018" sheetId="27" r:id="rId4"/>
    <sheet name="Evolución Matrícula Pregrado" sheetId="26" r:id="rId5"/>
    <sheet name="Matrícula Posgrado 2018" sheetId="29" r:id="rId6"/>
    <sheet name="Evolución Matrícula Posgrado" sheetId="28" r:id="rId7"/>
    <sheet name="Matrícula Postitulo 2018" sheetId="32" r:id="rId8"/>
    <sheet name="Evolución Matrícula Postítulo" sheetId="31" r:id="rId9"/>
    <sheet name="Listado de instituciones 2018" sheetId="33" r:id="rId10"/>
  </sheets>
  <calcPr calcId="179017"/>
</workbook>
</file>

<file path=xl/calcChain.xml><?xml version="1.0" encoding="utf-8"?>
<calcChain xmlns="http://schemas.openxmlformats.org/spreadsheetml/2006/main">
  <c r="M197" i="26" l="1"/>
  <c r="L197" i="26"/>
  <c r="D164" i="27" l="1"/>
  <c r="K381" i="26" l="1"/>
  <c r="J381" i="26"/>
  <c r="I381" i="26"/>
  <c r="H381" i="26"/>
  <c r="G381" i="26"/>
  <c r="F381" i="26"/>
  <c r="E381" i="26"/>
  <c r="D381" i="26"/>
  <c r="C381" i="26"/>
  <c r="B381" i="26"/>
  <c r="B367" i="26"/>
  <c r="K374" i="26"/>
  <c r="J374" i="26"/>
  <c r="I374" i="26"/>
  <c r="H374" i="26"/>
  <c r="G374" i="26"/>
  <c r="F374" i="26"/>
  <c r="E374" i="26"/>
  <c r="D374" i="26"/>
  <c r="C374" i="26"/>
  <c r="B374" i="26"/>
  <c r="K367" i="26"/>
  <c r="J367" i="26"/>
  <c r="I367" i="26"/>
  <c r="H367" i="26"/>
  <c r="G367" i="26"/>
  <c r="F367" i="26"/>
  <c r="E367" i="26"/>
  <c r="D367" i="26"/>
  <c r="C367" i="26"/>
  <c r="C360" i="26"/>
  <c r="D360" i="26"/>
  <c r="E360" i="26"/>
  <c r="F360" i="26"/>
  <c r="G360" i="26"/>
  <c r="H360" i="26"/>
  <c r="I360" i="26"/>
  <c r="J360" i="26"/>
  <c r="K360" i="26"/>
  <c r="B360" i="26"/>
  <c r="O405" i="26" l="1"/>
  <c r="O404" i="26"/>
  <c r="O406" i="26"/>
  <c r="O373" i="26"/>
  <c r="O407" i="26"/>
  <c r="O372" i="26"/>
  <c r="O387" i="26"/>
  <c r="O388" i="26"/>
  <c r="O359" i="26"/>
  <c r="O389" i="26"/>
  <c r="O386" i="26"/>
  <c r="O358" i="26"/>
  <c r="O398" i="26"/>
  <c r="O366" i="26"/>
  <c r="O396" i="26"/>
  <c r="O365" i="26"/>
  <c r="O395" i="26"/>
  <c r="O397" i="26"/>
  <c r="O413" i="26"/>
  <c r="O380" i="26"/>
  <c r="O415" i="26"/>
  <c r="O379" i="26"/>
  <c r="O416" i="26"/>
  <c r="O414" i="26"/>
  <c r="O382" i="26"/>
  <c r="N382" i="26"/>
  <c r="M382" i="26"/>
  <c r="L382" i="26"/>
  <c r="N380" i="26"/>
  <c r="M380" i="26"/>
  <c r="L380" i="26"/>
  <c r="N379" i="26"/>
  <c r="M379" i="26"/>
  <c r="L379" i="26"/>
  <c r="O375" i="26"/>
  <c r="N375" i="26"/>
  <c r="M375" i="26"/>
  <c r="L375" i="26"/>
  <c r="N373" i="26"/>
  <c r="M373" i="26"/>
  <c r="L373" i="26"/>
  <c r="N372" i="26"/>
  <c r="M372" i="26"/>
  <c r="L372" i="26"/>
  <c r="O368" i="26"/>
  <c r="N368" i="26"/>
  <c r="M368" i="26"/>
  <c r="L368" i="26"/>
  <c r="N366" i="26"/>
  <c r="M366" i="26"/>
  <c r="L366" i="26"/>
  <c r="N365" i="26"/>
  <c r="M365" i="26"/>
  <c r="L365" i="26"/>
  <c r="O361" i="26"/>
  <c r="N361" i="26"/>
  <c r="M361" i="26"/>
  <c r="L361" i="26"/>
  <c r="N359" i="26"/>
  <c r="M359" i="26"/>
  <c r="L359" i="26"/>
  <c r="N358" i="26"/>
  <c r="M358" i="26"/>
  <c r="L358" i="26"/>
  <c r="C70" i="32"/>
  <c r="D70" i="32"/>
  <c r="E70" i="32"/>
  <c r="B70" i="32"/>
  <c r="C26" i="32"/>
  <c r="D26" i="32"/>
  <c r="E26" i="32"/>
  <c r="B26" i="32"/>
  <c r="C28" i="29"/>
  <c r="D28" i="29"/>
  <c r="B28" i="29"/>
  <c r="C82" i="29"/>
  <c r="D82" i="29"/>
  <c r="B82" i="29"/>
  <c r="C39" i="29"/>
  <c r="D39" i="29"/>
  <c r="B39" i="29"/>
  <c r="C22" i="29"/>
  <c r="D22" i="29"/>
  <c r="B22" i="29"/>
  <c r="E162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16" i="27"/>
  <c r="C25" i="27"/>
  <c r="D25" i="27"/>
  <c r="E25" i="27"/>
  <c r="B2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35" i="27"/>
  <c r="L125" i="26"/>
  <c r="L131" i="26"/>
  <c r="C66" i="26"/>
  <c r="D66" i="26"/>
  <c r="E66" i="26"/>
  <c r="F66" i="26"/>
  <c r="G66" i="26"/>
  <c r="H66" i="26"/>
  <c r="I66" i="26"/>
  <c r="J66" i="26"/>
  <c r="K66" i="26"/>
  <c r="C67" i="26"/>
  <c r="D67" i="26"/>
  <c r="E67" i="26"/>
  <c r="F67" i="26"/>
  <c r="G67" i="26"/>
  <c r="H67" i="26"/>
  <c r="I67" i="26"/>
  <c r="J67" i="26"/>
  <c r="K67" i="26"/>
  <c r="B67" i="26"/>
  <c r="B66" i="26"/>
  <c r="O31" i="26"/>
  <c r="K417" i="26"/>
  <c r="J417" i="26"/>
  <c r="I417" i="26"/>
  <c r="H417" i="26"/>
  <c r="G417" i="26"/>
  <c r="F417" i="26"/>
  <c r="E417" i="26"/>
  <c r="D417" i="26"/>
  <c r="C417" i="26"/>
  <c r="B417" i="26"/>
  <c r="K408" i="26"/>
  <c r="J408" i="26"/>
  <c r="I408" i="26"/>
  <c r="H408" i="26"/>
  <c r="G408" i="26"/>
  <c r="F408" i="26"/>
  <c r="E408" i="26"/>
  <c r="D408" i="26"/>
  <c r="C408" i="26"/>
  <c r="B408" i="26"/>
  <c r="K399" i="26"/>
  <c r="J399" i="26"/>
  <c r="I399" i="26"/>
  <c r="H399" i="26"/>
  <c r="G399" i="26"/>
  <c r="F399" i="26"/>
  <c r="E399" i="26"/>
  <c r="D399" i="26"/>
  <c r="C399" i="26"/>
  <c r="B399" i="26"/>
  <c r="C390" i="26"/>
  <c r="D390" i="26"/>
  <c r="E390" i="26"/>
  <c r="F390" i="26"/>
  <c r="G390" i="26"/>
  <c r="H390" i="26"/>
  <c r="I390" i="26"/>
  <c r="J390" i="26"/>
  <c r="K390" i="26"/>
  <c r="B390" i="26"/>
  <c r="C352" i="26"/>
  <c r="D352" i="26"/>
  <c r="E352" i="26"/>
  <c r="F352" i="26"/>
  <c r="G352" i="26"/>
  <c r="H352" i="26"/>
  <c r="I352" i="26"/>
  <c r="J352" i="26"/>
  <c r="K352" i="26"/>
  <c r="B352" i="26"/>
  <c r="C339" i="26"/>
  <c r="D339" i="26"/>
  <c r="E339" i="26"/>
  <c r="F339" i="26"/>
  <c r="G339" i="26"/>
  <c r="H339" i="26"/>
  <c r="I339" i="26"/>
  <c r="J339" i="26"/>
  <c r="K339" i="26"/>
  <c r="B339" i="26"/>
  <c r="C326" i="26"/>
  <c r="D326" i="26"/>
  <c r="E326" i="26"/>
  <c r="F326" i="26"/>
  <c r="G326" i="26"/>
  <c r="H326" i="26"/>
  <c r="I326" i="26"/>
  <c r="J326" i="26"/>
  <c r="K326" i="26"/>
  <c r="B326" i="26"/>
  <c r="L306" i="26"/>
  <c r="M306" i="26"/>
  <c r="N306" i="26"/>
  <c r="O306" i="26"/>
  <c r="L307" i="26"/>
  <c r="M307" i="26"/>
  <c r="N307" i="26"/>
  <c r="O307" i="26"/>
  <c r="L308" i="26"/>
  <c r="M308" i="26"/>
  <c r="N308" i="26"/>
  <c r="O308" i="26"/>
  <c r="L309" i="26"/>
  <c r="M309" i="26"/>
  <c r="N309" i="26"/>
  <c r="O309" i="26"/>
  <c r="L310" i="26"/>
  <c r="M310" i="26"/>
  <c r="N310" i="26"/>
  <c r="O310" i="26"/>
  <c r="L311" i="26"/>
  <c r="M311" i="26"/>
  <c r="N311" i="26"/>
  <c r="O311" i="26"/>
  <c r="L312" i="26"/>
  <c r="M312" i="26"/>
  <c r="N312" i="26"/>
  <c r="O312" i="26"/>
  <c r="C313" i="26"/>
  <c r="D313" i="26"/>
  <c r="E313" i="26"/>
  <c r="F313" i="26"/>
  <c r="G313" i="26"/>
  <c r="H313" i="26"/>
  <c r="I313" i="26"/>
  <c r="J313" i="26"/>
  <c r="K313" i="26"/>
  <c r="B313" i="26"/>
  <c r="K290" i="26"/>
  <c r="J290" i="26"/>
  <c r="I290" i="26"/>
  <c r="H290" i="26"/>
  <c r="G290" i="26"/>
  <c r="F290" i="26"/>
  <c r="E290" i="26"/>
  <c r="D290" i="26"/>
  <c r="C290" i="26"/>
  <c r="B290" i="26"/>
  <c r="K296" i="26"/>
  <c r="J296" i="26"/>
  <c r="I296" i="26"/>
  <c r="H296" i="26"/>
  <c r="G296" i="26"/>
  <c r="F296" i="26"/>
  <c r="E296" i="26"/>
  <c r="D296" i="26"/>
  <c r="C296" i="26"/>
  <c r="B296" i="26"/>
  <c r="C302" i="26"/>
  <c r="D302" i="26"/>
  <c r="E302" i="26"/>
  <c r="F302" i="26"/>
  <c r="G302" i="26"/>
  <c r="H302" i="26"/>
  <c r="I302" i="26"/>
  <c r="J302" i="26"/>
  <c r="K302" i="26"/>
  <c r="B302" i="26"/>
  <c r="C284" i="26"/>
  <c r="D284" i="26"/>
  <c r="E284" i="26"/>
  <c r="F284" i="26"/>
  <c r="G284" i="26"/>
  <c r="H284" i="26"/>
  <c r="I284" i="26"/>
  <c r="J284" i="26"/>
  <c r="K284" i="26"/>
  <c r="B284" i="26"/>
  <c r="C58" i="26"/>
  <c r="D58" i="26"/>
  <c r="E58" i="26"/>
  <c r="F58" i="26"/>
  <c r="G58" i="26"/>
  <c r="H58" i="26"/>
  <c r="I58" i="26"/>
  <c r="J58" i="26"/>
  <c r="K58" i="26"/>
  <c r="C59" i="26"/>
  <c r="D59" i="26"/>
  <c r="E59" i="26"/>
  <c r="F59" i="26"/>
  <c r="G59" i="26"/>
  <c r="H59" i="26"/>
  <c r="I59" i="26"/>
  <c r="J59" i="26"/>
  <c r="K59" i="26"/>
  <c r="B59" i="26"/>
  <c r="B58" i="26"/>
  <c r="O21" i="26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40" i="34"/>
  <c r="D14" i="34"/>
  <c r="D15" i="34"/>
  <c r="D16" i="34"/>
  <c r="D13" i="34"/>
  <c r="D31" i="34"/>
  <c r="D32" i="34"/>
  <c r="D33" i="34"/>
  <c r="D34" i="34"/>
  <c r="D35" i="34"/>
  <c r="D36" i="34"/>
  <c r="D30" i="34"/>
  <c r="O47" i="25"/>
  <c r="O48" i="25"/>
  <c r="O35" i="25"/>
  <c r="L313" i="26" l="1"/>
  <c r="O409" i="26"/>
  <c r="O391" i="26"/>
  <c r="O400" i="26"/>
  <c r="B60" i="26"/>
  <c r="L360" i="26"/>
  <c r="N360" i="26"/>
  <c r="I68" i="26"/>
  <c r="E68" i="26"/>
  <c r="H60" i="26"/>
  <c r="D60" i="26"/>
  <c r="M374" i="26"/>
  <c r="L367" i="26"/>
  <c r="N367" i="26"/>
  <c r="L381" i="26"/>
  <c r="N381" i="26"/>
  <c r="G60" i="26"/>
  <c r="D68" i="26"/>
  <c r="I60" i="26"/>
  <c r="E60" i="26"/>
  <c r="B68" i="26"/>
  <c r="J68" i="26"/>
  <c r="F68" i="26"/>
  <c r="M360" i="26"/>
  <c r="L374" i="26"/>
  <c r="N374" i="26"/>
  <c r="K60" i="26"/>
  <c r="C60" i="26"/>
  <c r="H68" i="26"/>
  <c r="J60" i="26"/>
  <c r="F60" i="26"/>
  <c r="K68" i="26"/>
  <c r="G68" i="26"/>
  <c r="C68" i="26"/>
  <c r="M367" i="26"/>
  <c r="M381" i="26"/>
  <c r="M6" i="26"/>
  <c r="D154" i="27"/>
  <c r="E154" i="27"/>
  <c r="D155" i="27"/>
  <c r="E155" i="27"/>
  <c r="D156" i="27"/>
  <c r="E156" i="27"/>
  <c r="D157" i="27"/>
  <c r="E157" i="27"/>
  <c r="D158" i="27"/>
  <c r="E158" i="27"/>
  <c r="D159" i="27"/>
  <c r="E159" i="27"/>
  <c r="D160" i="27"/>
  <c r="E160" i="27"/>
  <c r="D161" i="27"/>
  <c r="E161" i="27"/>
  <c r="D163" i="27"/>
  <c r="E163" i="27"/>
  <c r="E164" i="27"/>
  <c r="D165" i="27"/>
  <c r="E165" i="27"/>
  <c r="D166" i="27"/>
  <c r="E166" i="27"/>
  <c r="L13" i="25"/>
  <c r="M13" i="25"/>
  <c r="N13" i="25"/>
  <c r="O13" i="25"/>
  <c r="O6" i="25"/>
  <c r="N6" i="25"/>
  <c r="M6" i="25"/>
  <c r="L6" i="25"/>
  <c r="O29" i="31" l="1"/>
  <c r="O22" i="31"/>
  <c r="O6" i="31"/>
  <c r="N26" i="28"/>
  <c r="O6" i="28"/>
  <c r="O346" i="26"/>
  <c r="O347" i="26"/>
  <c r="O348" i="26"/>
  <c r="O349" i="26"/>
  <c r="O350" i="26"/>
  <c r="O351" i="26"/>
  <c r="O345" i="26"/>
  <c r="O333" i="26"/>
  <c r="O334" i="26"/>
  <c r="O335" i="26"/>
  <c r="O336" i="26"/>
  <c r="O337" i="26"/>
  <c r="O338" i="26"/>
  <c r="O332" i="26"/>
  <c r="N332" i="26"/>
  <c r="O326" i="26"/>
  <c r="O320" i="26"/>
  <c r="O321" i="26"/>
  <c r="O322" i="26"/>
  <c r="O323" i="26"/>
  <c r="O324" i="26"/>
  <c r="O325" i="26"/>
  <c r="O319" i="26"/>
  <c r="O301" i="26"/>
  <c r="O300" i="26"/>
  <c r="O295" i="26"/>
  <c r="O294" i="26"/>
  <c r="O283" i="26"/>
  <c r="O282" i="26"/>
  <c r="O288" i="26"/>
  <c r="N282" i="26"/>
  <c r="M282" i="26"/>
  <c r="L282" i="26"/>
  <c r="O339" i="26" l="1"/>
  <c r="O352" i="26"/>
  <c r="O418" i="26" l="1"/>
  <c r="L414" i="26"/>
  <c r="M414" i="26"/>
  <c r="N414" i="26"/>
  <c r="L415" i="26"/>
  <c r="M415" i="26"/>
  <c r="N415" i="26"/>
  <c r="L416" i="26"/>
  <c r="M416" i="26"/>
  <c r="N416" i="26"/>
  <c r="L417" i="26"/>
  <c r="M417" i="26"/>
  <c r="N417" i="26"/>
  <c r="L405" i="26"/>
  <c r="M405" i="26"/>
  <c r="N405" i="26"/>
  <c r="L406" i="26"/>
  <c r="M406" i="26"/>
  <c r="N406" i="26"/>
  <c r="L407" i="26"/>
  <c r="M407" i="26"/>
  <c r="N407" i="26"/>
  <c r="L408" i="26"/>
  <c r="M408" i="26"/>
  <c r="N408" i="26"/>
  <c r="L395" i="26"/>
  <c r="M395" i="26"/>
  <c r="N395" i="26"/>
  <c r="L396" i="26"/>
  <c r="M396" i="26"/>
  <c r="N396" i="26"/>
  <c r="L397" i="26"/>
  <c r="M397" i="26"/>
  <c r="N397" i="26"/>
  <c r="L398" i="26"/>
  <c r="M398" i="26"/>
  <c r="N398" i="26"/>
  <c r="L399" i="26"/>
  <c r="M399" i="26"/>
  <c r="N399" i="26"/>
  <c r="L400" i="26"/>
  <c r="M400" i="26"/>
  <c r="N400" i="26"/>
  <c r="L387" i="26"/>
  <c r="M387" i="26"/>
  <c r="N387" i="26"/>
  <c r="L388" i="26"/>
  <c r="M388" i="26"/>
  <c r="N388" i="26"/>
  <c r="L389" i="26"/>
  <c r="M389" i="26"/>
  <c r="N389" i="26"/>
  <c r="L390" i="26"/>
  <c r="M390" i="26"/>
  <c r="N390" i="26"/>
  <c r="L353" i="26" l="1"/>
  <c r="M353" i="26"/>
  <c r="N353" i="26"/>
  <c r="L354" i="26"/>
  <c r="M354" i="26"/>
  <c r="N354" i="26"/>
  <c r="L340" i="26"/>
  <c r="M340" i="26"/>
  <c r="N340" i="26"/>
  <c r="L341" i="26"/>
  <c r="M341" i="26"/>
  <c r="N341" i="26"/>
  <c r="L327" i="26"/>
  <c r="M327" i="26"/>
  <c r="N327" i="26"/>
  <c r="L328" i="26"/>
  <c r="M328" i="26"/>
  <c r="N328" i="26"/>
  <c r="L314" i="26"/>
  <c r="M314" i="26"/>
  <c r="N314" i="26"/>
  <c r="L315" i="26"/>
  <c r="M315" i="26"/>
  <c r="N315" i="26"/>
  <c r="L82" i="25"/>
  <c r="M82" i="25"/>
  <c r="N82" i="25"/>
  <c r="L7" i="25" l="1"/>
  <c r="L8" i="25"/>
  <c r="L9" i="25"/>
  <c r="L174" i="26" l="1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M126" i="26"/>
  <c r="N126" i="26"/>
  <c r="O126" i="26"/>
  <c r="L127" i="26"/>
  <c r="M127" i="26"/>
  <c r="N127" i="26"/>
  <c r="O127" i="26"/>
  <c r="L128" i="26"/>
  <c r="M128" i="26"/>
  <c r="N128" i="26"/>
  <c r="O128" i="26"/>
  <c r="L129" i="26"/>
  <c r="M129" i="26"/>
  <c r="N129" i="26"/>
  <c r="O129" i="26"/>
  <c r="L130" i="26"/>
  <c r="M130" i="26"/>
  <c r="N130" i="26"/>
  <c r="O130" i="26"/>
  <c r="M131" i="26"/>
  <c r="N131" i="26"/>
  <c r="O131" i="26"/>
  <c r="L132" i="26"/>
  <c r="M132" i="26"/>
  <c r="N132" i="26"/>
  <c r="O132" i="26"/>
  <c r="L133" i="26"/>
  <c r="M133" i="26"/>
  <c r="N133" i="26"/>
  <c r="O133" i="26"/>
  <c r="L134" i="26"/>
  <c r="M134" i="26"/>
  <c r="N134" i="26"/>
  <c r="O134" i="26"/>
  <c r="L135" i="26"/>
  <c r="M135" i="26"/>
  <c r="N135" i="26"/>
  <c r="O135" i="26"/>
  <c r="L136" i="26"/>
  <c r="M136" i="26"/>
  <c r="N136" i="26"/>
  <c r="O136" i="26"/>
  <c r="L137" i="26"/>
  <c r="M137" i="26"/>
  <c r="N137" i="26"/>
  <c r="O137" i="26"/>
  <c r="L138" i="26"/>
  <c r="M138" i="26"/>
  <c r="N138" i="26"/>
  <c r="O138" i="26"/>
  <c r="L139" i="26"/>
  <c r="M139" i="26"/>
  <c r="N139" i="26"/>
  <c r="O139" i="26"/>
  <c r="L140" i="26"/>
  <c r="M140" i="26"/>
  <c r="N140" i="26"/>
  <c r="O140" i="26"/>
  <c r="L144" i="26"/>
  <c r="M144" i="26"/>
  <c r="N144" i="26"/>
  <c r="O144" i="26"/>
  <c r="L338" i="26"/>
  <c r="M338" i="26"/>
  <c r="N351" i="26"/>
  <c r="M351" i="26"/>
  <c r="L351" i="26"/>
  <c r="N350" i="26"/>
  <c r="M350" i="26"/>
  <c r="L350" i="26"/>
  <c r="N349" i="26"/>
  <c r="M349" i="26"/>
  <c r="L349" i="26"/>
  <c r="N348" i="26"/>
  <c r="M348" i="26"/>
  <c r="L348" i="26"/>
  <c r="N347" i="26"/>
  <c r="M347" i="26"/>
  <c r="L347" i="26"/>
  <c r="N346" i="26"/>
  <c r="M346" i="26"/>
  <c r="L346" i="26"/>
  <c r="N345" i="26"/>
  <c r="M345" i="26"/>
  <c r="L345" i="26"/>
  <c r="L7" i="26"/>
  <c r="M7" i="26"/>
  <c r="N7" i="26"/>
  <c r="O7" i="26"/>
  <c r="L8" i="26"/>
  <c r="M8" i="26"/>
  <c r="N8" i="26"/>
  <c r="O8" i="26"/>
  <c r="L9" i="26"/>
  <c r="M9" i="26"/>
  <c r="N9" i="26"/>
  <c r="O9" i="26"/>
  <c r="O6" i="26"/>
  <c r="N6" i="26"/>
  <c r="L6" i="26"/>
  <c r="O101" i="25"/>
  <c r="N101" i="25"/>
  <c r="M101" i="25"/>
  <c r="L101" i="25"/>
  <c r="O100" i="25"/>
  <c r="N100" i="25"/>
  <c r="M100" i="25"/>
  <c r="L100" i="25"/>
  <c r="O99" i="25"/>
  <c r="N99" i="25"/>
  <c r="M99" i="25"/>
  <c r="L99" i="25"/>
  <c r="O98" i="25"/>
  <c r="N98" i="25"/>
  <c r="M98" i="25"/>
  <c r="L98" i="25"/>
  <c r="O97" i="25"/>
  <c r="N97" i="25"/>
  <c r="M97" i="25"/>
  <c r="L97" i="25"/>
  <c r="O96" i="25"/>
  <c r="N96" i="25"/>
  <c r="M96" i="25"/>
  <c r="L96" i="25"/>
  <c r="O95" i="25"/>
  <c r="N95" i="25"/>
  <c r="M95" i="25"/>
  <c r="L95" i="25"/>
  <c r="O94" i="25"/>
  <c r="N94" i="25"/>
  <c r="M94" i="25"/>
  <c r="L94" i="25"/>
  <c r="O93" i="25"/>
  <c r="N93" i="25"/>
  <c r="M93" i="25"/>
  <c r="L93" i="25"/>
  <c r="O92" i="25"/>
  <c r="N92" i="25"/>
  <c r="M92" i="25"/>
  <c r="L92" i="25"/>
  <c r="O91" i="25"/>
  <c r="N91" i="25"/>
  <c r="M91" i="25"/>
  <c r="L91" i="25"/>
  <c r="O90" i="25"/>
  <c r="N90" i="25"/>
  <c r="M90" i="25"/>
  <c r="L90" i="25"/>
  <c r="O89" i="25"/>
  <c r="N89" i="25"/>
  <c r="M89" i="25"/>
  <c r="L89" i="25"/>
  <c r="O88" i="25"/>
  <c r="N88" i="25"/>
  <c r="M88" i="25"/>
  <c r="L88" i="25"/>
  <c r="O87" i="25"/>
  <c r="N87" i="25"/>
  <c r="M87" i="25"/>
  <c r="L87" i="25"/>
  <c r="O86" i="25"/>
  <c r="N86" i="25"/>
  <c r="M86" i="25"/>
  <c r="L86" i="25"/>
  <c r="O80" i="25"/>
  <c r="N80" i="25"/>
  <c r="M80" i="25"/>
  <c r="L80" i="25"/>
  <c r="O79" i="25"/>
  <c r="N79" i="25"/>
  <c r="M79" i="25"/>
  <c r="L79" i="25"/>
  <c r="O78" i="25"/>
  <c r="N78" i="25"/>
  <c r="M78" i="25"/>
  <c r="L78" i="25"/>
  <c r="O77" i="25"/>
  <c r="N77" i="25"/>
  <c r="M77" i="25"/>
  <c r="L77" i="25"/>
  <c r="O76" i="25"/>
  <c r="N76" i="25"/>
  <c r="M76" i="25"/>
  <c r="L76" i="25"/>
  <c r="O75" i="25"/>
  <c r="N75" i="25"/>
  <c r="M75" i="25"/>
  <c r="L75" i="25"/>
  <c r="O74" i="25"/>
  <c r="N74" i="25"/>
  <c r="M74" i="25"/>
  <c r="L74" i="25"/>
  <c r="L70" i="25"/>
  <c r="O69" i="25"/>
  <c r="N69" i="25"/>
  <c r="M69" i="25"/>
  <c r="L69" i="25"/>
  <c r="O68" i="25"/>
  <c r="N68" i="25"/>
  <c r="M68" i="25"/>
  <c r="L68" i="25"/>
  <c r="N70" i="25"/>
  <c r="O64" i="25"/>
  <c r="N64" i="25"/>
  <c r="M64" i="25"/>
  <c r="L64" i="25"/>
  <c r="O63" i="25"/>
  <c r="N63" i="25"/>
  <c r="M63" i="25"/>
  <c r="L63" i="25"/>
  <c r="O62" i="25"/>
  <c r="N62" i="25"/>
  <c r="M62" i="25"/>
  <c r="L62" i="25"/>
  <c r="O61" i="25"/>
  <c r="N61" i="25"/>
  <c r="M61" i="25"/>
  <c r="L61" i="25"/>
  <c r="O60" i="25"/>
  <c r="N60" i="25"/>
  <c r="M60" i="25"/>
  <c r="L60" i="25"/>
  <c r="O59" i="25"/>
  <c r="N59" i="25"/>
  <c r="M59" i="25"/>
  <c r="L59" i="25"/>
  <c r="O58" i="25"/>
  <c r="N58" i="25"/>
  <c r="M58" i="25"/>
  <c r="L58" i="25"/>
  <c r="O57" i="25"/>
  <c r="N57" i="25"/>
  <c r="M57" i="25"/>
  <c r="L57" i="25"/>
  <c r="O56" i="25"/>
  <c r="N56" i="25"/>
  <c r="M56" i="25"/>
  <c r="L56" i="25"/>
  <c r="O55" i="25"/>
  <c r="N55" i="25"/>
  <c r="M55" i="25"/>
  <c r="L55" i="25"/>
  <c r="O54" i="25"/>
  <c r="N54" i="25"/>
  <c r="M54" i="25"/>
  <c r="L54" i="25"/>
  <c r="O53" i="25"/>
  <c r="N53" i="25"/>
  <c r="M53" i="25"/>
  <c r="L53" i="25"/>
  <c r="O52" i="25"/>
  <c r="N52" i="25"/>
  <c r="M52" i="25"/>
  <c r="L52" i="25"/>
  <c r="O51" i="25"/>
  <c r="N51" i="25"/>
  <c r="M51" i="25"/>
  <c r="L51" i="25"/>
  <c r="O50" i="25"/>
  <c r="N50" i="25"/>
  <c r="M50" i="25"/>
  <c r="L50" i="25"/>
  <c r="O49" i="25"/>
  <c r="N49" i="25"/>
  <c r="M49" i="25"/>
  <c r="L49" i="25"/>
  <c r="O46" i="25"/>
  <c r="N46" i="25"/>
  <c r="M46" i="25"/>
  <c r="L46" i="25"/>
  <c r="O45" i="25"/>
  <c r="N45" i="25"/>
  <c r="M45" i="25"/>
  <c r="L45" i="25"/>
  <c r="O44" i="25"/>
  <c r="N44" i="25"/>
  <c r="M44" i="25"/>
  <c r="L44" i="25"/>
  <c r="O40" i="25"/>
  <c r="N40" i="25"/>
  <c r="M40" i="25"/>
  <c r="L40" i="25"/>
  <c r="O39" i="25"/>
  <c r="N39" i="25"/>
  <c r="M39" i="25"/>
  <c r="L39" i="25"/>
  <c r="O38" i="25"/>
  <c r="N38" i="25"/>
  <c r="M38" i="25"/>
  <c r="L38" i="25"/>
  <c r="O37" i="25"/>
  <c r="N37" i="25"/>
  <c r="M37" i="25"/>
  <c r="L37" i="25"/>
  <c r="O36" i="25"/>
  <c r="N36" i="25"/>
  <c r="M36" i="25"/>
  <c r="L36" i="25"/>
  <c r="O34" i="25"/>
  <c r="N34" i="25"/>
  <c r="M34" i="25"/>
  <c r="L34" i="25"/>
  <c r="O30" i="25"/>
  <c r="N30" i="25"/>
  <c r="M30" i="25"/>
  <c r="L30" i="25"/>
  <c r="O29" i="25"/>
  <c r="N29" i="25"/>
  <c r="M29" i="25"/>
  <c r="L29" i="25"/>
  <c r="O28" i="25"/>
  <c r="N28" i="25"/>
  <c r="M28" i="25"/>
  <c r="L28" i="25"/>
  <c r="O27" i="25"/>
  <c r="N27" i="25"/>
  <c r="M27" i="25"/>
  <c r="L27" i="25"/>
  <c r="O26" i="25"/>
  <c r="N26" i="25"/>
  <c r="M26" i="25"/>
  <c r="L26" i="25"/>
  <c r="O25" i="25"/>
  <c r="N25" i="25"/>
  <c r="M25" i="25"/>
  <c r="L25" i="25"/>
  <c r="O24" i="25"/>
  <c r="N24" i="25"/>
  <c r="M24" i="25"/>
  <c r="L24" i="25"/>
  <c r="O23" i="25"/>
  <c r="N23" i="25"/>
  <c r="M23" i="25"/>
  <c r="L23" i="25"/>
  <c r="O22" i="25"/>
  <c r="N22" i="25"/>
  <c r="M22" i="25"/>
  <c r="L22" i="25"/>
  <c r="O21" i="25"/>
  <c r="N21" i="25"/>
  <c r="M21" i="25"/>
  <c r="L21" i="25"/>
  <c r="O20" i="25"/>
  <c r="N20" i="25"/>
  <c r="M20" i="25"/>
  <c r="L20" i="25"/>
  <c r="N16" i="25"/>
  <c r="M16" i="25"/>
  <c r="L16" i="25"/>
  <c r="O15" i="25"/>
  <c r="N15" i="25"/>
  <c r="M15" i="25"/>
  <c r="L15" i="25"/>
  <c r="O14" i="25"/>
  <c r="N14" i="25"/>
  <c r="M14" i="25"/>
  <c r="L14" i="25"/>
  <c r="O7" i="25"/>
  <c r="O8" i="25"/>
  <c r="N7" i="25"/>
  <c r="N8" i="25"/>
  <c r="N9" i="25"/>
  <c r="M9" i="25"/>
  <c r="M8" i="25"/>
  <c r="M7" i="25"/>
  <c r="O70" i="25" l="1"/>
  <c r="M70" i="25"/>
  <c r="L13" i="31" l="1"/>
  <c r="M13" i="31"/>
  <c r="N13" i="31"/>
  <c r="O13" i="31"/>
  <c r="L14" i="31"/>
  <c r="M14" i="31"/>
  <c r="N14" i="31"/>
  <c r="O14" i="31"/>
  <c r="L6" i="31"/>
  <c r="M6" i="31"/>
  <c r="N6" i="31"/>
  <c r="L7" i="31"/>
  <c r="M7" i="31"/>
  <c r="N7" i="31"/>
  <c r="O7" i="31"/>
  <c r="L29" i="31"/>
  <c r="M29" i="31"/>
  <c r="N29" i="31"/>
  <c r="L30" i="31"/>
  <c r="M30" i="31"/>
  <c r="N30" i="31"/>
  <c r="O30" i="31"/>
  <c r="L31" i="31"/>
  <c r="M31" i="31"/>
  <c r="N31" i="31"/>
  <c r="O31" i="31"/>
  <c r="M32" i="31"/>
  <c r="N32" i="31"/>
  <c r="O32" i="31"/>
  <c r="L33" i="31"/>
  <c r="M33" i="31"/>
  <c r="N33" i="31"/>
  <c r="O33" i="31"/>
  <c r="L34" i="31"/>
  <c r="M34" i="31"/>
  <c r="N34" i="31"/>
  <c r="O34" i="31"/>
  <c r="O14" i="26"/>
  <c r="O15" i="26"/>
  <c r="O16" i="26"/>
  <c r="O13" i="26"/>
  <c r="N16" i="26"/>
  <c r="M16" i="26"/>
  <c r="L16" i="26"/>
  <c r="N15" i="26"/>
  <c r="M15" i="26"/>
  <c r="L15" i="26"/>
  <c r="N14" i="26"/>
  <c r="M14" i="26"/>
  <c r="L14" i="26"/>
  <c r="N13" i="26"/>
  <c r="M13" i="26"/>
  <c r="L13" i="26"/>
  <c r="O35" i="31" l="1"/>
  <c r="O36" i="31"/>
  <c r="O37" i="31"/>
  <c r="O38" i="31"/>
  <c r="L35" i="31"/>
  <c r="M35" i="31"/>
  <c r="N35" i="31"/>
  <c r="L36" i="31"/>
  <c r="M36" i="31"/>
  <c r="N36" i="31"/>
  <c r="L37" i="31"/>
  <c r="M37" i="31"/>
  <c r="N37" i="31"/>
  <c r="L38" i="31"/>
  <c r="M38" i="31"/>
  <c r="N38" i="31"/>
  <c r="O8" i="31"/>
  <c r="O9" i="31"/>
  <c r="N9" i="31"/>
  <c r="M9" i="31"/>
  <c r="L9" i="31"/>
  <c r="L8" i="31"/>
  <c r="O15" i="31"/>
  <c r="O16" i="31"/>
  <c r="O17" i="31"/>
  <c r="O18" i="31"/>
  <c r="M15" i="31"/>
  <c r="N15" i="31"/>
  <c r="M16" i="31"/>
  <c r="N16" i="31"/>
  <c r="M17" i="31"/>
  <c r="N17" i="31"/>
  <c r="M18" i="31"/>
  <c r="N18" i="31"/>
  <c r="L15" i="31"/>
  <c r="L16" i="31"/>
  <c r="L17" i="31"/>
  <c r="L18" i="31"/>
  <c r="O14" i="28"/>
  <c r="O15" i="28"/>
  <c r="O16" i="28"/>
  <c r="O13" i="28"/>
  <c r="O27" i="28"/>
  <c r="O26" i="28"/>
  <c r="O46" i="28"/>
  <c r="O47" i="28"/>
  <c r="O48" i="28"/>
  <c r="O49" i="28"/>
  <c r="O50" i="28"/>
  <c r="O51" i="28"/>
  <c r="O52" i="28"/>
  <c r="O53" i="28"/>
  <c r="O54" i="28"/>
  <c r="O45" i="28"/>
  <c r="O33" i="28"/>
  <c r="O34" i="28"/>
  <c r="O35" i="28"/>
  <c r="O36" i="28"/>
  <c r="O37" i="28"/>
  <c r="O38" i="28"/>
  <c r="O39" i="28"/>
  <c r="O40" i="28"/>
  <c r="O41" i="28"/>
  <c r="L33" i="28"/>
  <c r="M33" i="28"/>
  <c r="N33" i="28"/>
  <c r="L34" i="28"/>
  <c r="M34" i="28"/>
  <c r="N34" i="28"/>
  <c r="L35" i="28"/>
  <c r="M35" i="28"/>
  <c r="N35" i="28"/>
  <c r="L36" i="28"/>
  <c r="M36" i="28"/>
  <c r="N36" i="28"/>
  <c r="L37" i="28"/>
  <c r="M37" i="28"/>
  <c r="N37" i="28"/>
  <c r="L38" i="28"/>
  <c r="M38" i="28"/>
  <c r="N38" i="28"/>
  <c r="L39" i="28"/>
  <c r="M39" i="28"/>
  <c r="N39" i="28"/>
  <c r="L40" i="28"/>
  <c r="M40" i="28"/>
  <c r="N40" i="28"/>
  <c r="L41" i="28"/>
  <c r="M41" i="28"/>
  <c r="N41" i="28"/>
  <c r="O302" i="26"/>
  <c r="O296" i="26"/>
  <c r="O289" i="26"/>
  <c r="O290" i="26"/>
  <c r="O170" i="26"/>
  <c r="O169" i="26"/>
  <c r="O168" i="26"/>
  <c r="O167" i="26"/>
  <c r="O166" i="26"/>
  <c r="O165" i="26"/>
  <c r="O164" i="26"/>
  <c r="O163" i="26"/>
  <c r="O162" i="26"/>
  <c r="O161" i="26"/>
  <c r="O160" i="26"/>
  <c r="O159" i="26"/>
  <c r="O125" i="26"/>
  <c r="O124" i="26"/>
  <c r="O123" i="26"/>
  <c r="O122" i="26"/>
  <c r="O118" i="26"/>
  <c r="O117" i="26"/>
  <c r="O116" i="26"/>
  <c r="O115" i="26"/>
  <c r="O114" i="26"/>
  <c r="O113" i="26"/>
  <c r="O28" i="28" l="1"/>
  <c r="N8" i="31"/>
  <c r="M8" i="31"/>
  <c r="O100" i="26" l="1"/>
  <c r="O99" i="26"/>
  <c r="O98" i="26"/>
  <c r="O97" i="26"/>
  <c r="O96" i="26"/>
  <c r="O95" i="26"/>
  <c r="O94" i="26"/>
  <c r="O93" i="26"/>
  <c r="O92" i="26"/>
  <c r="O91" i="26"/>
  <c r="O90" i="26"/>
  <c r="O89" i="26"/>
  <c r="O50" i="26"/>
  <c r="O51" i="26"/>
  <c r="O52" i="26"/>
  <c r="O53" i="26"/>
  <c r="O54" i="26"/>
  <c r="O49" i="26"/>
  <c r="O36" i="26"/>
  <c r="O35" i="26"/>
  <c r="O34" i="26"/>
  <c r="O33" i="26"/>
  <c r="O32" i="26"/>
  <c r="O30" i="26"/>
  <c r="O66" i="26"/>
  <c r="O67" i="26"/>
  <c r="O68" i="26" l="1"/>
  <c r="L60" i="26" l="1"/>
  <c r="O25" i="31"/>
  <c r="N25" i="31"/>
  <c r="M25" i="31"/>
  <c r="L25" i="31"/>
  <c r="O24" i="31"/>
  <c r="N24" i="31"/>
  <c r="M24" i="31"/>
  <c r="L24" i="31"/>
  <c r="O23" i="31"/>
  <c r="N23" i="31"/>
  <c r="M23" i="31"/>
  <c r="L23" i="31"/>
  <c r="N22" i="31"/>
  <c r="M22" i="31"/>
  <c r="L22" i="31"/>
  <c r="L46" i="28"/>
  <c r="M46" i="28"/>
  <c r="N46" i="28"/>
  <c r="L47" i="28"/>
  <c r="M47" i="28"/>
  <c r="N47" i="28"/>
  <c r="L48" i="28"/>
  <c r="M48" i="28"/>
  <c r="N48" i="28"/>
  <c r="L49" i="28"/>
  <c r="M49" i="28"/>
  <c r="N49" i="28"/>
  <c r="L50" i="28"/>
  <c r="M50" i="28"/>
  <c r="N50" i="28"/>
  <c r="L51" i="28"/>
  <c r="M51" i="28"/>
  <c r="N51" i="28"/>
  <c r="L52" i="28"/>
  <c r="M52" i="28"/>
  <c r="N52" i="28"/>
  <c r="L53" i="28"/>
  <c r="M53" i="28"/>
  <c r="N53" i="28"/>
  <c r="L54" i="28"/>
  <c r="M54" i="28"/>
  <c r="N54" i="28"/>
  <c r="N45" i="28"/>
  <c r="M45" i="28"/>
  <c r="L45" i="28"/>
  <c r="O32" i="28"/>
  <c r="N32" i="28"/>
  <c r="M32" i="28"/>
  <c r="L32" i="28"/>
  <c r="L27" i="28"/>
  <c r="M27" i="28"/>
  <c r="N27" i="28"/>
  <c r="L28" i="28"/>
  <c r="M28" i="28"/>
  <c r="N28" i="28"/>
  <c r="M26" i="28"/>
  <c r="L26" i="28"/>
  <c r="M20" i="28"/>
  <c r="L21" i="28"/>
  <c r="M21" i="28"/>
  <c r="N21" i="28"/>
  <c r="O21" i="28"/>
  <c r="L22" i="28"/>
  <c r="M22" i="28"/>
  <c r="N22" i="28"/>
  <c r="O22" i="28"/>
  <c r="O20" i="28"/>
  <c r="N20" i="28"/>
  <c r="L20" i="28"/>
  <c r="L14" i="28"/>
  <c r="M14" i="28"/>
  <c r="N14" i="28"/>
  <c r="L15" i="28"/>
  <c r="M15" i="28"/>
  <c r="N15" i="28"/>
  <c r="L16" i="28"/>
  <c r="M16" i="28"/>
  <c r="N16" i="28"/>
  <c r="N13" i="28"/>
  <c r="M13" i="28"/>
  <c r="L13" i="28"/>
  <c r="L7" i="28"/>
  <c r="M7" i="28"/>
  <c r="N7" i="28"/>
  <c r="O7" i="28"/>
  <c r="L8" i="28"/>
  <c r="M8" i="28"/>
  <c r="N8" i="28"/>
  <c r="O8" i="28"/>
  <c r="L9" i="28"/>
  <c r="M9" i="28"/>
  <c r="N9" i="28"/>
  <c r="O9" i="28"/>
  <c r="N6" i="28"/>
  <c r="M6" i="28"/>
  <c r="L6" i="28"/>
  <c r="N418" i="26"/>
  <c r="M418" i="26"/>
  <c r="L418" i="26"/>
  <c r="N413" i="26"/>
  <c r="M413" i="26"/>
  <c r="L413" i="26"/>
  <c r="N409" i="26"/>
  <c r="M409" i="26"/>
  <c r="L409" i="26"/>
  <c r="N404" i="26"/>
  <c r="M404" i="26"/>
  <c r="L404" i="26"/>
  <c r="N391" i="26"/>
  <c r="M391" i="26"/>
  <c r="L391" i="26"/>
  <c r="N386" i="26"/>
  <c r="M386" i="26"/>
  <c r="L386" i="26"/>
  <c r="N352" i="26"/>
  <c r="M352" i="26"/>
  <c r="L352" i="26"/>
  <c r="N339" i="26"/>
  <c r="M339" i="26"/>
  <c r="L339" i="26"/>
  <c r="N337" i="26"/>
  <c r="M337" i="26"/>
  <c r="L337" i="26"/>
  <c r="N336" i="26"/>
  <c r="M336" i="26"/>
  <c r="L336" i="26"/>
  <c r="N335" i="26"/>
  <c r="M335" i="26"/>
  <c r="L335" i="26"/>
  <c r="N334" i="26"/>
  <c r="M334" i="26"/>
  <c r="L334" i="26"/>
  <c r="N333" i="26"/>
  <c r="M333" i="26"/>
  <c r="L333" i="26"/>
  <c r="M332" i="26"/>
  <c r="L332" i="26"/>
  <c r="N326" i="26"/>
  <c r="M326" i="26"/>
  <c r="L326" i="26"/>
  <c r="M325" i="26"/>
  <c r="L325" i="26"/>
  <c r="N324" i="26"/>
  <c r="M324" i="26"/>
  <c r="L324" i="26"/>
  <c r="N323" i="26"/>
  <c r="M323" i="26"/>
  <c r="L323" i="26"/>
  <c r="N322" i="26"/>
  <c r="M322" i="26"/>
  <c r="L322" i="26"/>
  <c r="N321" i="26"/>
  <c r="M321" i="26"/>
  <c r="L321" i="26"/>
  <c r="N320" i="26"/>
  <c r="M320" i="26"/>
  <c r="L320" i="26"/>
  <c r="N319" i="26"/>
  <c r="M319" i="26"/>
  <c r="L319" i="26"/>
  <c r="O313" i="26"/>
  <c r="N313" i="26"/>
  <c r="M313" i="26"/>
  <c r="N302" i="26"/>
  <c r="M302" i="26"/>
  <c r="L302" i="26"/>
  <c r="N301" i="26"/>
  <c r="M301" i="26"/>
  <c r="L301" i="26"/>
  <c r="N300" i="26"/>
  <c r="M300" i="26"/>
  <c r="L300" i="26"/>
  <c r="N296" i="26"/>
  <c r="M296" i="26"/>
  <c r="L296" i="26"/>
  <c r="N295" i="26"/>
  <c r="M295" i="26"/>
  <c r="L295" i="26"/>
  <c r="N294" i="26"/>
  <c r="M294" i="26"/>
  <c r="L294" i="26"/>
  <c r="L289" i="26"/>
  <c r="M289" i="26"/>
  <c r="N289" i="26"/>
  <c r="L290" i="26"/>
  <c r="M290" i="26"/>
  <c r="N290" i="26"/>
  <c r="N288" i="26"/>
  <c r="M288" i="26"/>
  <c r="L288" i="26"/>
  <c r="O284" i="26"/>
  <c r="N284" i="26"/>
  <c r="M284" i="26"/>
  <c r="L284" i="26"/>
  <c r="N283" i="26"/>
  <c r="M283" i="26"/>
  <c r="L283" i="26"/>
  <c r="N278" i="26"/>
  <c r="M278" i="26"/>
  <c r="L278" i="26"/>
  <c r="N277" i="26"/>
  <c r="M277" i="26"/>
  <c r="L277" i="26"/>
  <c r="N276" i="26"/>
  <c r="M276" i="26"/>
  <c r="L276" i="26"/>
  <c r="N275" i="26"/>
  <c r="M275" i="26"/>
  <c r="L275" i="26"/>
  <c r="N274" i="26"/>
  <c r="M274" i="26"/>
  <c r="L274" i="26"/>
  <c r="N273" i="26"/>
  <c r="M273" i="26"/>
  <c r="L273" i="26"/>
  <c r="N272" i="26"/>
  <c r="M272" i="26"/>
  <c r="L272" i="26"/>
  <c r="N271" i="26"/>
  <c r="M271" i="26"/>
  <c r="L271" i="26"/>
  <c r="N270" i="26"/>
  <c r="M270" i="26"/>
  <c r="L270" i="26"/>
  <c r="N269" i="26"/>
  <c r="M269" i="26"/>
  <c r="L269" i="26"/>
  <c r="N265" i="26"/>
  <c r="M265" i="26"/>
  <c r="L265" i="26"/>
  <c r="N264" i="26"/>
  <c r="M264" i="26"/>
  <c r="L264" i="26"/>
  <c r="N263" i="26"/>
  <c r="M263" i="26"/>
  <c r="L263" i="26"/>
  <c r="N262" i="26"/>
  <c r="M262" i="26"/>
  <c r="L262" i="26"/>
  <c r="N261" i="26"/>
  <c r="M261" i="26"/>
  <c r="L261" i="26"/>
  <c r="N260" i="26"/>
  <c r="M260" i="26"/>
  <c r="L260" i="26"/>
  <c r="N259" i="26"/>
  <c r="M259" i="26"/>
  <c r="L259" i="26"/>
  <c r="N258" i="26"/>
  <c r="M258" i="26"/>
  <c r="L258" i="26"/>
  <c r="N257" i="26"/>
  <c r="M257" i="26"/>
  <c r="L257" i="26"/>
  <c r="N256" i="26"/>
  <c r="M256" i="26"/>
  <c r="L256" i="26"/>
  <c r="N252" i="26"/>
  <c r="M252" i="26"/>
  <c r="L252" i="26"/>
  <c r="N251" i="26"/>
  <c r="M251" i="26"/>
  <c r="L251" i="26"/>
  <c r="N250" i="26"/>
  <c r="M250" i="26"/>
  <c r="L250" i="26"/>
  <c r="N249" i="26"/>
  <c r="M249" i="26"/>
  <c r="L249" i="26"/>
  <c r="N248" i="26"/>
  <c r="M248" i="26"/>
  <c r="L248" i="26"/>
  <c r="N247" i="26"/>
  <c r="M247" i="26"/>
  <c r="L247" i="26"/>
  <c r="N246" i="26"/>
  <c r="M246" i="26"/>
  <c r="L246" i="26"/>
  <c r="N245" i="26"/>
  <c r="M245" i="26"/>
  <c r="L245" i="26"/>
  <c r="N244" i="26"/>
  <c r="M244" i="26"/>
  <c r="L244" i="26"/>
  <c r="N243" i="26"/>
  <c r="M243" i="26"/>
  <c r="L243" i="26"/>
  <c r="N239" i="26"/>
  <c r="M239" i="26"/>
  <c r="L239" i="26"/>
  <c r="N238" i="26"/>
  <c r="M238" i="26"/>
  <c r="L238" i="26"/>
  <c r="N237" i="26"/>
  <c r="M237" i="26"/>
  <c r="L237" i="26"/>
  <c r="N236" i="26"/>
  <c r="M236" i="26"/>
  <c r="L236" i="26"/>
  <c r="N235" i="26"/>
  <c r="M235" i="26"/>
  <c r="L235" i="26"/>
  <c r="N234" i="26"/>
  <c r="M234" i="26"/>
  <c r="L234" i="26"/>
  <c r="N233" i="26"/>
  <c r="M233" i="26"/>
  <c r="L233" i="26"/>
  <c r="N232" i="26"/>
  <c r="M232" i="26"/>
  <c r="L232" i="26"/>
  <c r="N231" i="26"/>
  <c r="M231" i="26"/>
  <c r="L231" i="26"/>
  <c r="N230" i="26"/>
  <c r="M230" i="26"/>
  <c r="L230" i="26"/>
  <c r="N229" i="26"/>
  <c r="M229" i="26"/>
  <c r="L229" i="26"/>
  <c r="N228" i="26"/>
  <c r="M228" i="26"/>
  <c r="L228" i="26"/>
  <c r="N227" i="26"/>
  <c r="M227" i="26"/>
  <c r="L227" i="26"/>
  <c r="N226" i="26"/>
  <c r="M226" i="26"/>
  <c r="L226" i="26"/>
  <c r="N225" i="26"/>
  <c r="M225" i="26"/>
  <c r="L225" i="26"/>
  <c r="N224" i="26"/>
  <c r="M224" i="26"/>
  <c r="L224" i="26"/>
  <c r="N223" i="26"/>
  <c r="M223" i="26"/>
  <c r="L223" i="26"/>
  <c r="N222" i="26"/>
  <c r="M222" i="26"/>
  <c r="L222" i="26"/>
  <c r="N221" i="26"/>
  <c r="M221" i="26"/>
  <c r="L221" i="26"/>
  <c r="N220" i="26"/>
  <c r="M220" i="26"/>
  <c r="L220" i="26"/>
  <c r="N216" i="26"/>
  <c r="M216" i="26"/>
  <c r="L216" i="26"/>
  <c r="N215" i="26"/>
  <c r="M215" i="26"/>
  <c r="L215" i="26"/>
  <c r="N214" i="26"/>
  <c r="M214" i="26"/>
  <c r="L214" i="26"/>
  <c r="N213" i="26"/>
  <c r="M213" i="26"/>
  <c r="L213" i="26"/>
  <c r="N212" i="26"/>
  <c r="M212" i="26"/>
  <c r="L212" i="26"/>
  <c r="N211" i="26"/>
  <c r="M211" i="26"/>
  <c r="L211" i="26"/>
  <c r="N210" i="26"/>
  <c r="M210" i="26"/>
  <c r="L210" i="26"/>
  <c r="N209" i="26"/>
  <c r="M209" i="26"/>
  <c r="L209" i="26"/>
  <c r="N208" i="26"/>
  <c r="M208" i="26"/>
  <c r="L208" i="26"/>
  <c r="N207" i="26"/>
  <c r="M207" i="26"/>
  <c r="L207" i="26"/>
  <c r="N206" i="26"/>
  <c r="M206" i="26"/>
  <c r="L206" i="26"/>
  <c r="N205" i="26"/>
  <c r="M205" i="26"/>
  <c r="L205" i="26"/>
  <c r="N204" i="26"/>
  <c r="M204" i="26"/>
  <c r="L204" i="26"/>
  <c r="N203" i="26"/>
  <c r="M203" i="26"/>
  <c r="L203" i="26"/>
  <c r="N202" i="26"/>
  <c r="M202" i="26"/>
  <c r="L202" i="26"/>
  <c r="N201" i="26"/>
  <c r="M201" i="26"/>
  <c r="L201" i="26"/>
  <c r="N200" i="26"/>
  <c r="M200" i="26"/>
  <c r="L200" i="26"/>
  <c r="N199" i="26"/>
  <c r="M199" i="26"/>
  <c r="L199" i="26"/>
  <c r="N198" i="26"/>
  <c r="M198" i="26"/>
  <c r="L198" i="26"/>
  <c r="N197" i="26"/>
  <c r="N193" i="26"/>
  <c r="M193" i="26"/>
  <c r="N192" i="26"/>
  <c r="M192" i="26"/>
  <c r="N191" i="26"/>
  <c r="M191" i="26"/>
  <c r="N190" i="26"/>
  <c r="M190" i="26"/>
  <c r="N189" i="26"/>
  <c r="M189" i="26"/>
  <c r="N188" i="26"/>
  <c r="M188" i="26"/>
  <c r="N187" i="26"/>
  <c r="M187" i="26"/>
  <c r="N186" i="26"/>
  <c r="M186" i="26"/>
  <c r="N185" i="26"/>
  <c r="M185" i="26"/>
  <c r="N184" i="26"/>
  <c r="M184" i="26"/>
  <c r="N183" i="26"/>
  <c r="M183" i="26"/>
  <c r="N182" i="26"/>
  <c r="M182" i="26"/>
  <c r="N181" i="26"/>
  <c r="M181" i="26"/>
  <c r="N180" i="26"/>
  <c r="M180" i="26"/>
  <c r="N179" i="26"/>
  <c r="M179" i="26"/>
  <c r="N178" i="26"/>
  <c r="M178" i="26"/>
  <c r="N177" i="26"/>
  <c r="M177" i="26"/>
  <c r="N176" i="26"/>
  <c r="M176" i="26"/>
  <c r="N175" i="26"/>
  <c r="M175" i="26"/>
  <c r="N174" i="26"/>
  <c r="M174" i="26"/>
  <c r="N170" i="26"/>
  <c r="M170" i="26"/>
  <c r="L170" i="26"/>
  <c r="N169" i="26"/>
  <c r="M169" i="26"/>
  <c r="L169" i="26"/>
  <c r="N168" i="26"/>
  <c r="M168" i="26"/>
  <c r="L168" i="26"/>
  <c r="N167" i="26"/>
  <c r="M167" i="26"/>
  <c r="L167" i="26"/>
  <c r="N166" i="26"/>
  <c r="M166" i="26"/>
  <c r="L166" i="26"/>
  <c r="N165" i="26"/>
  <c r="M165" i="26"/>
  <c r="L165" i="26"/>
  <c r="N164" i="26"/>
  <c r="M164" i="26"/>
  <c r="L164" i="26"/>
  <c r="N163" i="26"/>
  <c r="M163" i="26"/>
  <c r="L163" i="26"/>
  <c r="N162" i="26"/>
  <c r="M162" i="26"/>
  <c r="L162" i="26"/>
  <c r="N161" i="26"/>
  <c r="M161" i="26"/>
  <c r="L161" i="26"/>
  <c r="N160" i="26"/>
  <c r="M160" i="26"/>
  <c r="L160" i="26"/>
  <c r="N159" i="26"/>
  <c r="M159" i="26"/>
  <c r="L159" i="26"/>
  <c r="O155" i="26"/>
  <c r="N155" i="26"/>
  <c r="M155" i="26"/>
  <c r="L155" i="26"/>
  <c r="O154" i="26"/>
  <c r="N154" i="26"/>
  <c r="M154" i="26"/>
  <c r="L154" i="26"/>
  <c r="O153" i="26"/>
  <c r="N153" i="26"/>
  <c r="M153" i="26"/>
  <c r="L153" i="26"/>
  <c r="O152" i="26"/>
  <c r="N152" i="26"/>
  <c r="M152" i="26"/>
  <c r="L152" i="26"/>
  <c r="O151" i="26"/>
  <c r="N151" i="26"/>
  <c r="M151" i="26"/>
  <c r="L151" i="26"/>
  <c r="O150" i="26"/>
  <c r="N150" i="26"/>
  <c r="M150" i="26"/>
  <c r="L150" i="26"/>
  <c r="O149" i="26"/>
  <c r="N149" i="26"/>
  <c r="M149" i="26"/>
  <c r="L149" i="26"/>
  <c r="O148" i="26"/>
  <c r="N148" i="26"/>
  <c r="M148" i="26"/>
  <c r="L148" i="26"/>
  <c r="O147" i="26"/>
  <c r="N147" i="26"/>
  <c r="M147" i="26"/>
  <c r="L147" i="26"/>
  <c r="O146" i="26"/>
  <c r="N146" i="26"/>
  <c r="M146" i="26"/>
  <c r="L146" i="26"/>
  <c r="O145" i="26"/>
  <c r="N145" i="26"/>
  <c r="M145" i="26"/>
  <c r="L145" i="26"/>
  <c r="N125" i="26"/>
  <c r="M125" i="26"/>
  <c r="N124" i="26"/>
  <c r="M124" i="26"/>
  <c r="L124" i="26"/>
  <c r="N123" i="26"/>
  <c r="M123" i="26"/>
  <c r="L123" i="26"/>
  <c r="N122" i="26"/>
  <c r="M122" i="26"/>
  <c r="L122" i="26"/>
  <c r="N118" i="26"/>
  <c r="M118" i="26"/>
  <c r="L118" i="26"/>
  <c r="N117" i="26"/>
  <c r="M117" i="26"/>
  <c r="L117" i="26"/>
  <c r="N116" i="26"/>
  <c r="M116" i="26"/>
  <c r="L116" i="26"/>
  <c r="N115" i="26"/>
  <c r="M115" i="26"/>
  <c r="L115" i="26"/>
  <c r="N114" i="26"/>
  <c r="M114" i="26"/>
  <c r="L114" i="26"/>
  <c r="N113" i="26"/>
  <c r="M113" i="26"/>
  <c r="L113" i="26"/>
  <c r="O109" i="26"/>
  <c r="N109" i="26"/>
  <c r="M109" i="26"/>
  <c r="L109" i="26"/>
  <c r="O108" i="26"/>
  <c r="N108" i="26"/>
  <c r="M108" i="26"/>
  <c r="L108" i="26"/>
  <c r="O107" i="26"/>
  <c r="N107" i="26"/>
  <c r="M107" i="26"/>
  <c r="L107" i="26"/>
  <c r="O106" i="26"/>
  <c r="N106" i="26"/>
  <c r="M106" i="26"/>
  <c r="L106" i="26"/>
  <c r="O105" i="26"/>
  <c r="N105" i="26"/>
  <c r="M105" i="26"/>
  <c r="L105" i="26"/>
  <c r="O104" i="26"/>
  <c r="N104" i="26"/>
  <c r="M104" i="26"/>
  <c r="L104" i="26"/>
  <c r="O85" i="26"/>
  <c r="O84" i="26"/>
  <c r="O83" i="26"/>
  <c r="O82" i="26"/>
  <c r="O81" i="26"/>
  <c r="O80" i="26"/>
  <c r="O79" i="26"/>
  <c r="O78" i="26"/>
  <c r="O77" i="26"/>
  <c r="O76" i="26"/>
  <c r="O75" i="26"/>
  <c r="O74" i="26"/>
  <c r="N100" i="26"/>
  <c r="M100" i="26"/>
  <c r="L100" i="26"/>
  <c r="N99" i="26"/>
  <c r="M99" i="26"/>
  <c r="L99" i="26"/>
  <c r="N98" i="26"/>
  <c r="M98" i="26"/>
  <c r="L98" i="26"/>
  <c r="N97" i="26"/>
  <c r="M97" i="26"/>
  <c r="L97" i="26"/>
  <c r="N96" i="26"/>
  <c r="M96" i="26"/>
  <c r="L96" i="26"/>
  <c r="N95" i="26"/>
  <c r="M95" i="26"/>
  <c r="L95" i="26"/>
  <c r="N94" i="26"/>
  <c r="M94" i="26"/>
  <c r="L94" i="26"/>
  <c r="N93" i="26"/>
  <c r="M93" i="26"/>
  <c r="L93" i="26"/>
  <c r="N92" i="26"/>
  <c r="M92" i="26"/>
  <c r="L92" i="26"/>
  <c r="N91" i="26"/>
  <c r="M91" i="26"/>
  <c r="L91" i="26"/>
  <c r="N90" i="26"/>
  <c r="M90" i="26"/>
  <c r="L90" i="26"/>
  <c r="N89" i="26"/>
  <c r="M89" i="26"/>
  <c r="L89" i="26"/>
  <c r="N85" i="26"/>
  <c r="M85" i="26"/>
  <c r="L85" i="26"/>
  <c r="N84" i="26"/>
  <c r="M84" i="26"/>
  <c r="L84" i="26"/>
  <c r="N83" i="26"/>
  <c r="M83" i="26"/>
  <c r="L83" i="26"/>
  <c r="N82" i="26"/>
  <c r="M82" i="26"/>
  <c r="L82" i="26"/>
  <c r="N81" i="26"/>
  <c r="M81" i="26"/>
  <c r="L81" i="26"/>
  <c r="N80" i="26"/>
  <c r="M80" i="26"/>
  <c r="L80" i="26"/>
  <c r="N79" i="26"/>
  <c r="M79" i="26"/>
  <c r="L79" i="26"/>
  <c r="N78" i="26"/>
  <c r="M78" i="26"/>
  <c r="L78" i="26"/>
  <c r="N77" i="26"/>
  <c r="M77" i="26"/>
  <c r="L77" i="26"/>
  <c r="N76" i="26"/>
  <c r="M76" i="26"/>
  <c r="L76" i="26"/>
  <c r="N75" i="26"/>
  <c r="M75" i="26"/>
  <c r="L75" i="26"/>
  <c r="N74" i="26"/>
  <c r="M74" i="26"/>
  <c r="L74" i="26"/>
  <c r="N68" i="26"/>
  <c r="M68" i="26"/>
  <c r="L68" i="26"/>
  <c r="N67" i="26"/>
  <c r="M67" i="26"/>
  <c r="L67" i="26"/>
  <c r="N66" i="26"/>
  <c r="M66" i="26"/>
  <c r="L66" i="26"/>
  <c r="O60" i="26"/>
  <c r="O59" i="26"/>
  <c r="N59" i="26"/>
  <c r="M59" i="26"/>
  <c r="L59" i="26"/>
  <c r="O58" i="26"/>
  <c r="N58" i="26"/>
  <c r="M58" i="26"/>
  <c r="L58" i="26"/>
  <c r="N54" i="26"/>
  <c r="M54" i="26"/>
  <c r="L54" i="26"/>
  <c r="N53" i="26"/>
  <c r="M53" i="26"/>
  <c r="L53" i="26"/>
  <c r="N52" i="26"/>
  <c r="M52" i="26"/>
  <c r="L52" i="26"/>
  <c r="N51" i="26"/>
  <c r="M51" i="26"/>
  <c r="L51" i="26"/>
  <c r="N50" i="26"/>
  <c r="M50" i="26"/>
  <c r="L50" i="26"/>
  <c r="N49" i="26"/>
  <c r="M49" i="26"/>
  <c r="L49" i="26"/>
  <c r="O45" i="26"/>
  <c r="N45" i="26"/>
  <c r="M45" i="26"/>
  <c r="L45" i="26"/>
  <c r="O44" i="26"/>
  <c r="N44" i="26"/>
  <c r="M44" i="26"/>
  <c r="L44" i="26"/>
  <c r="O43" i="26"/>
  <c r="N43" i="26"/>
  <c r="M43" i="26"/>
  <c r="L43" i="26"/>
  <c r="O42" i="26"/>
  <c r="N42" i="26"/>
  <c r="M42" i="26"/>
  <c r="L42" i="26"/>
  <c r="O41" i="26"/>
  <c r="N41" i="26"/>
  <c r="M41" i="26"/>
  <c r="L41" i="26"/>
  <c r="O40" i="26"/>
  <c r="N40" i="26"/>
  <c r="M40" i="26"/>
  <c r="L40" i="26"/>
  <c r="N36" i="26"/>
  <c r="M36" i="26"/>
  <c r="L36" i="26"/>
  <c r="N35" i="26"/>
  <c r="M35" i="26"/>
  <c r="L35" i="26"/>
  <c r="N34" i="26"/>
  <c r="M34" i="26"/>
  <c r="L34" i="26"/>
  <c r="N33" i="26"/>
  <c r="M33" i="26"/>
  <c r="L33" i="26"/>
  <c r="N32" i="26"/>
  <c r="M32" i="26"/>
  <c r="L32" i="26"/>
  <c r="N30" i="26"/>
  <c r="M30" i="26"/>
  <c r="L30" i="26"/>
  <c r="O26" i="26"/>
  <c r="N26" i="26"/>
  <c r="M26" i="26"/>
  <c r="L26" i="26"/>
  <c r="O25" i="26"/>
  <c r="N25" i="26"/>
  <c r="M25" i="26"/>
  <c r="L25" i="26"/>
  <c r="O24" i="26"/>
  <c r="N24" i="26"/>
  <c r="M24" i="26"/>
  <c r="L24" i="26"/>
  <c r="O23" i="26"/>
  <c r="N23" i="26"/>
  <c r="M23" i="26"/>
  <c r="L23" i="26"/>
  <c r="O22" i="26"/>
  <c r="N22" i="26"/>
  <c r="M22" i="26"/>
  <c r="L22" i="26"/>
  <c r="O20" i="26"/>
  <c r="N20" i="26"/>
  <c r="M20" i="26"/>
  <c r="L20" i="26"/>
  <c r="M60" i="26" l="1"/>
  <c r="N60" i="26"/>
</calcChain>
</file>

<file path=xl/sharedStrings.xml><?xml version="1.0" encoding="utf-8"?>
<sst xmlns="http://schemas.openxmlformats.org/spreadsheetml/2006/main" count="1546" uniqueCount="466">
  <si>
    <t>Total general</t>
  </si>
  <si>
    <t>40 y más años</t>
  </si>
  <si>
    <t>Centros de Formación Técnica</t>
  </si>
  <si>
    <t>Institutos Profesionales</t>
  </si>
  <si>
    <t>Universidades</t>
  </si>
  <si>
    <t>Ingeniería Comercial</t>
  </si>
  <si>
    <t>Enfermería</t>
  </si>
  <si>
    <t>Derecho</t>
  </si>
  <si>
    <t>Psicología</t>
  </si>
  <si>
    <t>Kinesiología</t>
  </si>
  <si>
    <t>Contador Auditor</t>
  </si>
  <si>
    <t>Odontología</t>
  </si>
  <si>
    <t>Trabajo Social</t>
  </si>
  <si>
    <t>Medicina</t>
  </si>
  <si>
    <t>Nutrición y Dietética</t>
  </si>
  <si>
    <t>Arquitectura</t>
  </si>
  <si>
    <t>Ingeniería en Computación e Informática</t>
  </si>
  <si>
    <t>Fonoaudiología</t>
  </si>
  <si>
    <t>Pedagogía en Educación Diferencial</t>
  </si>
  <si>
    <t>Ingeniería en Construcción</t>
  </si>
  <si>
    <t>Técnico en Enfermería</t>
  </si>
  <si>
    <t>Técnico en Prevención de Riesgos</t>
  </si>
  <si>
    <t>Psicopedagogía</t>
  </si>
  <si>
    <t>Ingeniería en Prevención de Riesgos</t>
  </si>
  <si>
    <t>Técnico en Administración de Empresas</t>
  </si>
  <si>
    <t>Diseño Gráfico</t>
  </si>
  <si>
    <t>Construcción Civil</t>
  </si>
  <si>
    <t>Técnico en Construcción y Obras Civiles</t>
  </si>
  <si>
    <t>Técnico Asistente del Educador de Párvulos</t>
  </si>
  <si>
    <t>Técnico en Deporte, Recreación y Preparación Física</t>
  </si>
  <si>
    <t>Técnico en Electricidad y Electricidad Industrial</t>
  </si>
  <si>
    <t>Técnico en Contabilidad General</t>
  </si>
  <si>
    <t>Técnico en Mecánica Automotriz</t>
  </si>
  <si>
    <t>Técnico en Turismo y Hotelería</t>
  </si>
  <si>
    <t>Técnico en Mantenimiento Industrial</t>
  </si>
  <si>
    <t>Ingeniería en Mecánica Automotriz</t>
  </si>
  <si>
    <t>Técnico en Gastronomía y Cocina</t>
  </si>
  <si>
    <t>Técnico Asistente del Educador Diferencial</t>
  </si>
  <si>
    <t>Técnico en Servicio Social</t>
  </si>
  <si>
    <t>Técnico Dental y Asistente de Odontología</t>
  </si>
  <si>
    <t>Postítulo</t>
  </si>
  <si>
    <t>Posgrado</t>
  </si>
  <si>
    <t>15 a 19 años</t>
  </si>
  <si>
    <t>20 a 24 años</t>
  </si>
  <si>
    <t>25 a 29 años</t>
  </si>
  <si>
    <t>30 a 34 años</t>
  </si>
  <si>
    <t>35 a 39 años</t>
  </si>
  <si>
    <t>Técnico Agropecuario</t>
  </si>
  <si>
    <t>Técnico en Instrumentación, Automatización y Control Industrial</t>
  </si>
  <si>
    <t>Administración de Empresas e Ing. Asociadas</t>
  </si>
  <si>
    <t>Ingeniería Civil Industrial</t>
  </si>
  <si>
    <t>Pedagogía en Educación Física</t>
  </si>
  <si>
    <t>Región</t>
  </si>
  <si>
    <t>Administración y Comercio</t>
  </si>
  <si>
    <t>Agropecuaria</t>
  </si>
  <si>
    <t>Arte y Arquitectura</t>
  </si>
  <si>
    <t>Ciencias Básicas</t>
  </si>
  <si>
    <t>Ciencias Sociales</t>
  </si>
  <si>
    <t>Educación</t>
  </si>
  <si>
    <t>Humanidades</t>
  </si>
  <si>
    <t>Salud</t>
  </si>
  <si>
    <t>Tecnología</t>
  </si>
  <si>
    <t>Área</t>
  </si>
  <si>
    <t>Matrícula Total</t>
  </si>
  <si>
    <t>Jornada</t>
  </si>
  <si>
    <t>Establecimiento Municipal</t>
  </si>
  <si>
    <t>Establecimiento Particular Subvencionado</t>
  </si>
  <si>
    <t>Establecimiento Particular Pagado</t>
  </si>
  <si>
    <t>Tabla</t>
  </si>
  <si>
    <t>Matrícula Total de Postítulo</t>
  </si>
  <si>
    <t xml:space="preserve">Hoja </t>
  </si>
  <si>
    <t>Contenido</t>
  </si>
  <si>
    <t>CFT DUOC UC</t>
  </si>
  <si>
    <t>CFT EDUCAP</t>
  </si>
  <si>
    <t>CFT ICEL</t>
  </si>
  <si>
    <t>CFT INACAP</t>
  </si>
  <si>
    <t>CFT UCEVALPO</t>
  </si>
  <si>
    <t>CFT UDA</t>
  </si>
  <si>
    <t>IP AIEP</t>
  </si>
  <si>
    <t>IP CIISA</t>
  </si>
  <si>
    <t>IP DUOC UC</t>
  </si>
  <si>
    <t>IP ESUCOMEX</t>
  </si>
  <si>
    <t>IP INACAP</t>
  </si>
  <si>
    <t xml:space="preserve">Matrícula Total </t>
  </si>
  <si>
    <t>Sin información</t>
  </si>
  <si>
    <t>Evolución de Matrícula Total por región</t>
  </si>
  <si>
    <t>Pregrado</t>
  </si>
  <si>
    <t>Evolución de Matrícula Total de Pregrado por tipo de institución</t>
  </si>
  <si>
    <t>Evolución de Matrícula Total de Pregrado por tipo de carrera</t>
  </si>
  <si>
    <t>Evolución de Matrícula Total de Pregrado por tipo de institución y carrera</t>
  </si>
  <si>
    <t>Evolución de Matrícula Total de Pregrado por jornada</t>
  </si>
  <si>
    <t>Evolución de Matrícula Total de Pregrado por área</t>
  </si>
  <si>
    <t>Evolución de Matrícula Total de Pregrado en carreras con mayor matrícula - CFT</t>
  </si>
  <si>
    <t>Evolución de Matrícula Total de Pregrado en carreras con mayor matrícula - IP</t>
  </si>
  <si>
    <t>Evolución de Matrícula Total de Pregrado en carreras con mayor matrícula - Universidades</t>
  </si>
  <si>
    <t>Evolución de Matrícula Total de Pregrado por rango de edad</t>
  </si>
  <si>
    <t>Evolución de Matrícula Total de Pregrado por tipo de establecimiento de origen</t>
  </si>
  <si>
    <t>Evolución de Matrícula Total de Pregrado por rango de edad - Universidades</t>
  </si>
  <si>
    <t>Evolución de Matrícula Total de Pregrado por tipo de establecimiento de origen - Universidades</t>
  </si>
  <si>
    <t>Tipo de institución</t>
  </si>
  <si>
    <t>Técnico de Nivel Superior</t>
  </si>
  <si>
    <t>Licenciatura no conducente a título</t>
  </si>
  <si>
    <t>Profesional con licenciatura previa</t>
  </si>
  <si>
    <t>Profesional sin licenciatura previa</t>
  </si>
  <si>
    <t>Tipo de carrera</t>
  </si>
  <si>
    <t>Carreras Profesionales Universitarias**</t>
  </si>
  <si>
    <t xml:space="preserve">Profesional sin licenciatura previa </t>
  </si>
  <si>
    <t>Diurno</t>
  </si>
  <si>
    <t>Vespertino</t>
  </si>
  <si>
    <t>Semipresencial</t>
  </si>
  <si>
    <t>A Distancia</t>
  </si>
  <si>
    <t>Otro</t>
  </si>
  <si>
    <t>Sin área definida</t>
  </si>
  <si>
    <t>Rango de edad</t>
  </si>
  <si>
    <t xml:space="preserve">Tipo de establecimiento </t>
  </si>
  <si>
    <t>Tipo de programa</t>
  </si>
  <si>
    <t>Doctorado</t>
  </si>
  <si>
    <t>Magíster</t>
  </si>
  <si>
    <t xml:space="preserve">Tipo de universidad </t>
  </si>
  <si>
    <t>Tipo de universidad</t>
  </si>
  <si>
    <r>
      <t>Matrícula de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de Posgrado</t>
    </r>
  </si>
  <si>
    <t>Diplomado (superior a un semestre)</t>
  </si>
  <si>
    <t>Tipo de institución y carrera</t>
  </si>
  <si>
    <t>Postitulo</t>
  </si>
  <si>
    <t>Especialidad médica u odontológica</t>
  </si>
  <si>
    <t xml:space="preserve">Evolución de Matrícula Total por tipo de institución </t>
  </si>
  <si>
    <t>Evolución de Matrícula Total de Pregrado por rango de edad - CFT</t>
  </si>
  <si>
    <t>Evolución de Matrícula Total de Pregrado por rango de edad - IP</t>
  </si>
  <si>
    <t>Evolución de Matrícula Total de Pregrado por tipo de establecimiento de origen - CFT</t>
  </si>
  <si>
    <t>Evolución de Matrícula Total de Pregrado por tipo de establecimiento de origen - IP</t>
  </si>
  <si>
    <t>Tipo de institución y programa</t>
  </si>
  <si>
    <t>Nombre de la institución</t>
  </si>
  <si>
    <t>Promedio de edad</t>
  </si>
  <si>
    <t xml:space="preserve">Universidades </t>
  </si>
  <si>
    <r>
      <t>Promedio de edad Matrícula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</t>
    </r>
  </si>
  <si>
    <t>Promedio de edad Matrícula Total</t>
  </si>
  <si>
    <t>Índice de tablas</t>
  </si>
  <si>
    <t>Nivel de formación</t>
  </si>
  <si>
    <t>Evolución de Matrícula Total por rango de edad</t>
  </si>
  <si>
    <r>
      <t>Matrícula de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de Pregrado</t>
    </r>
  </si>
  <si>
    <r>
      <t>Evolución de Matrícula 1</t>
    </r>
    <r>
      <rPr>
        <b/>
        <vertAlign val="superscript"/>
        <sz val="12"/>
        <rFont val="Calibri"/>
        <family val="2"/>
        <scheme val="minor"/>
      </rPr>
      <t>er</t>
    </r>
    <r>
      <rPr>
        <b/>
        <sz val="12"/>
        <rFont val="Calibri"/>
        <family val="2"/>
        <scheme val="minor"/>
      </rPr>
      <t xml:space="preserve"> año de Pregrado por tipo de institución</t>
    </r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</si>
  <si>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 xml:space="preserve">er </t>
    </r>
    <r>
      <rPr>
        <b/>
        <sz val="12"/>
        <color theme="1"/>
        <rFont val="Calibri"/>
        <family val="2"/>
        <scheme val="minor"/>
      </rPr>
      <t>año de Pregrado por tipo de carrera</t>
    </r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</si>
  <si>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de Pregrado por tipo de institución y carrera</t>
    </r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</si>
  <si>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 xml:space="preserve">er </t>
    </r>
    <r>
      <rPr>
        <b/>
        <sz val="12"/>
        <color theme="1"/>
        <rFont val="Calibri"/>
        <family val="2"/>
        <scheme val="minor"/>
      </rPr>
      <t>año de Pregrado por jornada</t>
    </r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</si>
  <si>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de Pregrado por tipo de institución y jornada</t>
    </r>
  </si>
  <si>
    <r>
      <t>Evolución de Matrícula de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de Pregrado por área</t>
    </r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</si>
  <si>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de Pregrado en carreras con mayor matrícula - CFT</t>
    </r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</si>
  <si>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 xml:space="preserve">er </t>
    </r>
    <r>
      <rPr>
        <b/>
        <sz val="12"/>
        <color theme="1"/>
        <rFont val="Calibri"/>
        <family val="2"/>
        <scheme val="minor"/>
      </rPr>
      <t>año de Pregrado en carreras con mayor matrícula - IP</t>
    </r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</si>
  <si>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de Pregrado en carreras con mayor matrícula - Universidades</t>
    </r>
  </si>
  <si>
    <t>Técnico en Topografía</t>
  </si>
  <si>
    <t>Tecnología Médica</t>
  </si>
  <si>
    <t>INSTITUCIONES</t>
  </si>
  <si>
    <t>Evolución de Matrícula Total de Posgrado por tipo de programa</t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</si>
  <si>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de Posgrado por tipo de programa</t>
    </r>
  </si>
  <si>
    <t>Evolución de Matrícula Total de Postítulo por tipo de institución y programa</t>
  </si>
  <si>
    <t>Evolución de Matrícula Total de Postítulo por tipo de programa</t>
  </si>
  <si>
    <t>Evolución de Matrícula Total de Postítulo por tipo de institución</t>
  </si>
  <si>
    <t>Tipo de institución y jornada</t>
  </si>
  <si>
    <t xml:space="preserve">Matrícula Total de Postítulo por área y tipo de programa </t>
  </si>
  <si>
    <t>Matrícula Total de Postítulo por rango de edad y tipo de programa</t>
  </si>
  <si>
    <t xml:space="preserve">Matrícula Total de Postítulo por jornada y tipo de programa </t>
  </si>
  <si>
    <t xml:space="preserve">Matrícula Total de Postítulo por región y tipo de programa </t>
  </si>
  <si>
    <t>Evolución de Matrícula Total por nivel de formación</t>
  </si>
  <si>
    <t>Evolución de Matrícula Total por tipo de institución y nivel de formación</t>
  </si>
  <si>
    <t>n/a</t>
  </si>
  <si>
    <t>Técnico en Computación e Informática</t>
  </si>
  <si>
    <t>Técnico en Logística</t>
  </si>
  <si>
    <t>Matrícula Mujeres</t>
  </si>
  <si>
    <t>Matrícula Hombres</t>
  </si>
  <si>
    <t>Matrícula Total Mujeres</t>
  </si>
  <si>
    <t>Matrícula Total Hombres</t>
  </si>
  <si>
    <t>Ingeniería en Recursos Humanos</t>
  </si>
  <si>
    <t>Evolución de Matrícula Total de Pregrado por sexo</t>
  </si>
  <si>
    <t>Evolución de Matrícula Total de Pregrado por sexo - CFT</t>
  </si>
  <si>
    <t>Evolución de Matrícula Total de Pregrado por sexo - IP</t>
  </si>
  <si>
    <t>Evolución de Matrícula Total de Pregrado por sexo - Universidades</t>
  </si>
  <si>
    <t xml:space="preserve">Matrícula Total de Postítulo por sexo y tipo de programa </t>
  </si>
  <si>
    <t>Mujeres</t>
  </si>
  <si>
    <t>Hombres</t>
  </si>
  <si>
    <r>
      <t>Matrícula de 1</t>
    </r>
    <r>
      <rPr>
        <vertAlign val="superscript"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año de Posgrado Mujer</t>
    </r>
  </si>
  <si>
    <t>CFT ALFA</t>
  </si>
  <si>
    <t>CFT ALPES</t>
  </si>
  <si>
    <t>CFT ANDRES BELLO</t>
  </si>
  <si>
    <t>CFT CAMARA DE COMERCIO DE SANTIAGO</t>
  </si>
  <si>
    <t>CFT CEDUC - UCN</t>
  </si>
  <si>
    <t>CFT CEITEC</t>
  </si>
  <si>
    <t>CFT CENCO</t>
  </si>
  <si>
    <t>CFT CENTRO TECNOLOGICO SUPERIOR INFOMED</t>
  </si>
  <si>
    <t>CFT DE ENAC</t>
  </si>
  <si>
    <t>CFT DE ENSEÑANZA DE ALTA COSTURA PAULINA DIARD</t>
  </si>
  <si>
    <t>CFT DE LA INDUSTRIA GRAFICA - INGRAF</t>
  </si>
  <si>
    <t>CFT DE TARAPACA</t>
  </si>
  <si>
    <t>CFT DEL MEDIO AMBIENTE</t>
  </si>
  <si>
    <t>CFT ESANE DEL NORTE</t>
  </si>
  <si>
    <t>CFT ESCUELA CULINARIA FRANCESA - ECOLE</t>
  </si>
  <si>
    <t>CFT ESCUELA DE ARTES APLICADAS OFICIOS DEL FUEGO</t>
  </si>
  <si>
    <t>CFT ESTUDIO PROFESOR VALERO</t>
  </si>
  <si>
    <t>CFT FINNING</t>
  </si>
  <si>
    <t>CFT INSTITUTO CENTRAL DE CAPACITACION EDUCACIONAL ICCE</t>
  </si>
  <si>
    <t>CFT INSTITUTO SUPERIOR ALEMAN DE COMERCIO INSALCO</t>
  </si>
  <si>
    <t>CFT INSTITUTO SUPERIOR DE ESTUDIOS JURIDICOS CANON</t>
  </si>
  <si>
    <t>CFT INSTITUTO TECNOLOGICO DE CHILE - I.T.C.</t>
  </si>
  <si>
    <t>CFT IPROSEC</t>
  </si>
  <si>
    <t>CFT JUAN BOHON</t>
  </si>
  <si>
    <t>CFT LAPLACE</t>
  </si>
  <si>
    <t>CFT LOS LAGOS</t>
  </si>
  <si>
    <t>CFT LOTA-ARAUCO</t>
  </si>
  <si>
    <t>CFT LUIS ALBERTO VERA</t>
  </si>
  <si>
    <t>CFT MANPOWER</t>
  </si>
  <si>
    <t>CFT MASSACHUSETTS</t>
  </si>
  <si>
    <t>CFT PROANDES</t>
  </si>
  <si>
    <t>CFT PRODATA</t>
  </si>
  <si>
    <t>CFT PROFASOC</t>
  </si>
  <si>
    <t>CFT SAN AGUSTIN DE TALCA</t>
  </si>
  <si>
    <t>CFT SANTO TOMAS</t>
  </si>
  <si>
    <t>CFT TEODORO WICKEL KLUWEN</t>
  </si>
  <si>
    <t>CFT U.VALPO.</t>
  </si>
  <si>
    <t>IP ADVENTISTA</t>
  </si>
  <si>
    <t>IP AGRARIO ADOLFO MATTHEI</t>
  </si>
  <si>
    <t>IP CARLOS CASANUEVA</t>
  </si>
  <si>
    <t>IP CHILENO NORTEAMERICANO</t>
  </si>
  <si>
    <t>IP CHILENO-BRITANICO DE CULTURA</t>
  </si>
  <si>
    <t>IP DE ARTE Y COMUNICACION ARCOS</t>
  </si>
  <si>
    <t>IP DE ARTES ESCENICAS KAREN CONNOLLY</t>
  </si>
  <si>
    <t>IP DE CHILE</t>
  </si>
  <si>
    <t>IP DE CIENCIAS DE LA COMPUTACION ACUARIO DATA</t>
  </si>
  <si>
    <t>IP DE CIENCIAS Y EDUCACION HELEN KELLER</t>
  </si>
  <si>
    <t>IP DE LOS ANGELES</t>
  </si>
  <si>
    <t>IP DEL COMERCIO</t>
  </si>
  <si>
    <t>IP DEL VALLE CENTRAL</t>
  </si>
  <si>
    <t>IP DIEGO PORTALES</t>
  </si>
  <si>
    <t>IP DR. VIRGINIO GOMEZ G.</t>
  </si>
  <si>
    <t>IP EATRI INSTITUTO PROFESIONAL</t>
  </si>
  <si>
    <t>IP ESCUELA DE CINE DE CHILE</t>
  </si>
  <si>
    <t>IP ESCUELA DE CONTADORES AUDITORES DE SANTIAGO</t>
  </si>
  <si>
    <t>IP ESCUELA MODERNA DE MUSICA</t>
  </si>
  <si>
    <t>IP HOGAR CATEQUISTICO</t>
  </si>
  <si>
    <t>IP INSTITUTO DE ESTUDIOS BANCARIOS GUILLERMO SUBERCASEAUX</t>
  </si>
  <si>
    <t>IP INSTITUTO INTERNACIONAL DE ARTES CULINARIAS Y SERVICIOS</t>
  </si>
  <si>
    <t>IP INSTITUTO NACIONAL DEL FUTBOL</t>
  </si>
  <si>
    <t>IP INSTITUTO SUPERIOR DE ARTES Y CIENCIAS DE LA COMUNICACION</t>
  </si>
  <si>
    <t>IP IPG</t>
  </si>
  <si>
    <t>IP LA ARAUCANA</t>
  </si>
  <si>
    <t>IP LATINOAMERICANO DE COMERCIO EXTERIOR</t>
  </si>
  <si>
    <t>IP LIBERTADOR DE LOS ANDES</t>
  </si>
  <si>
    <t>IP LOS LAGOS</t>
  </si>
  <si>
    <t>IP LOS LEONES</t>
  </si>
  <si>
    <t>IP MAR FUTURO</t>
  </si>
  <si>
    <t>IP PROJAZZ</t>
  </si>
  <si>
    <t>IP PROVIDENCIA</t>
  </si>
  <si>
    <t>IP SANTO TOMAS</t>
  </si>
  <si>
    <t>IP VERTICAL</t>
  </si>
  <si>
    <t>PONTIFICIA UNIVERSIDAD CATOLICA DE CHILE</t>
  </si>
  <si>
    <t>PONTIFICIA UNIVERSIDAD CATOLICA DE VALPARAISO</t>
  </si>
  <si>
    <t>UNIVERSIDAD ACADEMIA DE HUMANISMO CRISTIANO</t>
  </si>
  <si>
    <t>UNIVERSIDAD ADOLFO IBAÑEZ</t>
  </si>
  <si>
    <t>UNIVERSIDAD ADVENTISTA DE CHILE</t>
  </si>
  <si>
    <t>UNIVERSIDAD ALBERTO HURTADO</t>
  </si>
  <si>
    <t>UNIVERSIDAD ANDRES BELLO</t>
  </si>
  <si>
    <t>UNIVERSIDAD ARTURO PRAT</t>
  </si>
  <si>
    <t>UNIVERSIDAD AUSTRAL DE CHILE</t>
  </si>
  <si>
    <t>UNIVERSIDAD AUTONOMA DE CHILE</t>
  </si>
  <si>
    <t>UNIVERSIDAD BOLIVARIANA</t>
  </si>
  <si>
    <t>UNIVERSIDAD CATOLICA DE LA SANTISIMA CONCEPCION</t>
  </si>
  <si>
    <t>UNIVERSIDAD CATOLICA DE TEMUCO</t>
  </si>
  <si>
    <t>UNIVERSIDAD CATOLICA DEL MAULE</t>
  </si>
  <si>
    <t>UNIVERSIDAD CATOLICA DEL NORTE</t>
  </si>
  <si>
    <t>UNIVERSIDAD CATOLICA SILVA HENRIQUEZ</t>
  </si>
  <si>
    <t>UNIVERSIDAD CENTRAL DE CHILE</t>
  </si>
  <si>
    <t>UNIVERSIDAD CHILENO BRITANICA DE CULTURA</t>
  </si>
  <si>
    <t>UNIVERSIDAD DE ACONCAGUA</t>
  </si>
  <si>
    <t>UNIVERSIDAD DE ANTOFAGASTA</t>
  </si>
  <si>
    <t>UNIVERSIDAD DE ARTES, CIENCIAS Y COMUNICACION - UNIACC</t>
  </si>
  <si>
    <t>UNIVERSIDAD DE ATACAMA</t>
  </si>
  <si>
    <t>UNIVERSIDAD DE CHILE</t>
  </si>
  <si>
    <t>UNIVERSIDAD DE CONCEPCION</t>
  </si>
  <si>
    <t>UNIVERSIDAD DE LA FRONTERA</t>
  </si>
  <si>
    <t>UNIVERSIDAD DE LA SERENA</t>
  </si>
  <si>
    <t>UNIVERSIDAD DE LAS AMERICAS</t>
  </si>
  <si>
    <t>UNIVERSIDAD DE LOS ANDES</t>
  </si>
  <si>
    <t>UNIVERSIDAD DE LOS LAGOS</t>
  </si>
  <si>
    <t>UNIVERSIDAD DE MAGALLANES</t>
  </si>
  <si>
    <t>UNIVERSIDAD DE PLAYA ANCHA DE CIENCIAS DE LA EDUCACION</t>
  </si>
  <si>
    <t>UNIVERSIDAD DE SANTIAGO DE CHILE</t>
  </si>
  <si>
    <t>UNIVERSIDAD DE TALCA</t>
  </si>
  <si>
    <t>UNIVERSIDAD DE TARAPACA</t>
  </si>
  <si>
    <t>UNIVERSIDAD DE VALPARAISO</t>
  </si>
  <si>
    <t>UNIVERSIDAD DE VIÑA DEL MAR</t>
  </si>
  <si>
    <t>UNIVERSIDAD DEL BIO-BIO</t>
  </si>
  <si>
    <t>UNIVERSIDAD DEL DESARROLLO</t>
  </si>
  <si>
    <t>UNIVERSIDAD DEL MAR</t>
  </si>
  <si>
    <t>UNIVERSIDAD DEL PACIFICO</t>
  </si>
  <si>
    <t>UNIVERSIDAD DIEGO PORTALES</t>
  </si>
  <si>
    <t>UNIVERSIDAD FINIS TERRAE</t>
  </si>
  <si>
    <t>UNIVERSIDAD GABRIELA MISTRAL</t>
  </si>
  <si>
    <t>UNIVERSIDAD IBEROAMERICANA DE CIENCIAS Y TECNOLOGIA, UNICYT</t>
  </si>
  <si>
    <t>UNIVERSIDAD LA REPUBLICA</t>
  </si>
  <si>
    <t>UNIVERSIDAD LOS LEONES</t>
  </si>
  <si>
    <t>UNIVERSIDAD MAYOR</t>
  </si>
  <si>
    <t>UNIVERSIDAD METROPOLITANA DE CIENCIAS DE LA EDUCACION</t>
  </si>
  <si>
    <t>UNIVERSIDAD MIGUEL DE CERVANTES</t>
  </si>
  <si>
    <t>UNIVERSIDAD PEDRO DE VALDIVIA</t>
  </si>
  <si>
    <t>UNIVERSIDAD SAN SEBASTIAN</t>
  </si>
  <si>
    <t>UNIVERSIDAD SANTO TOMAS</t>
  </si>
  <si>
    <t>UNIVERSIDAD SEK</t>
  </si>
  <si>
    <t>UNIVERSIDAD TECNICA FEDERICO SANTA MARIA</t>
  </si>
  <si>
    <t>UNIVERSIDAD TECNOLOGICA DE CHILE INACAP</t>
  </si>
  <si>
    <t>UNIVERSIDAD TECNOLOGICA METROPOLITANA</t>
  </si>
  <si>
    <t>UNIVERSIDAD UCINF</t>
  </si>
  <si>
    <t>Evolución de Matrícula Total por sexo</t>
  </si>
  <si>
    <t>Evolución de Matrícula Total de Pregrado por tipo de carrera agrupada</t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</si>
  <si>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de Pregrado por tipo de carrera agrupada</t>
    </r>
  </si>
  <si>
    <t>Sexo</t>
  </si>
  <si>
    <t>Evolución de Matrícula Total por tipo de institución</t>
  </si>
  <si>
    <t>Pedagogía en Educación de Párvulos</t>
  </si>
  <si>
    <t>Terapia Ocupacional</t>
  </si>
  <si>
    <r>
      <t>Matrícula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Hombres</t>
    </r>
  </si>
  <si>
    <t>UNIVERSIDAD DE AYSEN</t>
  </si>
  <si>
    <t>UNIVERSIDAD DE O'HIGGINS</t>
  </si>
  <si>
    <t>UNIVERSIDAD BERNARDO O'HIGGINS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</si>
  <si>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</si>
  <si>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</si>
  <si>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</si>
  <si>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</si>
  <si>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</si>
  <si>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</si>
  <si>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</si>
  <si>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</si>
  <si>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Araucanía</t>
  </si>
  <si>
    <t>Los Ríos</t>
  </si>
  <si>
    <t>Los Lagos</t>
  </si>
  <si>
    <t>Aysén</t>
  </si>
  <si>
    <t>Magallanes</t>
  </si>
  <si>
    <t>Biobío</t>
  </si>
  <si>
    <t>Volver al Índice</t>
  </si>
  <si>
    <t>Corporación de Administración Delegada</t>
  </si>
  <si>
    <t>La Araucanía</t>
  </si>
  <si>
    <t xml:space="preserve">Institutos Profesionales </t>
  </si>
  <si>
    <t>Lib. Gral B. O'Higgins</t>
  </si>
  <si>
    <t>Lib. Gral. B. O'Higgins</t>
  </si>
  <si>
    <t>Condición de acreditación</t>
  </si>
  <si>
    <t>Carreras Técnico - Profesionales*</t>
  </si>
  <si>
    <t>U. Privadas</t>
  </si>
  <si>
    <t xml:space="preserve">Evolución de Matrícula Total de Posgrado por tipo de universidad </t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</si>
  <si>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de Posgrado por tipo de universidad </t>
    </r>
  </si>
  <si>
    <t xml:space="preserve">Evolución de Matrícula Total de Posgrado por tipo de universidad y programa </t>
  </si>
  <si>
    <r>
      <t>Evolución de 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de Posgrado por tipo de universidad y programa </t>
    </r>
  </si>
  <si>
    <t xml:space="preserve">Matrícula Total 2017 de Postítulo por tipo de institución y programa </t>
  </si>
  <si>
    <t xml:space="preserve">Tipo de institución </t>
  </si>
  <si>
    <r>
      <t xml:space="preserve">Diplomado 
</t>
    </r>
    <r>
      <rPr>
        <sz val="11"/>
        <color theme="1"/>
        <rFont val="Calibri"/>
        <family val="2"/>
        <scheme val="minor"/>
      </rPr>
      <t>(superior a un semestre)</t>
    </r>
  </si>
  <si>
    <r>
      <t>Evolución de Matrícula 1</t>
    </r>
    <r>
      <rPr>
        <b/>
        <vertAlign val="superscript"/>
        <sz val="12"/>
        <rFont val="Calibri"/>
        <family val="2"/>
        <scheme val="minor"/>
      </rPr>
      <t xml:space="preserve">er </t>
    </r>
    <r>
      <rPr>
        <b/>
        <sz val="12"/>
        <rFont val="Calibri"/>
        <family val="2"/>
        <scheme val="minor"/>
      </rPr>
      <t xml:space="preserve">año de Pregrado por tipo de institución </t>
    </r>
  </si>
  <si>
    <t>Evolución de Matrícula Total de Posgrado por tipo de universidad y programa</t>
  </si>
  <si>
    <t>Fuente: Servicio de Información de Educación Superior (SIES), de Mineduc.</t>
  </si>
  <si>
    <t>Matrícula Total Pregrado</t>
  </si>
  <si>
    <t>Matrícula Total de Posgrado Mujer</t>
  </si>
  <si>
    <t>Matrícula Total de Posgrado Hombre</t>
  </si>
  <si>
    <t>Matrícula Total de Postítulo Mujer</t>
  </si>
  <si>
    <t>Matrícula Total de Postítulo Hombre</t>
  </si>
  <si>
    <t>Matrícula Total de Pregrado Mujer</t>
  </si>
  <si>
    <t>Matrícula Total de Pregrado Hombre</t>
  </si>
  <si>
    <r>
      <t>Matrícula Total  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</t>
    </r>
  </si>
  <si>
    <r>
      <t>Matrícula Total   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</t>
    </r>
  </si>
  <si>
    <t>INFORME MATRÍCULA 2018</t>
  </si>
  <si>
    <t>MATRÍCULA TOTAL 2018</t>
  </si>
  <si>
    <t>Matricula Total 2018 por tipo de institución y nivel de formación</t>
  </si>
  <si>
    <t>Matricula Total 2018 por tipo de institución y sexo</t>
  </si>
  <si>
    <t>Matricula Total 2018 por tipo de institución 2 y nivel de formación</t>
  </si>
  <si>
    <t>Matricula Total 2018 por tipo de institución 2 y sexo</t>
  </si>
  <si>
    <t>Matricula Total 2018 por región y sexo</t>
  </si>
  <si>
    <t>Matricula Total 2018 por área y sexo</t>
  </si>
  <si>
    <t>MATRÍCULA DE PREGRADO 2018</t>
  </si>
  <si>
    <t xml:space="preserve">Matrícula Total 2018 de Pregrado por sexo y tipo de institución </t>
  </si>
  <si>
    <t xml:space="preserve">Matrícula 1er año 2018 de Pregrado por sexo y tipo de institución </t>
  </si>
  <si>
    <t xml:space="preserve">Matrícula Total 2018 de Pregrado por rango de edad y tipo de institución </t>
  </si>
  <si>
    <t xml:space="preserve">Matrícula Total 2018 de Pregrado por tipo de carrera e institución </t>
  </si>
  <si>
    <t xml:space="preserve">Matrícula Total 2018 de Pregrado por área y tipo de institución </t>
  </si>
  <si>
    <t>Matrícula Total 2018 de Pregrado por área y sexo</t>
  </si>
  <si>
    <t xml:space="preserve">Matrícula Total 2018 de Pregrado por jornada y tipo de institución </t>
  </si>
  <si>
    <t>Matrícula Total 2018 de Pregrado por región y tipo de institución</t>
  </si>
  <si>
    <t>Matrícula 1er año 2018 de Pregrado por región y tipo de institución</t>
  </si>
  <si>
    <t>Matrícula Total 2018 de Pregrado por región y sexo</t>
  </si>
  <si>
    <t>Matrícula 1er año 2018 de Pregrado por región y sexo</t>
  </si>
  <si>
    <t>Matrícula Total 2018 de Pregrado por condición de acreditación (mayo de 2018)</t>
  </si>
  <si>
    <t>MATRÍCULA DE POSGRADO 2018</t>
  </si>
  <si>
    <t xml:space="preserve">Matrícula Total 2018 de Posgrado por tipo de universidad y programa </t>
  </si>
  <si>
    <t xml:space="preserve">Matrícula 1er año 2018 de Posgrado por tipo de universidad y programa </t>
  </si>
  <si>
    <t xml:space="preserve">Matrícula Total 2018 de Posgrado por sexo y tipo de programa </t>
  </si>
  <si>
    <t xml:space="preserve">Matrícula 1er año 2018 de Posgrado por sexo y tipo de programa </t>
  </si>
  <si>
    <t>Matrícula Total 2018 de Posgrado por rango de edad y tipo de programa</t>
  </si>
  <si>
    <t xml:space="preserve">Matrícula Total 2018 de Posgrado por área y tipo de programa </t>
  </si>
  <si>
    <t xml:space="preserve">Matrícula Total 2018 de Posgrado por jornada y tipo de programa </t>
  </si>
  <si>
    <t xml:space="preserve">Matrícula Total 2018 de Posgrado por región y tipo de programa </t>
  </si>
  <si>
    <t>MATRÍCULA DE POSTÍTULO 2018</t>
  </si>
  <si>
    <t xml:space="preserve">Matrícula Total 2018 de Postítulo por tipo de institución y tipo de programa </t>
  </si>
  <si>
    <t>Listado instituciones con datos Matrícula 2018</t>
  </si>
  <si>
    <t>EVOLUCIÓN MATRÍCULA TOTAL 2009 - 2018</t>
  </si>
  <si>
    <t>EVOLUCIÓN MATRÍCULA DE PREGRADO 2009 - 2018</t>
  </si>
  <si>
    <t>EVOLUCIÓN MATRÍCULA DE POSGRADO 2009 - 2018</t>
  </si>
  <si>
    <t>EVOLUCIÓN MATRÍCULA DE POSTÍTULO 2009 - 2018</t>
  </si>
  <si>
    <t>% de variación 2009 - 2018</t>
  </si>
  <si>
    <t>% de variación 2014 - 2018</t>
  </si>
  <si>
    <t>% de variación 2017 - 2018</t>
  </si>
  <si>
    <t>% distribución Matrícula 2018</t>
  </si>
  <si>
    <t>Matrícula Total 2018 de Posgrado</t>
  </si>
  <si>
    <t>Instituciones participantes en proceso Matrícula 2018</t>
  </si>
  <si>
    <t>Matrícula Total 2018</t>
  </si>
  <si>
    <t>Evolución de Matrícula 1er año de Pregrado por tipo de institución</t>
  </si>
  <si>
    <t>Evolución de Matrícula 1er año de Pregrado por tipo de carrera</t>
  </si>
  <si>
    <t>Evolución de Matrícula 1er año de Pregrado por tipo de carrera agrupada</t>
  </si>
  <si>
    <t>Evolución de Matrícula 1er año de Pregrado por tipo de institución y carrera</t>
  </si>
  <si>
    <t>Evolución de Matrícula 1er año de Pregrado por jornada</t>
  </si>
  <si>
    <t>Evolución de Matrícula 1er año de Pregrado por tipo de institución y jornada</t>
  </si>
  <si>
    <t>Evolución de Matrícula de 1er año de Pregrado por área</t>
  </si>
  <si>
    <t>Evolución de Matrícula 1er año de Pregrado en carreras con mayor matrícula - CFT</t>
  </si>
  <si>
    <t>Evolución de Matrícula 1er año de Pregrado en carreras con mayor matrícula - IP</t>
  </si>
  <si>
    <t>Evolución de Matrícula 1er año de Pregrado en carreras con mayor matrícula - Universidades</t>
  </si>
  <si>
    <t xml:space="preserve">Evolución de Matrícula 1er año de Posgrado por tipo de universidad </t>
  </si>
  <si>
    <t>Evolución de Matrícula 1er año de Posgrado por tipo de programa</t>
  </si>
  <si>
    <t>Centros de Formación Técnica Estatales</t>
  </si>
  <si>
    <t>Centros de Formación Técnica Estatal</t>
  </si>
  <si>
    <t>*Considera la comparación por tipo de insitución distinguiendo por situación de acreditación institucional (mayo de 2018).</t>
  </si>
  <si>
    <t>CFT BARROS ARANA</t>
  </si>
  <si>
    <t>CFT DE LA REGION DE LA ARAUCANIA</t>
  </si>
  <si>
    <t>CFT DE LA REGION DEL MAULE</t>
  </si>
  <si>
    <t>Evolución de Matrícula Total de Pregrado por tipo de institución 2</t>
  </si>
  <si>
    <t>Tipo de institución 2</t>
  </si>
  <si>
    <t>Evolución de Matrícula 1er año de Pregrado por tipo de institución 2</t>
  </si>
  <si>
    <t>Evolución de Matrícula Total de Pregrado por tipo de enseñanza del establecimiento secundario de origen  - Universidades</t>
  </si>
  <si>
    <t>Evolución de Matrícula Total de Pregrado por tipo de enseñanza del establecimiento secundario de origen - IP</t>
  </si>
  <si>
    <t>Evolución de Matrícula Total de Pregrado por tipo de enseñanza del establecimiento secundario de origen - CFT</t>
  </si>
  <si>
    <t>Evolución de Matrícula Total de Pregrado por tipo de enseñanza del establecimiento secundario de origen</t>
  </si>
  <si>
    <t>Evolución de Matrícula Total de Pregrado por tipo de enseñanza del establecimiento secundario de origen - Universidades</t>
  </si>
  <si>
    <t>Evolución de Matrícula Total por tipo de institución  2</t>
  </si>
  <si>
    <t>Evolución de Matrícula Total por tipo de institución 2 y nivel de formación</t>
  </si>
  <si>
    <t>Evolución de Matrícula Total por tipo de institución 2</t>
  </si>
  <si>
    <t xml:space="preserve">Evolución de Matrícula Total por tipo de institución 2 y nivel de formación </t>
  </si>
  <si>
    <t xml:space="preserve">Evolución de Matrícula 1er año de Posgrado por tipo de universidad y programa </t>
  </si>
  <si>
    <t xml:space="preserve">Evolución de Matrícula Total de Postítulo por tipo de institución 2 </t>
  </si>
  <si>
    <t>Evolución de Matrícula Total de Postítulo por tipo de institución 2</t>
  </si>
  <si>
    <t>NOTA: En caso de utilizar datos de esta base para notas periodísticas o estudios, se debe citar como fuente de los datos al Servicio de Información de Educación Superior (SIES), de Mineduc</t>
  </si>
  <si>
    <t>Ingeniería Civil, plan común y licenciatura en Ciencias de la Ingeniería</t>
  </si>
  <si>
    <t>Administración Gastronómica</t>
  </si>
  <si>
    <t>U. Cruch Estatal</t>
  </si>
  <si>
    <t>U. Cruch Privada</t>
  </si>
  <si>
    <t>*Incluye programas de Pregrado, Posgrado y Postítulo</t>
  </si>
  <si>
    <r>
      <t>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2018 de Pregrado por sexo y tipo de institución </t>
    </r>
  </si>
  <si>
    <r>
      <t>Matrícula de 1</t>
    </r>
    <r>
      <rPr>
        <sz val="10"/>
        <color theme="1"/>
        <rFont val="Calibri"/>
        <family val="2"/>
        <scheme val="minor"/>
      </rPr>
      <t>er año Mujer</t>
    </r>
  </si>
  <si>
    <r>
      <t>Matrícula de 1</t>
    </r>
    <r>
      <rPr>
        <vertAlign val="superscript"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año Hombre</t>
    </r>
  </si>
  <si>
    <t>Bachillerato, ciclo inicial o plan común</t>
  </si>
  <si>
    <r>
      <t>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2018 de Pregrado por región y sexo</t>
    </r>
  </si>
  <si>
    <r>
      <t>Matrícula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Mujeres</t>
    </r>
  </si>
  <si>
    <r>
      <t>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2018 de Pregrado por región y tipo de institución</t>
    </r>
  </si>
  <si>
    <t>Acreditada</t>
  </si>
  <si>
    <t>No Acreditada</t>
  </si>
  <si>
    <t>Matrícula Pregrado  2017</t>
  </si>
  <si>
    <t>Matrícula Pregrado  2018</t>
  </si>
  <si>
    <t>*Incluye carreras Técnicas de Nivel Superior y Profesionales sin licenciatura.</t>
  </si>
  <si>
    <t>**Incluye carreras Profesionales con licenciatura, Licenciaturas no conducentes a título y planes comunes de universidades.</t>
  </si>
  <si>
    <t>Cientifíco - Humanisra</t>
  </si>
  <si>
    <t>Técnico - Profesional</t>
  </si>
  <si>
    <r>
      <t>Matrícula 1</t>
    </r>
    <r>
      <rPr>
        <b/>
        <vertAlign val="superscript"/>
        <sz val="12"/>
        <color theme="1"/>
        <rFont val="Calibri"/>
        <family val="2"/>
        <scheme val="minor"/>
      </rPr>
      <t>er</t>
    </r>
    <r>
      <rPr>
        <b/>
        <sz val="12"/>
        <color theme="1"/>
        <rFont val="Calibri"/>
        <family val="2"/>
        <scheme val="minor"/>
      </rPr>
      <t xml:space="preserve"> año 2018 de Posgrado por sexo y tipo de programa </t>
    </r>
  </si>
  <si>
    <r>
      <t>Matrícula de 1</t>
    </r>
    <r>
      <rPr>
        <sz val="10"/>
        <color theme="1"/>
        <rFont val="Calibri"/>
        <family val="2"/>
        <scheme val="minor"/>
      </rPr>
      <t>er año de Posgrado Hombre</t>
    </r>
  </si>
  <si>
    <r>
      <t xml:space="preserve">Diplomado 
</t>
    </r>
    <r>
      <rPr>
        <b/>
        <sz val="11"/>
        <color theme="1"/>
        <rFont val="Calibri"/>
        <family val="2"/>
        <scheme val="minor"/>
      </rPr>
      <t>(superior a un semestre)</t>
    </r>
  </si>
  <si>
    <t>Matrícula Total Pregrado 2018</t>
  </si>
  <si>
    <t>Matrícula Total Posgrado 2018</t>
  </si>
  <si>
    <t>Matrícula Total Postítulo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</si>
</sst>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_-* #,##0.00_-;\-* #,##0.00_-;_-* &quot;-&quot;??_-;_-@_-"/>
    <numFmt numFmtId="166" formatCode="_-* #,##0_-;\-* #,##0_-;_-* &quot;-&quot;??_-;_-@_-"/>
    <numFmt numFmtId="167" formatCode="0.0%"/>
    <numFmt numFmtId="168" formatCode="_-* #,##0.0_-;\-* #,##0.0_-;_-* &quot;-&quot;??_-;_-@_-"/>
    <numFmt numFmtId="169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mbria"/>
      <family val="2"/>
      <scheme val="maj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2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165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9" fontId="10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67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left" vertical="center"/>
    </xf>
    <xf numFmtId="0" fontId="5" fillId="0" borderId="0" xfId="0" applyFont="1"/>
    <xf numFmtId="166" fontId="6" fillId="2" borderId="1" xfId="1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6" fontId="8" fillId="0" borderId="0" xfId="1" applyNumberFormat="1" applyFont="1" applyAlignment="1">
      <alignment horizontal="center" vertical="center"/>
    </xf>
    <xf numFmtId="166" fontId="8" fillId="0" borderId="1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horizontal="left" vertical="center"/>
    </xf>
    <xf numFmtId="166" fontId="6" fillId="0" borderId="0" xfId="1" applyNumberFormat="1" applyFont="1" applyFill="1" applyBorder="1" applyAlignment="1">
      <alignment horizontal="left" vertical="center"/>
    </xf>
    <xf numFmtId="166" fontId="13" fillId="2" borderId="1" xfId="1" applyNumberFormat="1" applyFont="1" applyFill="1" applyBorder="1" applyAlignment="1">
      <alignment horizontal="left" vertical="center"/>
    </xf>
    <xf numFmtId="167" fontId="0" fillId="0" borderId="0" xfId="14" applyNumberFormat="1" applyFont="1" applyAlignment="1">
      <alignment vertical="center"/>
    </xf>
    <xf numFmtId="166" fontId="8" fillId="0" borderId="0" xfId="0" applyNumberFormat="1" applyFont="1" applyAlignment="1">
      <alignment vertical="center"/>
    </xf>
    <xf numFmtId="167" fontId="8" fillId="0" borderId="0" xfId="14" applyNumberFormat="1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66" fontId="12" fillId="2" borderId="1" xfId="1" applyNumberFormat="1" applyFont="1" applyFill="1" applyBorder="1" applyAlignment="1">
      <alignment horizontal="left" vertical="center"/>
    </xf>
    <xf numFmtId="0" fontId="0" fillId="0" borderId="0" xfId="0" applyNumberFormat="1" applyAlignment="1">
      <alignment vertical="center"/>
    </xf>
    <xf numFmtId="0" fontId="8" fillId="0" borderId="0" xfId="0" applyNumberFormat="1" applyFont="1" applyAlignment="1">
      <alignment vertical="center"/>
    </xf>
    <xf numFmtId="167" fontId="8" fillId="0" borderId="0" xfId="14" applyNumberFormat="1" applyFont="1" applyAlignment="1">
      <alignment vertical="center"/>
    </xf>
    <xf numFmtId="0" fontId="15" fillId="0" borderId="0" xfId="0" applyFont="1" applyAlignment="1">
      <alignment vertical="center"/>
    </xf>
    <xf numFmtId="167" fontId="19" fillId="0" borderId="0" xfId="14" applyNumberFormat="1" applyFont="1" applyAlignment="1">
      <alignment vertical="center"/>
    </xf>
    <xf numFmtId="166" fontId="8" fillId="0" borderId="1" xfId="1" applyNumberFormat="1" applyFont="1" applyBorder="1" applyAlignment="1">
      <alignment vertical="center"/>
    </xf>
    <xf numFmtId="166" fontId="6" fillId="0" borderId="1" xfId="1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167" fontId="14" fillId="0" borderId="0" xfId="15" applyNumberFormat="1" applyAlignment="1">
      <alignment vertical="center"/>
    </xf>
    <xf numFmtId="166" fontId="8" fillId="0" borderId="1" xfId="1" quotePrefix="1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8" fillId="0" borderId="1" xfId="1" applyNumberFormat="1" applyFont="1" applyFill="1" applyBorder="1" applyAlignment="1">
      <alignment horizontal="left" vertical="center"/>
    </xf>
    <xf numFmtId="0" fontId="8" fillId="0" borderId="0" xfId="0" applyNumberFormat="1" applyFont="1" applyAlignment="1">
      <alignment horizontal="center" vertical="center"/>
    </xf>
    <xf numFmtId="167" fontId="8" fillId="0" borderId="1" xfId="14" applyNumberFormat="1" applyFont="1" applyBorder="1" applyAlignment="1">
      <alignment horizontal="center" vertical="center"/>
    </xf>
    <xf numFmtId="167" fontId="6" fillId="0" borderId="1" xfId="14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7" fontId="0" fillId="0" borderId="0" xfId="14" applyNumberFormat="1" applyFont="1" applyAlignment="1">
      <alignment horizontal="center" vertical="center"/>
    </xf>
    <xf numFmtId="166" fontId="6" fillId="0" borderId="1" xfId="0" applyNumberFormat="1" applyFont="1" applyBorder="1" applyAlignment="1">
      <alignment vertical="center"/>
    </xf>
    <xf numFmtId="166" fontId="8" fillId="0" borderId="1" xfId="1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166" fontId="8" fillId="0" borderId="1" xfId="1" applyNumberFormat="1" applyFont="1" applyFill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166" fontId="6" fillId="0" borderId="1" xfId="1" applyNumberFormat="1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166" fontId="0" fillId="0" borderId="0" xfId="0" applyNumberFormat="1" applyAlignment="1">
      <alignment vertical="center"/>
    </xf>
    <xf numFmtId="166" fontId="8" fillId="0" borderId="1" xfId="0" applyNumberFormat="1" applyFont="1" applyFill="1" applyBorder="1" applyAlignment="1">
      <alignment vertical="center"/>
    </xf>
    <xf numFmtId="166" fontId="8" fillId="0" borderId="1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4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14" fillId="0" borderId="0" xfId="15" applyAlignment="1">
      <alignment vertical="center"/>
    </xf>
    <xf numFmtId="0" fontId="5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167" fontId="0" fillId="0" borderId="0" xfId="14" applyNumberFormat="1" applyFont="1" applyAlignment="1">
      <alignment horizontal="left" vertical="center"/>
    </xf>
    <xf numFmtId="167" fontId="5" fillId="0" borderId="0" xfId="14" applyNumberFormat="1" applyFont="1" applyAlignment="1">
      <alignment horizontal="left" vertical="center"/>
    </xf>
    <xf numFmtId="167" fontId="5" fillId="0" borderId="0" xfId="14" applyNumberFormat="1" applyFont="1" applyAlignment="1">
      <alignment vertical="center"/>
    </xf>
    <xf numFmtId="166" fontId="8" fillId="0" borderId="1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7" fontId="6" fillId="0" borderId="0" xfId="14" applyNumberFormat="1" applyFont="1" applyBorder="1" applyAlignment="1">
      <alignment vertical="center"/>
    </xf>
    <xf numFmtId="166" fontId="6" fillId="0" borderId="0" xfId="1" applyNumberFormat="1" applyFont="1" applyBorder="1" applyAlignment="1">
      <alignment vertical="center"/>
    </xf>
    <xf numFmtId="167" fontId="6" fillId="0" borderId="0" xfId="14" applyNumberFormat="1" applyFont="1" applyBorder="1" applyAlignment="1">
      <alignment horizontal="center" vertical="center"/>
    </xf>
    <xf numFmtId="168" fontId="6" fillId="4" borderId="1" xfId="1" applyNumberFormat="1" applyFont="1" applyFill="1" applyBorder="1" applyAlignment="1">
      <alignment horizontal="center" vertical="center"/>
    </xf>
    <xf numFmtId="166" fontId="8" fillId="0" borderId="0" xfId="1" applyNumberFormat="1" applyFont="1" applyAlignment="1">
      <alignment vertical="center"/>
    </xf>
    <xf numFmtId="166" fontId="6" fillId="4" borderId="1" xfId="1" applyNumberFormat="1" applyFont="1" applyFill="1" applyBorder="1" applyAlignment="1">
      <alignment horizontal="center" vertical="center" wrapText="1"/>
    </xf>
    <xf numFmtId="166" fontId="6" fillId="4" borderId="1" xfId="1" applyNumberFormat="1" applyFont="1" applyFill="1" applyBorder="1" applyAlignment="1">
      <alignment horizontal="center" vertical="center"/>
    </xf>
    <xf numFmtId="166" fontId="6" fillId="0" borderId="0" xfId="1" applyNumberFormat="1" applyFont="1" applyAlignment="1">
      <alignment vertical="center"/>
    </xf>
    <xf numFmtId="166" fontId="8" fillId="2" borderId="0" xfId="1" applyNumberFormat="1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14" fillId="2" borderId="0" xfId="15" applyFill="1" applyAlignment="1">
      <alignment vertical="center"/>
    </xf>
    <xf numFmtId="0" fontId="0" fillId="2" borderId="0" xfId="0" quotePrefix="1" applyFill="1" applyAlignment="1">
      <alignment vertical="center"/>
    </xf>
    <xf numFmtId="0" fontId="18" fillId="2" borderId="0" xfId="0" applyFont="1" applyFill="1" applyAlignment="1">
      <alignment vertical="center"/>
    </xf>
    <xf numFmtId="0" fontId="24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166" fontId="13" fillId="0" borderId="1" xfId="1" applyNumberFormat="1" applyFont="1" applyBorder="1" applyAlignment="1">
      <alignment vertical="center"/>
    </xf>
    <xf numFmtId="166" fontId="12" fillId="3" borderId="1" xfId="1" applyNumberFormat="1" applyFont="1" applyFill="1" applyBorder="1" applyAlignment="1">
      <alignment vertical="center"/>
    </xf>
    <xf numFmtId="166" fontId="0" fillId="0" borderId="0" xfId="1" applyNumberFormat="1" applyFont="1" applyAlignment="1">
      <alignment vertical="center"/>
    </xf>
    <xf numFmtId="166" fontId="15" fillId="0" borderId="0" xfId="1" applyNumberFormat="1" applyFont="1" applyAlignment="1">
      <alignment vertical="center"/>
    </xf>
    <xf numFmtId="166" fontId="27" fillId="0" borderId="0" xfId="1" applyNumberFormat="1" applyFont="1" applyAlignment="1">
      <alignment horizontal="left" vertical="center"/>
    </xf>
    <xf numFmtId="166" fontId="12" fillId="3" borderId="1" xfId="1" applyNumberFormat="1" applyFont="1" applyFill="1" applyBorder="1" applyAlignment="1">
      <alignment horizontal="left" vertical="center" wrapText="1"/>
    </xf>
    <xf numFmtId="166" fontId="12" fillId="3" borderId="1" xfId="1" applyNumberFormat="1" applyFont="1" applyFill="1" applyBorder="1" applyAlignment="1">
      <alignment horizontal="center" vertical="center" wrapText="1"/>
    </xf>
    <xf numFmtId="166" fontId="13" fillId="0" borderId="1" xfId="1" applyNumberFormat="1" applyFont="1" applyBorder="1" applyAlignment="1">
      <alignment horizontal="left" vertical="center"/>
    </xf>
    <xf numFmtId="166" fontId="13" fillId="0" borderId="1" xfId="1" applyNumberFormat="1" applyFont="1" applyFill="1" applyBorder="1" applyAlignment="1">
      <alignment horizontal="left" vertical="center"/>
    </xf>
    <xf numFmtId="166" fontId="13" fillId="0" borderId="1" xfId="1" applyNumberFormat="1" applyFont="1" applyFill="1" applyBorder="1" applyAlignment="1">
      <alignment vertical="center"/>
    </xf>
    <xf numFmtId="166" fontId="13" fillId="0" borderId="1" xfId="1" applyNumberFormat="1" applyFont="1" applyFill="1" applyBorder="1" applyAlignment="1">
      <alignment horizontal="left" vertical="center" wrapText="1"/>
    </xf>
    <xf numFmtId="166" fontId="12" fillId="3" borderId="1" xfId="1" applyNumberFormat="1" applyFont="1" applyFill="1" applyBorder="1" applyAlignment="1">
      <alignment horizontal="left" vertical="center"/>
    </xf>
    <xf numFmtId="166" fontId="14" fillId="0" borderId="0" xfId="1" applyNumberFormat="1" applyFont="1" applyAlignment="1">
      <alignment vertical="center"/>
    </xf>
    <xf numFmtId="166" fontId="3" fillId="0" borderId="1" xfId="1" applyNumberFormat="1" applyFont="1" applyBorder="1" applyAlignment="1">
      <alignment vertical="center"/>
    </xf>
    <xf numFmtId="167" fontId="3" fillId="0" borderId="1" xfId="14" applyNumberFormat="1" applyFont="1" applyBorder="1" applyAlignment="1">
      <alignment horizontal="center" vertical="center"/>
    </xf>
    <xf numFmtId="167" fontId="6" fillId="4" borderId="1" xfId="14" applyNumberFormat="1" applyFont="1" applyFill="1" applyBorder="1" applyAlignment="1">
      <alignment horizontal="center" vertical="center"/>
    </xf>
    <xf numFmtId="167" fontId="8" fillId="4" borderId="1" xfId="14" applyNumberFormat="1" applyFont="1" applyFill="1" applyBorder="1" applyAlignment="1">
      <alignment horizontal="center" vertical="center"/>
    </xf>
    <xf numFmtId="165" fontId="3" fillId="0" borderId="1" xfId="2" applyFont="1" applyFill="1" applyBorder="1" applyAlignment="1">
      <alignment vertical="center"/>
    </xf>
    <xf numFmtId="165" fontId="6" fillId="3" borderId="1" xfId="2" applyFont="1" applyFill="1" applyBorder="1" applyAlignment="1">
      <alignment horizontal="left" vertical="center"/>
    </xf>
    <xf numFmtId="0" fontId="28" fillId="0" borderId="0" xfId="0" applyFont="1" applyAlignment="1">
      <alignment vertical="center"/>
    </xf>
    <xf numFmtId="165" fontId="8" fillId="0" borderId="1" xfId="2" applyFont="1" applyBorder="1" applyAlignment="1">
      <alignment vertical="center"/>
    </xf>
    <xf numFmtId="165" fontId="6" fillId="0" borderId="1" xfId="2" applyFont="1" applyBorder="1" applyAlignment="1">
      <alignment vertical="center"/>
    </xf>
    <xf numFmtId="165" fontId="6" fillId="3" borderId="1" xfId="2" applyFont="1" applyFill="1" applyBorder="1" applyAlignment="1">
      <alignment horizontal="left" vertical="center" wrapText="1"/>
    </xf>
    <xf numFmtId="165" fontId="8" fillId="0" borderId="1" xfId="2" applyFont="1" applyBorder="1" applyAlignment="1">
      <alignment horizontal="left" vertical="center"/>
    </xf>
    <xf numFmtId="165" fontId="8" fillId="0" borderId="1" xfId="2" applyFont="1" applyBorder="1" applyAlignment="1">
      <alignment horizontal="left" vertical="center" indent="1"/>
    </xf>
    <xf numFmtId="165" fontId="3" fillId="0" borderId="1" xfId="2" applyFont="1" applyBorder="1" applyAlignment="1">
      <alignment horizontal="left" vertical="center"/>
    </xf>
    <xf numFmtId="165" fontId="6" fillId="0" borderId="1" xfId="2" applyFont="1" applyFill="1" applyBorder="1" applyAlignment="1">
      <alignment vertical="center"/>
    </xf>
    <xf numFmtId="165" fontId="6" fillId="4" borderId="1" xfId="2" applyFont="1" applyFill="1" applyBorder="1" applyAlignment="1">
      <alignment vertical="center"/>
    </xf>
    <xf numFmtId="165" fontId="3" fillId="0" borderId="1" xfId="2" applyFont="1" applyBorder="1" applyAlignment="1">
      <alignment vertical="center"/>
    </xf>
    <xf numFmtId="0" fontId="28" fillId="0" borderId="0" xfId="0" applyFont="1" applyFill="1" applyAlignment="1">
      <alignment vertical="center"/>
    </xf>
    <xf numFmtId="165" fontId="3" fillId="0" borderId="1" xfId="2" applyFont="1" applyBorder="1" applyAlignment="1">
      <alignment horizontal="left" vertical="center" indent="1"/>
    </xf>
    <xf numFmtId="0" fontId="28" fillId="0" borderId="0" xfId="0" applyFont="1" applyAlignment="1">
      <alignment horizontal="left" vertical="center"/>
    </xf>
    <xf numFmtId="165" fontId="12" fillId="3" borderId="1" xfId="2" applyFont="1" applyFill="1" applyBorder="1" applyAlignment="1">
      <alignment horizontal="left" vertical="center" wrapText="1"/>
    </xf>
    <xf numFmtId="165" fontId="6" fillId="0" borderId="1" xfId="2" applyFont="1" applyBorder="1" applyAlignment="1">
      <alignment horizontal="left" vertical="center"/>
    </xf>
    <xf numFmtId="165" fontId="13" fillId="2" borderId="1" xfId="2" applyFont="1" applyFill="1" applyBorder="1" applyAlignment="1">
      <alignment horizontal="left" vertical="center"/>
    </xf>
    <xf numFmtId="165" fontId="12" fillId="2" borderId="1" xfId="2" applyFont="1" applyFill="1" applyBorder="1" applyAlignment="1">
      <alignment horizontal="left" vertical="center"/>
    </xf>
    <xf numFmtId="165" fontId="8" fillId="2" borderId="1" xfId="2" applyFont="1" applyFill="1" applyBorder="1" applyAlignment="1">
      <alignment horizontal="left" vertical="center"/>
    </xf>
    <xf numFmtId="165" fontId="6" fillId="2" borderId="1" xfId="2" applyFont="1" applyFill="1" applyBorder="1" applyAlignment="1">
      <alignment horizontal="left" vertical="center"/>
    </xf>
    <xf numFmtId="165" fontId="8" fillId="0" borderId="1" xfId="2" applyFont="1" applyFill="1" applyBorder="1" applyAlignment="1">
      <alignment horizontal="left" vertical="center"/>
    </xf>
    <xf numFmtId="165" fontId="6" fillId="4" borderId="1" xfId="2" applyFont="1" applyFill="1" applyBorder="1" applyAlignment="1">
      <alignment horizontal="left" vertical="center"/>
    </xf>
    <xf numFmtId="165" fontId="8" fillId="2" borderId="1" xfId="2" applyFont="1" applyFill="1" applyBorder="1" applyAlignment="1">
      <alignment horizontal="left" vertical="center" indent="1"/>
    </xf>
    <xf numFmtId="165" fontId="3" fillId="2" borderId="1" xfId="2" applyFont="1" applyFill="1" applyBorder="1" applyAlignment="1">
      <alignment horizontal="left" vertical="center"/>
    </xf>
    <xf numFmtId="166" fontId="3" fillId="2" borderId="1" xfId="1" applyNumberFormat="1" applyFont="1" applyFill="1" applyBorder="1" applyAlignment="1">
      <alignment horizontal="left" vertical="center"/>
    </xf>
    <xf numFmtId="165" fontId="8" fillId="2" borderId="2" xfId="2" applyFont="1" applyFill="1" applyBorder="1" applyAlignment="1">
      <alignment horizontal="left" vertical="center"/>
    </xf>
    <xf numFmtId="165" fontId="3" fillId="2" borderId="2" xfId="2" applyFont="1" applyFill="1" applyBorder="1" applyAlignment="1">
      <alignment horizontal="left" vertical="center"/>
    </xf>
    <xf numFmtId="165" fontId="6" fillId="2" borderId="2" xfId="2" applyFont="1" applyFill="1" applyBorder="1" applyAlignment="1">
      <alignment horizontal="left" vertical="center"/>
    </xf>
    <xf numFmtId="165" fontId="6" fillId="0" borderId="1" xfId="2" applyFont="1" applyFill="1" applyBorder="1" applyAlignment="1">
      <alignment horizontal="left" vertical="center"/>
    </xf>
    <xf numFmtId="169" fontId="6" fillId="4" borderId="1" xfId="1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66" fontId="29" fillId="0" borderId="0" xfId="1" applyNumberFormat="1" applyFont="1" applyAlignment="1">
      <alignment vertical="center"/>
    </xf>
    <xf numFmtId="0" fontId="18" fillId="0" borderId="0" xfId="0" applyFont="1" applyAlignment="1"/>
    <xf numFmtId="165" fontId="2" fillId="0" borderId="1" xfId="2" applyFont="1" applyBorder="1" applyAlignment="1">
      <alignment vertical="center"/>
    </xf>
    <xf numFmtId="0" fontId="18" fillId="0" borderId="0" xfId="0" applyFont="1" applyAlignment="1">
      <alignment vertical="center"/>
    </xf>
    <xf numFmtId="0" fontId="14" fillId="0" borderId="0" xfId="15" quotePrefix="1" applyFill="1"/>
    <xf numFmtId="0" fontId="14" fillId="0" borderId="0" xfId="15" applyFill="1"/>
    <xf numFmtId="165" fontId="1" fillId="0" borderId="1" xfId="2" applyFont="1" applyBorder="1" applyAlignment="1">
      <alignment vertical="center"/>
    </xf>
    <xf numFmtId="167" fontId="1" fillId="0" borderId="1" xfId="14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12" fillId="2" borderId="0" xfId="2" applyFont="1" applyFill="1" applyBorder="1" applyAlignment="1">
      <alignment horizontal="left" vertical="center"/>
    </xf>
    <xf numFmtId="166" fontId="12" fillId="2" borderId="0" xfId="1" applyNumberFormat="1" applyFont="1" applyFill="1" applyBorder="1" applyAlignment="1">
      <alignment horizontal="left" vertical="center"/>
    </xf>
    <xf numFmtId="165" fontId="1" fillId="2" borderId="1" xfId="2" applyFont="1" applyFill="1" applyBorder="1" applyAlignment="1">
      <alignment horizontal="left" vertical="center"/>
    </xf>
    <xf numFmtId="168" fontId="6" fillId="4" borderId="1" xfId="1" applyNumberFormat="1" applyFont="1" applyFill="1" applyBorder="1" applyAlignment="1">
      <alignment vertical="center"/>
    </xf>
    <xf numFmtId="168" fontId="23" fillId="4" borderId="1" xfId="1" applyNumberFormat="1" applyFont="1" applyFill="1" applyBorder="1" applyAlignment="1">
      <alignment vertical="center"/>
    </xf>
    <xf numFmtId="168" fontId="23" fillId="4" borderId="1" xfId="1" applyNumberFormat="1" applyFont="1" applyFill="1" applyBorder="1" applyAlignment="1">
      <alignment horizontal="center" vertical="center"/>
    </xf>
    <xf numFmtId="166" fontId="6" fillId="0" borderId="1" xfId="0" applyNumberFormat="1" applyFont="1" applyFill="1" applyBorder="1" applyAlignment="1">
      <alignment horizontal="left" vertical="center"/>
    </xf>
    <xf numFmtId="166" fontId="6" fillId="0" borderId="1" xfId="1" applyNumberFormat="1" applyFont="1" applyFill="1" applyBorder="1" applyAlignment="1">
      <alignment horizontal="left" vertical="center"/>
    </xf>
    <xf numFmtId="166" fontId="6" fillId="0" borderId="1" xfId="1" applyNumberFormat="1" applyFont="1" applyFill="1" applyBorder="1" applyAlignment="1">
      <alignment vertical="center"/>
    </xf>
    <xf numFmtId="166" fontId="6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1" fillId="0" borderId="1" xfId="2" applyFont="1" applyBorder="1" applyAlignment="1">
      <alignment horizontal="left" vertical="center"/>
    </xf>
    <xf numFmtId="165" fontId="6" fillId="2" borderId="1" xfId="2" applyFont="1" applyFill="1" applyBorder="1" applyAlignment="1">
      <alignment horizontal="left" vertical="center"/>
    </xf>
    <xf numFmtId="165" fontId="1" fillId="0" borderId="1" xfId="2" applyFont="1" applyBorder="1" applyAlignment="1">
      <alignment horizontal="left" vertical="center" indent="1"/>
    </xf>
    <xf numFmtId="165" fontId="1" fillId="2" borderId="1" xfId="2" applyFont="1" applyFill="1" applyBorder="1" applyAlignment="1">
      <alignment horizontal="left" vertical="center" indent="1"/>
    </xf>
    <xf numFmtId="166" fontId="1" fillId="2" borderId="1" xfId="1" applyNumberFormat="1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</cellXfs>
  <cellStyles count="18">
    <cellStyle name="Hipervínculo" xfId="15" builtinId="8"/>
    <cellStyle name="Millares" xfId="1" builtinId="3"/>
    <cellStyle name="Millares 2" xfId="2" xr:uid="{00000000-0005-0000-0000-000002000000}"/>
    <cellStyle name="Millares 3" xfId="7" xr:uid="{00000000-0005-0000-0000-000003000000}"/>
    <cellStyle name="Millares 4" xfId="16" xr:uid="{00000000-0005-0000-0000-000004000000}"/>
    <cellStyle name="Millares 4 2" xfId="17" xr:uid="{00000000-0005-0000-0000-000005000000}"/>
    <cellStyle name="Normal" xfId="0" builtinId="0"/>
    <cellStyle name="Normal 2" xfId="4" xr:uid="{00000000-0005-0000-0000-000007000000}"/>
    <cellStyle name="Normal 2 2" xfId="8" xr:uid="{00000000-0005-0000-0000-000008000000}"/>
    <cellStyle name="Normal 3" xfId="6" xr:uid="{00000000-0005-0000-0000-000009000000}"/>
    <cellStyle name="Normal 3 2" xfId="9" xr:uid="{00000000-0005-0000-0000-00000A000000}"/>
    <cellStyle name="Normal 3 3" xfId="10" xr:uid="{00000000-0005-0000-0000-00000B000000}"/>
    <cellStyle name="Normal 3 4" xfId="11" xr:uid="{00000000-0005-0000-0000-00000C000000}"/>
    <cellStyle name="Normal 4" xfId="12" xr:uid="{00000000-0005-0000-0000-00000D000000}"/>
    <cellStyle name="Normal 5 2" xfId="13" xr:uid="{00000000-0005-0000-0000-00000E000000}"/>
    <cellStyle name="Porcentaje" xfId="14" builtinId="5"/>
    <cellStyle name="Porcentaje 2" xfId="3" xr:uid="{00000000-0005-0000-0000-000010000000}"/>
    <cellStyle name="Porcentual 2" xfId="5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5465763</xdr:colOff>
      <xdr:row>0</xdr:row>
      <xdr:rowOff>19051</xdr:rowOff>
    </xdr:from>
    <xdr:to>
      <xdr:col>2</xdr:col>
      <xdr:colOff>7370761</xdr:colOff>
      <xdr:row>2</xdr:row>
      <xdr:rowOff>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763" y="19051"/>
          <a:ext cx="1904998" cy="59055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542497</xdr:colOff>
      <xdr:row>0</xdr:row>
      <xdr:rowOff>8659</xdr:rowOff>
    </xdr:from>
    <xdr:to>
      <xdr:col>5</xdr:col>
      <xdr:colOff>337549</xdr:colOff>
      <xdr:row>2</xdr:row>
      <xdr:rowOff>38615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8133" y="8659"/>
          <a:ext cx="1619234" cy="488888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428625</xdr:colOff>
      <xdr:row>0</xdr:row>
      <xdr:rowOff>9525</xdr:rowOff>
    </xdr:from>
    <xdr:to>
      <xdr:col>15</xdr:col>
      <xdr:colOff>561</xdr:colOff>
      <xdr:row>2</xdr:row>
      <xdr:rowOff>42656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7575" y="9525"/>
          <a:ext cx="1581711" cy="490331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514349</xdr:colOff>
      <xdr:row>0</xdr:row>
      <xdr:rowOff>9525</xdr:rowOff>
    </xdr:from>
    <xdr:to>
      <xdr:col>5</xdr:col>
      <xdr:colOff>35051</xdr:colOff>
      <xdr:row>2</xdr:row>
      <xdr:rowOff>8020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899" y="9525"/>
          <a:ext cx="1581711" cy="490331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0</xdr:row>
      <xdr:rowOff>47625</xdr:rowOff>
    </xdr:from>
    <xdr:to>
      <xdr:col>15</xdr:col>
      <xdr:colOff>45877</xdr:colOff>
      <xdr:row>2</xdr:row>
      <xdr:rowOff>29956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4900" y="47625"/>
          <a:ext cx="1617502" cy="48715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588240</xdr:colOff>
      <xdr:row>0</xdr:row>
      <xdr:rowOff>9525</xdr:rowOff>
    </xdr:from>
    <xdr:to>
      <xdr:col>4</xdr:col>
      <xdr:colOff>317915</xdr:colOff>
      <xdr:row>2</xdr:row>
      <xdr:rowOff>30845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0922" y="9525"/>
          <a:ext cx="1541157" cy="4802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155863</xdr:colOff>
      <xdr:row>0</xdr:row>
      <xdr:rowOff>0</xdr:rowOff>
    </xdr:from>
    <xdr:to>
      <xdr:col>15</xdr:col>
      <xdr:colOff>24229</xdr:colOff>
      <xdr:row>2</xdr:row>
      <xdr:rowOff>2247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1136" y="0"/>
          <a:ext cx="1617502" cy="48715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448540</xdr:colOff>
      <xdr:row>0</xdr:row>
      <xdr:rowOff>9525</xdr:rowOff>
    </xdr:from>
    <xdr:to>
      <xdr:col>5</xdr:col>
      <xdr:colOff>72286</xdr:colOff>
      <xdr:row>2</xdr:row>
      <xdr:rowOff>30845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6290" y="9525"/>
          <a:ext cx="1547796" cy="47852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564357</xdr:colOff>
      <xdr:row>0</xdr:row>
      <xdr:rowOff>19050</xdr:rowOff>
    </xdr:from>
    <xdr:to>
      <xdr:col>15</xdr:col>
      <xdr:colOff>60093</xdr:colOff>
      <xdr:row>1</xdr:row>
      <xdr:rowOff>230870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3420" y="19050"/>
          <a:ext cx="1549564" cy="479711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showGridLines="0" tabSelected="1" zoomScaleNormal="100" workbookViewId="0">
      <pane ySplit="2" topLeftCell="A3" activePane="bottomLeft" state="frozen"/>
      <selection pane="bottomLeft" activeCell="A2" sqref="A2"/>
    </sheetView>
  </sheetViews>
  <sheetFormatPr baseColWidth="10" defaultRowHeight="15" x14ac:dyDescent="0.25"/>
  <cols>
    <col min="1" max="2" width="11.42578125" style="24"/>
    <col min="3" max="3" width="119.7109375" style="23" customWidth="1"/>
    <col min="4" max="16384" width="11.42578125" style="6"/>
  </cols>
  <sheetData>
    <row r="1" spans="1:3" x14ac:dyDescent="0.25">
      <c r="C1" s="165" t="s">
        <v>362</v>
      </c>
    </row>
    <row r="2" spans="1:3" ht="33" customHeight="1" x14ac:dyDescent="0.25">
      <c r="C2" s="165"/>
    </row>
    <row r="4" spans="1:3" x14ac:dyDescent="0.25">
      <c r="A4" s="83" t="s">
        <v>70</v>
      </c>
      <c r="B4" s="83" t="s">
        <v>68</v>
      </c>
      <c r="C4" s="84" t="s">
        <v>71</v>
      </c>
    </row>
    <row r="5" spans="1:3" x14ac:dyDescent="0.25">
      <c r="A5" s="24">
        <v>1</v>
      </c>
      <c r="B5" s="24">
        <v>1</v>
      </c>
      <c r="C5" s="23" t="s">
        <v>136</v>
      </c>
    </row>
    <row r="7" spans="1:3" ht="15.75" x14ac:dyDescent="0.25">
      <c r="A7" s="83" t="s">
        <v>70</v>
      </c>
      <c r="B7" s="83" t="s">
        <v>68</v>
      </c>
      <c r="C7" s="85" t="s">
        <v>363</v>
      </c>
    </row>
    <row r="8" spans="1:3" x14ac:dyDescent="0.25">
      <c r="A8" s="24">
        <v>2</v>
      </c>
      <c r="B8" s="24">
        <v>1</v>
      </c>
      <c r="C8" s="144" t="s">
        <v>364</v>
      </c>
    </row>
    <row r="9" spans="1:3" x14ac:dyDescent="0.25">
      <c r="A9" s="24">
        <v>2</v>
      </c>
      <c r="B9" s="24">
        <v>2</v>
      </c>
      <c r="C9" s="145" t="s">
        <v>365</v>
      </c>
    </row>
    <row r="10" spans="1:3" x14ac:dyDescent="0.25">
      <c r="A10" s="24">
        <v>2</v>
      </c>
      <c r="B10" s="24">
        <v>3</v>
      </c>
      <c r="C10" s="145" t="s">
        <v>366</v>
      </c>
    </row>
    <row r="11" spans="1:3" x14ac:dyDescent="0.25">
      <c r="A11" s="24">
        <v>2</v>
      </c>
      <c r="B11" s="24">
        <v>4</v>
      </c>
      <c r="C11" s="145" t="s">
        <v>367</v>
      </c>
    </row>
    <row r="12" spans="1:3" x14ac:dyDescent="0.25">
      <c r="A12" s="24">
        <v>2</v>
      </c>
      <c r="B12" s="24">
        <v>5</v>
      </c>
      <c r="C12" s="145" t="s">
        <v>368</v>
      </c>
    </row>
    <row r="13" spans="1:3" x14ac:dyDescent="0.25">
      <c r="A13" s="24">
        <v>2</v>
      </c>
      <c r="B13" s="24">
        <v>6</v>
      </c>
      <c r="C13" s="145" t="s">
        <v>369</v>
      </c>
    </row>
    <row r="15" spans="1:3" ht="15.75" x14ac:dyDescent="0.25">
      <c r="A15" s="83" t="s">
        <v>70</v>
      </c>
      <c r="B15" s="83" t="s">
        <v>68</v>
      </c>
      <c r="C15" s="85" t="s">
        <v>395</v>
      </c>
    </row>
    <row r="16" spans="1:3" x14ac:dyDescent="0.25">
      <c r="A16" s="24">
        <v>3</v>
      </c>
      <c r="B16" s="24">
        <v>1</v>
      </c>
      <c r="C16" s="145" t="s">
        <v>162</v>
      </c>
    </row>
    <row r="17" spans="1:3" x14ac:dyDescent="0.25">
      <c r="A17" s="24">
        <v>3</v>
      </c>
      <c r="B17" s="24">
        <v>2</v>
      </c>
      <c r="C17" s="145" t="s">
        <v>125</v>
      </c>
    </row>
    <row r="18" spans="1:3" x14ac:dyDescent="0.25">
      <c r="A18" s="24">
        <v>3</v>
      </c>
      <c r="B18" s="24">
        <v>3</v>
      </c>
      <c r="C18" s="145" t="s">
        <v>163</v>
      </c>
    </row>
    <row r="19" spans="1:3" x14ac:dyDescent="0.25">
      <c r="A19" s="24">
        <v>3</v>
      </c>
      <c r="B19" s="24">
        <v>4</v>
      </c>
      <c r="C19" s="145" t="s">
        <v>434</v>
      </c>
    </row>
    <row r="20" spans="1:3" x14ac:dyDescent="0.25">
      <c r="A20" s="24">
        <v>3</v>
      </c>
      <c r="B20" s="24">
        <v>5</v>
      </c>
      <c r="C20" s="145" t="s">
        <v>435</v>
      </c>
    </row>
    <row r="21" spans="1:3" x14ac:dyDescent="0.25">
      <c r="A21" s="24">
        <v>3</v>
      </c>
      <c r="B21" s="24">
        <v>6</v>
      </c>
      <c r="C21" s="145" t="s">
        <v>309</v>
      </c>
    </row>
    <row r="22" spans="1:3" x14ac:dyDescent="0.25">
      <c r="A22" s="24">
        <v>3</v>
      </c>
      <c r="B22" s="24">
        <v>7</v>
      </c>
      <c r="C22" s="145" t="s">
        <v>138</v>
      </c>
    </row>
    <row r="23" spans="1:3" x14ac:dyDescent="0.25">
      <c r="A23" s="24">
        <v>3</v>
      </c>
      <c r="B23" s="24">
        <v>8</v>
      </c>
      <c r="C23" s="145" t="s">
        <v>85</v>
      </c>
    </row>
    <row r="25" spans="1:3" ht="15.75" x14ac:dyDescent="0.25">
      <c r="A25" s="83" t="s">
        <v>70</v>
      </c>
      <c r="B25" s="83" t="s">
        <v>68</v>
      </c>
      <c r="C25" s="85" t="s">
        <v>370</v>
      </c>
    </row>
    <row r="26" spans="1:3" x14ac:dyDescent="0.25">
      <c r="A26" s="24">
        <v>4</v>
      </c>
      <c r="B26" s="24">
        <v>1</v>
      </c>
      <c r="C26" s="145" t="s">
        <v>371</v>
      </c>
    </row>
    <row r="27" spans="1:3" x14ac:dyDescent="0.25">
      <c r="A27" s="24">
        <v>4</v>
      </c>
      <c r="B27" s="24">
        <v>2</v>
      </c>
      <c r="C27" s="145" t="s">
        <v>372</v>
      </c>
    </row>
    <row r="28" spans="1:3" x14ac:dyDescent="0.25">
      <c r="A28" s="24">
        <v>4</v>
      </c>
      <c r="B28" s="24">
        <v>3</v>
      </c>
      <c r="C28" s="145" t="s">
        <v>373</v>
      </c>
    </row>
    <row r="29" spans="1:3" x14ac:dyDescent="0.25">
      <c r="A29" s="24">
        <v>4</v>
      </c>
      <c r="B29" s="24">
        <v>4</v>
      </c>
      <c r="C29" s="145" t="s">
        <v>374</v>
      </c>
    </row>
    <row r="30" spans="1:3" x14ac:dyDescent="0.25">
      <c r="A30" s="24">
        <v>4</v>
      </c>
      <c r="B30" s="24">
        <v>5</v>
      </c>
      <c r="C30" s="145" t="s">
        <v>375</v>
      </c>
    </row>
    <row r="31" spans="1:3" x14ac:dyDescent="0.25">
      <c r="A31" s="24">
        <v>4</v>
      </c>
      <c r="B31" s="24">
        <v>6</v>
      </c>
      <c r="C31" s="145" t="s">
        <v>376</v>
      </c>
    </row>
    <row r="32" spans="1:3" x14ac:dyDescent="0.25">
      <c r="A32" s="24">
        <v>4</v>
      </c>
      <c r="B32" s="24">
        <v>7</v>
      </c>
      <c r="C32" s="145" t="s">
        <v>377</v>
      </c>
    </row>
    <row r="33" spans="1:3" x14ac:dyDescent="0.25">
      <c r="A33" s="24">
        <v>4</v>
      </c>
      <c r="B33" s="24">
        <v>8</v>
      </c>
      <c r="C33" s="145" t="s">
        <v>378</v>
      </c>
    </row>
    <row r="34" spans="1:3" x14ac:dyDescent="0.25">
      <c r="A34" s="24">
        <v>4</v>
      </c>
      <c r="B34" s="24">
        <v>9</v>
      </c>
      <c r="C34" s="145" t="s">
        <v>379</v>
      </c>
    </row>
    <row r="35" spans="1:3" x14ac:dyDescent="0.25">
      <c r="A35" s="24">
        <v>4</v>
      </c>
      <c r="B35" s="24">
        <v>10</v>
      </c>
      <c r="C35" s="145" t="s">
        <v>380</v>
      </c>
    </row>
    <row r="36" spans="1:3" x14ac:dyDescent="0.25">
      <c r="A36" s="24">
        <v>4</v>
      </c>
      <c r="B36" s="24">
        <v>11</v>
      </c>
      <c r="C36" s="145" t="s">
        <v>381</v>
      </c>
    </row>
    <row r="37" spans="1:3" x14ac:dyDescent="0.25">
      <c r="A37" s="24">
        <v>4</v>
      </c>
      <c r="B37" s="24">
        <v>12</v>
      </c>
      <c r="C37" s="145" t="s">
        <v>382</v>
      </c>
    </row>
    <row r="38" spans="1:3" x14ac:dyDescent="0.25">
      <c r="C38" s="86"/>
    </row>
    <row r="40" spans="1:3" ht="15.75" x14ac:dyDescent="0.25">
      <c r="A40" s="83" t="s">
        <v>70</v>
      </c>
      <c r="B40" s="83" t="s">
        <v>68</v>
      </c>
      <c r="C40" s="85" t="s">
        <v>396</v>
      </c>
    </row>
    <row r="41" spans="1:3" x14ac:dyDescent="0.25">
      <c r="A41" s="24">
        <v>5</v>
      </c>
      <c r="B41" s="24">
        <v>1</v>
      </c>
      <c r="C41" s="145" t="s">
        <v>87</v>
      </c>
    </row>
    <row r="42" spans="1:3" x14ac:dyDescent="0.25">
      <c r="A42" s="24">
        <v>5</v>
      </c>
      <c r="B42" s="24">
        <v>2</v>
      </c>
      <c r="C42" s="145" t="s">
        <v>406</v>
      </c>
    </row>
    <row r="43" spans="1:3" x14ac:dyDescent="0.25">
      <c r="A43" s="24">
        <v>5</v>
      </c>
      <c r="B43" s="24">
        <v>3</v>
      </c>
      <c r="C43" s="145" t="s">
        <v>424</v>
      </c>
    </row>
    <row r="44" spans="1:3" x14ac:dyDescent="0.25">
      <c r="A44" s="24">
        <v>5</v>
      </c>
      <c r="B44" s="24">
        <v>4</v>
      </c>
      <c r="C44" s="145" t="s">
        <v>426</v>
      </c>
    </row>
    <row r="45" spans="1:3" x14ac:dyDescent="0.25">
      <c r="A45" s="24">
        <v>5</v>
      </c>
      <c r="B45" s="24">
        <v>5</v>
      </c>
      <c r="C45" s="145" t="s">
        <v>88</v>
      </c>
    </row>
    <row r="46" spans="1:3" x14ac:dyDescent="0.25">
      <c r="A46" s="24">
        <v>5</v>
      </c>
      <c r="B46" s="24">
        <v>6</v>
      </c>
      <c r="C46" s="145" t="s">
        <v>407</v>
      </c>
    </row>
    <row r="47" spans="1:3" x14ac:dyDescent="0.25">
      <c r="A47" s="24">
        <v>5</v>
      </c>
      <c r="B47" s="24">
        <v>7</v>
      </c>
      <c r="C47" s="145" t="s">
        <v>310</v>
      </c>
    </row>
    <row r="48" spans="1:3" x14ac:dyDescent="0.25">
      <c r="A48" s="24">
        <v>5</v>
      </c>
      <c r="B48" s="24">
        <v>8</v>
      </c>
      <c r="C48" s="145" t="s">
        <v>408</v>
      </c>
    </row>
    <row r="49" spans="1:3" x14ac:dyDescent="0.25">
      <c r="A49" s="24">
        <v>5</v>
      </c>
      <c r="B49" s="24">
        <v>9</v>
      </c>
      <c r="C49" s="145" t="s">
        <v>89</v>
      </c>
    </row>
    <row r="50" spans="1:3" x14ac:dyDescent="0.25">
      <c r="A50" s="24">
        <v>5</v>
      </c>
      <c r="B50" s="24">
        <v>10</v>
      </c>
      <c r="C50" s="145" t="s">
        <v>409</v>
      </c>
    </row>
    <row r="51" spans="1:3" x14ac:dyDescent="0.25">
      <c r="A51" s="24">
        <v>5</v>
      </c>
      <c r="B51" s="24">
        <v>11</v>
      </c>
      <c r="C51" s="145" t="s">
        <v>90</v>
      </c>
    </row>
    <row r="52" spans="1:3" x14ac:dyDescent="0.25">
      <c r="A52" s="24">
        <v>5</v>
      </c>
      <c r="B52" s="24">
        <v>12</v>
      </c>
      <c r="C52" s="145" t="s">
        <v>410</v>
      </c>
    </row>
    <row r="53" spans="1:3" x14ac:dyDescent="0.25">
      <c r="A53" s="24">
        <v>5</v>
      </c>
      <c r="B53" s="24">
        <v>13</v>
      </c>
      <c r="C53" s="145" t="s">
        <v>411</v>
      </c>
    </row>
    <row r="54" spans="1:3" x14ac:dyDescent="0.25">
      <c r="A54" s="24">
        <v>5</v>
      </c>
      <c r="B54" s="24">
        <v>14</v>
      </c>
      <c r="C54" s="145" t="s">
        <v>91</v>
      </c>
    </row>
    <row r="55" spans="1:3" x14ac:dyDescent="0.25">
      <c r="A55" s="24">
        <v>5</v>
      </c>
      <c r="B55" s="24">
        <v>15</v>
      </c>
      <c r="C55" s="145" t="s">
        <v>412</v>
      </c>
    </row>
    <row r="56" spans="1:3" x14ac:dyDescent="0.25">
      <c r="A56" s="24">
        <v>5</v>
      </c>
      <c r="B56" s="24">
        <v>16</v>
      </c>
      <c r="C56" s="145" t="s">
        <v>92</v>
      </c>
    </row>
    <row r="57" spans="1:3" x14ac:dyDescent="0.25">
      <c r="A57" s="24">
        <v>5</v>
      </c>
      <c r="B57" s="24">
        <v>17</v>
      </c>
      <c r="C57" s="145" t="s">
        <v>93</v>
      </c>
    </row>
    <row r="58" spans="1:3" x14ac:dyDescent="0.25">
      <c r="A58" s="24">
        <v>5</v>
      </c>
      <c r="B58" s="24">
        <v>18</v>
      </c>
      <c r="C58" s="145" t="s">
        <v>94</v>
      </c>
    </row>
    <row r="59" spans="1:3" x14ac:dyDescent="0.25">
      <c r="A59" s="24">
        <v>5</v>
      </c>
      <c r="B59" s="24">
        <v>19</v>
      </c>
      <c r="C59" s="145" t="s">
        <v>413</v>
      </c>
    </row>
    <row r="60" spans="1:3" x14ac:dyDescent="0.25">
      <c r="A60" s="24">
        <v>5</v>
      </c>
      <c r="B60" s="24">
        <v>20</v>
      </c>
      <c r="C60" s="145" t="s">
        <v>414</v>
      </c>
    </row>
    <row r="61" spans="1:3" x14ac:dyDescent="0.25">
      <c r="A61" s="24">
        <v>5</v>
      </c>
      <c r="B61" s="24">
        <v>21</v>
      </c>
      <c r="C61" s="145" t="s">
        <v>415</v>
      </c>
    </row>
    <row r="62" spans="1:3" x14ac:dyDescent="0.25">
      <c r="A62" s="24">
        <v>5</v>
      </c>
      <c r="B62" s="24">
        <v>22</v>
      </c>
      <c r="C62" s="145" t="s">
        <v>172</v>
      </c>
    </row>
    <row r="63" spans="1:3" x14ac:dyDescent="0.25">
      <c r="A63" s="24">
        <v>5</v>
      </c>
      <c r="B63" s="24">
        <v>23</v>
      </c>
      <c r="C63" s="145" t="s">
        <v>173</v>
      </c>
    </row>
    <row r="64" spans="1:3" x14ac:dyDescent="0.25">
      <c r="A64" s="24">
        <v>5</v>
      </c>
      <c r="B64" s="24">
        <v>24</v>
      </c>
      <c r="C64" s="145" t="s">
        <v>174</v>
      </c>
    </row>
    <row r="65" spans="1:4" x14ac:dyDescent="0.25">
      <c r="A65" s="24">
        <v>5</v>
      </c>
      <c r="B65" s="24">
        <v>25</v>
      </c>
      <c r="C65" s="145" t="s">
        <v>175</v>
      </c>
    </row>
    <row r="66" spans="1:4" x14ac:dyDescent="0.25">
      <c r="A66" s="24">
        <v>5</v>
      </c>
      <c r="B66" s="24">
        <v>26</v>
      </c>
      <c r="C66" s="145" t="s">
        <v>95</v>
      </c>
    </row>
    <row r="67" spans="1:4" x14ac:dyDescent="0.25">
      <c r="A67" s="24">
        <v>5</v>
      </c>
      <c r="B67" s="24">
        <v>27</v>
      </c>
      <c r="C67" s="145" t="s">
        <v>126</v>
      </c>
    </row>
    <row r="68" spans="1:4" x14ac:dyDescent="0.25">
      <c r="A68" s="24">
        <v>5</v>
      </c>
      <c r="B68" s="24">
        <v>28</v>
      </c>
      <c r="C68" s="145" t="s">
        <v>127</v>
      </c>
    </row>
    <row r="69" spans="1:4" x14ac:dyDescent="0.25">
      <c r="A69" s="24">
        <v>5</v>
      </c>
      <c r="B69" s="24">
        <v>29</v>
      </c>
      <c r="C69" s="145" t="s">
        <v>97</v>
      </c>
    </row>
    <row r="70" spans="1:4" x14ac:dyDescent="0.25">
      <c r="A70" s="24">
        <v>5</v>
      </c>
      <c r="B70" s="24">
        <v>30</v>
      </c>
      <c r="C70" s="64" t="s">
        <v>430</v>
      </c>
      <c r="D70" s="64"/>
    </row>
    <row r="71" spans="1:4" x14ac:dyDescent="0.25">
      <c r="A71" s="24">
        <v>5</v>
      </c>
      <c r="B71" s="24">
        <v>31</v>
      </c>
      <c r="C71" s="64" t="s">
        <v>429</v>
      </c>
      <c r="D71" s="64"/>
    </row>
    <row r="72" spans="1:4" x14ac:dyDescent="0.25">
      <c r="A72" s="24">
        <v>5</v>
      </c>
      <c r="B72" s="24">
        <v>32</v>
      </c>
      <c r="C72" s="64" t="s">
        <v>428</v>
      </c>
      <c r="D72" s="64"/>
    </row>
    <row r="73" spans="1:4" x14ac:dyDescent="0.25">
      <c r="A73" s="24">
        <v>5</v>
      </c>
      <c r="B73" s="24">
        <v>33</v>
      </c>
      <c r="C73" s="64" t="s">
        <v>431</v>
      </c>
      <c r="D73" s="64"/>
    </row>
    <row r="74" spans="1:4" x14ac:dyDescent="0.25">
      <c r="A74" s="24">
        <v>5</v>
      </c>
      <c r="B74" s="24">
        <v>34</v>
      </c>
      <c r="C74" s="145" t="s">
        <v>96</v>
      </c>
    </row>
    <row r="75" spans="1:4" x14ac:dyDescent="0.25">
      <c r="A75" s="24">
        <v>5</v>
      </c>
      <c r="B75" s="24">
        <v>35</v>
      </c>
      <c r="C75" s="145" t="s">
        <v>128</v>
      </c>
    </row>
    <row r="76" spans="1:4" x14ac:dyDescent="0.25">
      <c r="A76" s="24">
        <v>5</v>
      </c>
      <c r="B76" s="24">
        <v>36</v>
      </c>
      <c r="C76" s="145" t="s">
        <v>129</v>
      </c>
    </row>
    <row r="77" spans="1:4" x14ac:dyDescent="0.25">
      <c r="A77" s="24">
        <v>5</v>
      </c>
      <c r="B77" s="24">
        <v>37</v>
      </c>
      <c r="C77" s="145" t="s">
        <v>98</v>
      </c>
    </row>
    <row r="79" spans="1:4" ht="15.75" x14ac:dyDescent="0.25">
      <c r="A79" s="83" t="s">
        <v>70</v>
      </c>
      <c r="B79" s="83" t="s">
        <v>68</v>
      </c>
      <c r="C79" s="85" t="s">
        <v>383</v>
      </c>
    </row>
    <row r="80" spans="1:4" x14ac:dyDescent="0.25">
      <c r="A80" s="24">
        <v>6</v>
      </c>
      <c r="B80" s="24">
        <v>1</v>
      </c>
      <c r="C80" s="145" t="s">
        <v>384</v>
      </c>
    </row>
    <row r="81" spans="1:3" x14ac:dyDescent="0.25">
      <c r="A81" s="24">
        <v>6</v>
      </c>
      <c r="B81" s="24">
        <v>2</v>
      </c>
      <c r="C81" s="145" t="s">
        <v>385</v>
      </c>
    </row>
    <row r="82" spans="1:3" x14ac:dyDescent="0.25">
      <c r="A82" s="24">
        <v>6</v>
      </c>
      <c r="B82" s="24">
        <v>3</v>
      </c>
      <c r="C82" s="145" t="s">
        <v>386</v>
      </c>
    </row>
    <row r="83" spans="1:3" x14ac:dyDescent="0.25">
      <c r="A83" s="24">
        <v>6</v>
      </c>
      <c r="B83" s="24">
        <v>4</v>
      </c>
      <c r="C83" s="145" t="s">
        <v>387</v>
      </c>
    </row>
    <row r="84" spans="1:3" x14ac:dyDescent="0.25">
      <c r="A84" s="24">
        <v>6</v>
      </c>
      <c r="B84" s="24">
        <v>5</v>
      </c>
      <c r="C84" s="145" t="s">
        <v>388</v>
      </c>
    </row>
    <row r="85" spans="1:3" x14ac:dyDescent="0.25">
      <c r="A85" s="24">
        <v>6</v>
      </c>
      <c r="B85" s="24">
        <v>6</v>
      </c>
      <c r="C85" s="145" t="s">
        <v>389</v>
      </c>
    </row>
    <row r="86" spans="1:3" x14ac:dyDescent="0.25">
      <c r="A86" s="24">
        <v>6</v>
      </c>
      <c r="B86" s="24">
        <v>7</v>
      </c>
      <c r="C86" s="145" t="s">
        <v>390</v>
      </c>
    </row>
    <row r="87" spans="1:3" x14ac:dyDescent="0.25">
      <c r="A87" s="24">
        <v>6</v>
      </c>
      <c r="B87" s="24">
        <v>8</v>
      </c>
      <c r="C87" s="145" t="s">
        <v>391</v>
      </c>
    </row>
    <row r="89" spans="1:3" ht="15.75" x14ac:dyDescent="0.25">
      <c r="A89" s="83" t="s">
        <v>70</v>
      </c>
      <c r="B89" s="83" t="s">
        <v>68</v>
      </c>
      <c r="C89" s="85" t="s">
        <v>397</v>
      </c>
    </row>
    <row r="90" spans="1:3" x14ac:dyDescent="0.25">
      <c r="A90" s="24">
        <v>7</v>
      </c>
      <c r="B90" s="24">
        <v>1</v>
      </c>
      <c r="C90" s="145" t="s">
        <v>343</v>
      </c>
    </row>
    <row r="91" spans="1:3" x14ac:dyDescent="0.25">
      <c r="A91" s="24">
        <v>7</v>
      </c>
      <c r="B91" s="24">
        <v>2</v>
      </c>
      <c r="C91" s="145" t="s">
        <v>416</v>
      </c>
    </row>
    <row r="92" spans="1:3" x14ac:dyDescent="0.25">
      <c r="A92" s="24">
        <v>7</v>
      </c>
      <c r="B92" s="24">
        <v>3</v>
      </c>
      <c r="C92" s="145" t="s">
        <v>152</v>
      </c>
    </row>
    <row r="93" spans="1:3" x14ac:dyDescent="0.25">
      <c r="A93" s="24">
        <v>7</v>
      </c>
      <c r="B93" s="24">
        <v>4</v>
      </c>
      <c r="C93" s="145" t="s">
        <v>417</v>
      </c>
    </row>
    <row r="94" spans="1:3" x14ac:dyDescent="0.25">
      <c r="A94" s="24">
        <v>7</v>
      </c>
      <c r="B94" s="24">
        <v>5</v>
      </c>
      <c r="C94" s="145" t="s">
        <v>351</v>
      </c>
    </row>
    <row r="95" spans="1:3" x14ac:dyDescent="0.25">
      <c r="A95" s="24">
        <v>7</v>
      </c>
      <c r="B95" s="24">
        <v>6</v>
      </c>
      <c r="C95" s="145" t="s">
        <v>436</v>
      </c>
    </row>
    <row r="97" spans="1:3" ht="15.75" x14ac:dyDescent="0.25">
      <c r="A97" s="83" t="s">
        <v>70</v>
      </c>
      <c r="B97" s="83" t="s">
        <v>68</v>
      </c>
      <c r="C97" s="85" t="s">
        <v>392</v>
      </c>
    </row>
    <row r="98" spans="1:3" x14ac:dyDescent="0.25">
      <c r="A98" s="24">
        <v>8</v>
      </c>
      <c r="B98" s="24">
        <v>1</v>
      </c>
      <c r="C98" s="145" t="s">
        <v>393</v>
      </c>
    </row>
    <row r="99" spans="1:3" x14ac:dyDescent="0.25">
      <c r="A99" s="24">
        <v>8</v>
      </c>
      <c r="B99" s="24">
        <v>2</v>
      </c>
      <c r="C99" s="145" t="s">
        <v>176</v>
      </c>
    </row>
    <row r="100" spans="1:3" x14ac:dyDescent="0.25">
      <c r="A100" s="24">
        <v>8</v>
      </c>
      <c r="B100" s="24">
        <v>3</v>
      </c>
      <c r="C100" s="145" t="s">
        <v>159</v>
      </c>
    </row>
    <row r="101" spans="1:3" x14ac:dyDescent="0.25">
      <c r="A101" s="24">
        <v>8</v>
      </c>
      <c r="B101" s="24">
        <v>4</v>
      </c>
      <c r="C101" s="145" t="s">
        <v>158</v>
      </c>
    </row>
    <row r="102" spans="1:3" x14ac:dyDescent="0.25">
      <c r="A102" s="24">
        <v>8</v>
      </c>
      <c r="B102" s="24">
        <v>5</v>
      </c>
      <c r="C102" s="145" t="s">
        <v>160</v>
      </c>
    </row>
    <row r="103" spans="1:3" x14ac:dyDescent="0.25">
      <c r="A103" s="24">
        <v>8</v>
      </c>
      <c r="B103" s="24">
        <v>6</v>
      </c>
      <c r="C103" s="145" t="s">
        <v>161</v>
      </c>
    </row>
    <row r="105" spans="1:3" ht="15.75" x14ac:dyDescent="0.25">
      <c r="A105" s="83" t="s">
        <v>70</v>
      </c>
      <c r="B105" s="83" t="s">
        <v>68</v>
      </c>
      <c r="C105" s="85" t="s">
        <v>398</v>
      </c>
    </row>
    <row r="106" spans="1:3" x14ac:dyDescent="0.25">
      <c r="A106" s="24">
        <v>9</v>
      </c>
      <c r="B106" s="24">
        <v>1</v>
      </c>
      <c r="C106" s="145" t="s">
        <v>156</v>
      </c>
    </row>
    <row r="107" spans="1:3" x14ac:dyDescent="0.25">
      <c r="A107" s="24">
        <v>9</v>
      </c>
      <c r="B107" s="24">
        <v>2</v>
      </c>
      <c r="C107" s="145" t="s">
        <v>438</v>
      </c>
    </row>
    <row r="108" spans="1:3" x14ac:dyDescent="0.25">
      <c r="A108" s="24">
        <v>9</v>
      </c>
      <c r="B108" s="24">
        <v>3</v>
      </c>
      <c r="C108" s="145" t="s">
        <v>155</v>
      </c>
    </row>
    <row r="109" spans="1:3" x14ac:dyDescent="0.25">
      <c r="A109" s="24">
        <v>9</v>
      </c>
      <c r="B109" s="24">
        <v>4</v>
      </c>
      <c r="C109" s="145" t="s">
        <v>154</v>
      </c>
    </row>
    <row r="110" spans="1:3" x14ac:dyDescent="0.25">
      <c r="C110" s="87"/>
    </row>
    <row r="111" spans="1:3" x14ac:dyDescent="0.25">
      <c r="A111" s="83" t="s">
        <v>70</v>
      </c>
      <c r="B111" s="83" t="s">
        <v>68</v>
      </c>
      <c r="C111" s="84" t="s">
        <v>151</v>
      </c>
    </row>
    <row r="112" spans="1:3" x14ac:dyDescent="0.25">
      <c r="A112" s="24">
        <v>10</v>
      </c>
      <c r="B112" s="24">
        <v>1</v>
      </c>
      <c r="C112" s="64" t="s">
        <v>394</v>
      </c>
    </row>
    <row r="113" spans="1:3" x14ac:dyDescent="0.25">
      <c r="A113" s="23"/>
      <c r="B113" s="23"/>
    </row>
    <row r="114" spans="1:3" x14ac:dyDescent="0.25">
      <c r="A114" s="23"/>
      <c r="B114" s="23"/>
    </row>
    <row r="115" spans="1:3" x14ac:dyDescent="0.25">
      <c r="A115" s="88" t="s">
        <v>439</v>
      </c>
      <c r="B115" s="23"/>
    </row>
    <row r="116" spans="1:3" x14ac:dyDescent="0.25">
      <c r="A116" s="6"/>
      <c r="B116" s="6"/>
      <c r="C116" s="6"/>
    </row>
    <row r="117" spans="1:3" x14ac:dyDescent="0.25">
      <c r="A117" s="6"/>
      <c r="B117" s="6"/>
      <c r="C117" s="6"/>
    </row>
    <row r="118" spans="1:3" x14ac:dyDescent="0.25">
      <c r="A118" s="6"/>
      <c r="B118" s="6"/>
      <c r="C118" s="6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/>
      <c r="C122" s="6"/>
    </row>
    <row r="123" spans="1:3" x14ac:dyDescent="0.25">
      <c r="A123" s="6"/>
      <c r="B123" s="6"/>
      <c r="C123" s="6"/>
    </row>
    <row r="124" spans="1:3" x14ac:dyDescent="0.25">
      <c r="A124" s="6"/>
      <c r="B124" s="6"/>
      <c r="C124" s="6"/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6"/>
    </row>
    <row r="127" spans="1:3" x14ac:dyDescent="0.25">
      <c r="A127" s="6"/>
      <c r="B127" s="6"/>
      <c r="C127" s="6"/>
    </row>
    <row r="128" spans="1:3" x14ac:dyDescent="0.25">
      <c r="A128" s="6"/>
      <c r="B128" s="6"/>
      <c r="C128" s="6"/>
    </row>
    <row r="129" spans="1:3" x14ac:dyDescent="0.25">
      <c r="A129" s="6"/>
      <c r="B129" s="6"/>
      <c r="C129" s="6"/>
    </row>
    <row r="130" spans="1:3" x14ac:dyDescent="0.25">
      <c r="A130" s="6"/>
      <c r="B130" s="6"/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/>
      <c r="C132" s="6"/>
    </row>
    <row r="133" spans="1:3" x14ac:dyDescent="0.25">
      <c r="A133" s="6"/>
      <c r="B133" s="6"/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x14ac:dyDescent="0.25">
      <c r="A137" s="6"/>
      <c r="B137" s="6"/>
      <c r="C137" s="6"/>
    </row>
    <row r="138" spans="1:3" x14ac:dyDescent="0.25">
      <c r="A138" s="6"/>
      <c r="B138" s="6"/>
      <c r="C138" s="6"/>
    </row>
    <row r="139" spans="1:3" x14ac:dyDescent="0.25">
      <c r="A139" s="6"/>
      <c r="B139" s="6"/>
      <c r="C139" s="6"/>
    </row>
    <row r="140" spans="1:3" x14ac:dyDescent="0.25">
      <c r="A140" s="6"/>
      <c r="B140" s="6"/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/>
      <c r="C142" s="6"/>
    </row>
    <row r="143" spans="1:3" x14ac:dyDescent="0.25">
      <c r="A143" s="6"/>
      <c r="B143" s="6"/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  <row r="149" spans="1:3" x14ac:dyDescent="0.25">
      <c r="A149" s="6"/>
      <c r="B149" s="6"/>
      <c r="C149" s="6"/>
    </row>
    <row r="150" spans="1:3" x14ac:dyDescent="0.25">
      <c r="A150" s="6"/>
      <c r="B150" s="6"/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/>
      <c r="C152" s="6"/>
    </row>
    <row r="153" spans="1:3" x14ac:dyDescent="0.25">
      <c r="A153" s="6"/>
      <c r="B153" s="6"/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6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6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  <row r="173" spans="1:3" x14ac:dyDescent="0.25">
      <c r="A173" s="6"/>
      <c r="B173" s="6"/>
      <c r="C173" s="6"/>
    </row>
    <row r="174" spans="1:3" x14ac:dyDescent="0.25">
      <c r="A174" s="6"/>
      <c r="B174" s="6"/>
      <c r="C174" s="6"/>
    </row>
    <row r="175" spans="1:3" x14ac:dyDescent="0.25">
      <c r="A175" s="6"/>
      <c r="B175" s="6"/>
      <c r="C175" s="6"/>
    </row>
    <row r="176" spans="1:3" x14ac:dyDescent="0.25">
      <c r="A176" s="6"/>
      <c r="B176" s="6"/>
      <c r="C176" s="6"/>
    </row>
    <row r="177" spans="1:3" x14ac:dyDescent="0.25">
      <c r="A177" s="6"/>
      <c r="B177" s="6"/>
      <c r="C177" s="6"/>
    </row>
    <row r="178" spans="1:3" x14ac:dyDescent="0.25">
      <c r="A178" s="6"/>
      <c r="B178" s="6"/>
      <c r="C178" s="6"/>
    </row>
    <row r="179" spans="1:3" x14ac:dyDescent="0.25">
      <c r="A179" s="6"/>
      <c r="B179" s="6"/>
      <c r="C179" s="6"/>
    </row>
    <row r="180" spans="1:3" x14ac:dyDescent="0.25">
      <c r="A180" s="6"/>
      <c r="B180" s="6"/>
      <c r="C180" s="6"/>
    </row>
    <row r="181" spans="1:3" x14ac:dyDescent="0.25">
      <c r="A181" s="6"/>
      <c r="B181" s="6"/>
      <c r="C181" s="6"/>
    </row>
    <row r="182" spans="1:3" x14ac:dyDescent="0.25">
      <c r="A182" s="6"/>
      <c r="B182" s="6"/>
      <c r="C182" s="6"/>
    </row>
    <row r="183" spans="1:3" x14ac:dyDescent="0.25">
      <c r="A183" s="6"/>
      <c r="B183" s="6"/>
      <c r="C183" s="6"/>
    </row>
    <row r="184" spans="1:3" x14ac:dyDescent="0.25">
      <c r="A184" s="6"/>
      <c r="B184" s="6"/>
      <c r="C184" s="6"/>
    </row>
    <row r="185" spans="1:3" x14ac:dyDescent="0.25">
      <c r="A185" s="6"/>
      <c r="B185" s="6"/>
      <c r="C185" s="6"/>
    </row>
    <row r="186" spans="1:3" x14ac:dyDescent="0.25">
      <c r="A186" s="6"/>
      <c r="B186" s="6"/>
      <c r="C186" s="6"/>
    </row>
    <row r="187" spans="1:3" x14ac:dyDescent="0.25">
      <c r="A187" s="6"/>
      <c r="B187" s="6"/>
      <c r="C187" s="6"/>
    </row>
    <row r="188" spans="1:3" x14ac:dyDescent="0.25">
      <c r="A188" s="6"/>
      <c r="B188" s="6"/>
      <c r="C188" s="6"/>
    </row>
    <row r="189" spans="1:3" x14ac:dyDescent="0.25">
      <c r="A189" s="6"/>
      <c r="B189" s="6"/>
      <c r="C189" s="6"/>
    </row>
    <row r="190" spans="1:3" x14ac:dyDescent="0.25">
      <c r="A190" s="6"/>
      <c r="B190" s="6"/>
      <c r="C190" s="6"/>
    </row>
    <row r="191" spans="1:3" x14ac:dyDescent="0.25">
      <c r="A191" s="6"/>
      <c r="B191" s="6"/>
      <c r="C191" s="6"/>
    </row>
    <row r="192" spans="1:3" x14ac:dyDescent="0.25">
      <c r="A192" s="6"/>
      <c r="B192" s="6"/>
      <c r="C192" s="6"/>
    </row>
    <row r="193" spans="1:3" x14ac:dyDescent="0.25">
      <c r="A193" s="6"/>
      <c r="B193" s="6"/>
      <c r="C193" s="6"/>
    </row>
    <row r="194" spans="1:3" x14ac:dyDescent="0.25">
      <c r="A194" s="6"/>
      <c r="B194" s="6"/>
      <c r="C194" s="6"/>
    </row>
    <row r="195" spans="1:3" x14ac:dyDescent="0.25">
      <c r="A195" s="6"/>
      <c r="B195" s="6"/>
      <c r="C195" s="6"/>
    </row>
    <row r="196" spans="1:3" x14ac:dyDescent="0.25">
      <c r="A196" s="6"/>
      <c r="B196" s="6"/>
      <c r="C196" s="6"/>
    </row>
    <row r="197" spans="1:3" x14ac:dyDescent="0.25">
      <c r="A197" s="6"/>
      <c r="B197" s="6"/>
      <c r="C197" s="6"/>
    </row>
    <row r="198" spans="1:3" x14ac:dyDescent="0.25">
      <c r="A198" s="6"/>
      <c r="B198" s="6"/>
      <c r="C198" s="6"/>
    </row>
    <row r="199" spans="1:3" x14ac:dyDescent="0.25">
      <c r="A199" s="6"/>
      <c r="B199" s="6"/>
      <c r="C199" s="6"/>
    </row>
    <row r="200" spans="1:3" x14ac:dyDescent="0.25">
      <c r="A200" s="6"/>
      <c r="B200" s="6"/>
      <c r="C200" s="6"/>
    </row>
    <row r="201" spans="1:3" x14ac:dyDescent="0.25">
      <c r="A201" s="6"/>
      <c r="B201" s="6"/>
      <c r="C201" s="6"/>
    </row>
    <row r="202" spans="1:3" x14ac:dyDescent="0.25">
      <c r="A202" s="6"/>
      <c r="B202" s="6"/>
      <c r="C202" s="6"/>
    </row>
    <row r="203" spans="1:3" x14ac:dyDescent="0.25">
      <c r="A203" s="6"/>
      <c r="B203" s="6"/>
      <c r="C203" s="6"/>
    </row>
    <row r="204" spans="1:3" x14ac:dyDescent="0.25">
      <c r="A204" s="6"/>
      <c r="B204" s="6"/>
      <c r="C204" s="6"/>
    </row>
    <row r="205" spans="1:3" x14ac:dyDescent="0.25">
      <c r="A205" s="6"/>
      <c r="B205" s="6"/>
      <c r="C205" s="6"/>
    </row>
    <row r="206" spans="1:3" x14ac:dyDescent="0.25">
      <c r="A206" s="6"/>
      <c r="B206" s="6"/>
      <c r="C206" s="6"/>
    </row>
    <row r="207" spans="1:3" x14ac:dyDescent="0.25">
      <c r="A207" s="6"/>
      <c r="B207" s="6"/>
      <c r="C207" s="6"/>
    </row>
    <row r="208" spans="1:3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  <row r="247" spans="1:3" x14ac:dyDescent="0.25">
      <c r="A247" s="6"/>
      <c r="B247" s="6"/>
      <c r="C247" s="6"/>
    </row>
    <row r="248" spans="1:3" x14ac:dyDescent="0.25">
      <c r="A248" s="6"/>
      <c r="B248" s="6"/>
      <c r="C248" s="6"/>
    </row>
    <row r="249" spans="1:3" x14ac:dyDescent="0.25">
      <c r="A249" s="6"/>
      <c r="B249" s="6"/>
      <c r="C249" s="6"/>
    </row>
    <row r="250" spans="1:3" x14ac:dyDescent="0.25">
      <c r="A250" s="6"/>
      <c r="B250" s="6"/>
      <c r="C250" s="6"/>
    </row>
    <row r="251" spans="1:3" x14ac:dyDescent="0.25">
      <c r="A251" s="6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  <row r="364" spans="1:3" x14ac:dyDescent="0.25">
      <c r="A364" s="6"/>
      <c r="B364" s="6"/>
      <c r="C364" s="6"/>
    </row>
    <row r="365" spans="1:3" x14ac:dyDescent="0.25">
      <c r="A365" s="6"/>
      <c r="B365" s="6"/>
      <c r="C365" s="6"/>
    </row>
    <row r="366" spans="1:3" x14ac:dyDescent="0.25">
      <c r="A366" s="6"/>
      <c r="B366" s="6"/>
      <c r="C366" s="6"/>
    </row>
    <row r="367" spans="1:3" x14ac:dyDescent="0.25">
      <c r="A367" s="6"/>
      <c r="B367" s="6"/>
      <c r="C367" s="6"/>
    </row>
    <row r="368" spans="1:3" x14ac:dyDescent="0.25">
      <c r="A368" s="6"/>
      <c r="B368" s="6"/>
      <c r="C368" s="6"/>
    </row>
    <row r="369" spans="1:3" x14ac:dyDescent="0.25">
      <c r="A369" s="6"/>
      <c r="B369" s="6"/>
      <c r="C369" s="6"/>
    </row>
    <row r="370" spans="1:3" x14ac:dyDescent="0.25">
      <c r="A370" s="6"/>
      <c r="B370" s="6"/>
      <c r="C370" s="6"/>
    </row>
    <row r="371" spans="1:3" x14ac:dyDescent="0.25">
      <c r="A371" s="6"/>
      <c r="B371" s="6"/>
      <c r="C371" s="6"/>
    </row>
    <row r="372" spans="1:3" x14ac:dyDescent="0.25">
      <c r="A372" s="6"/>
      <c r="B372" s="6"/>
      <c r="C372" s="6"/>
    </row>
    <row r="373" spans="1:3" x14ac:dyDescent="0.25">
      <c r="A373" s="6"/>
      <c r="B373" s="6"/>
      <c r="C373" s="6"/>
    </row>
    <row r="374" spans="1:3" x14ac:dyDescent="0.25">
      <c r="A374" s="6"/>
      <c r="B374" s="6"/>
      <c r="C374" s="6"/>
    </row>
    <row r="375" spans="1:3" x14ac:dyDescent="0.25">
      <c r="A375" s="6"/>
      <c r="B375" s="6"/>
      <c r="C375" s="6"/>
    </row>
    <row r="376" spans="1:3" x14ac:dyDescent="0.25">
      <c r="A376" s="6"/>
      <c r="B376" s="6"/>
      <c r="C376" s="6"/>
    </row>
    <row r="377" spans="1:3" x14ac:dyDescent="0.25">
      <c r="A377" s="6"/>
      <c r="B377" s="6"/>
      <c r="C377" s="6"/>
    </row>
    <row r="378" spans="1:3" x14ac:dyDescent="0.25">
      <c r="A378" s="6"/>
      <c r="B378" s="6"/>
      <c r="C378" s="6"/>
    </row>
    <row r="379" spans="1:3" x14ac:dyDescent="0.25">
      <c r="A379" s="6"/>
      <c r="B379" s="6"/>
      <c r="C379" s="6"/>
    </row>
    <row r="380" spans="1:3" x14ac:dyDescent="0.25">
      <c r="A380" s="6"/>
      <c r="B380" s="6"/>
      <c r="C380" s="6"/>
    </row>
    <row r="381" spans="1:3" x14ac:dyDescent="0.25">
      <c r="A381" s="6"/>
      <c r="B381" s="6"/>
      <c r="C381" s="6"/>
    </row>
    <row r="382" spans="1:3" x14ac:dyDescent="0.25">
      <c r="A382" s="6"/>
      <c r="B382" s="6"/>
      <c r="C382" s="6"/>
    </row>
    <row r="383" spans="1:3" x14ac:dyDescent="0.25">
      <c r="A383" s="6"/>
      <c r="B383" s="6"/>
      <c r="C383" s="6"/>
    </row>
    <row r="384" spans="1:3" x14ac:dyDescent="0.25">
      <c r="A384" s="6"/>
      <c r="B384" s="6"/>
      <c r="C384" s="6"/>
    </row>
    <row r="385" spans="1:3" x14ac:dyDescent="0.25">
      <c r="A385" s="6"/>
      <c r="B385" s="6"/>
      <c r="C385" s="6"/>
    </row>
    <row r="386" spans="1:3" x14ac:dyDescent="0.25">
      <c r="A386" s="6"/>
      <c r="B386" s="6"/>
      <c r="C386" s="6"/>
    </row>
    <row r="387" spans="1:3" x14ac:dyDescent="0.25">
      <c r="A387" s="6"/>
      <c r="B387" s="6"/>
      <c r="C387" s="6"/>
    </row>
    <row r="388" spans="1:3" x14ac:dyDescent="0.25">
      <c r="A388" s="6"/>
      <c r="B388" s="6"/>
      <c r="C388" s="6"/>
    </row>
    <row r="389" spans="1:3" x14ac:dyDescent="0.25">
      <c r="A389" s="6"/>
      <c r="B389" s="6"/>
      <c r="C389" s="6"/>
    </row>
    <row r="390" spans="1:3" x14ac:dyDescent="0.25">
      <c r="A390" s="6"/>
      <c r="B390" s="6"/>
      <c r="C390" s="6"/>
    </row>
    <row r="391" spans="1:3" x14ac:dyDescent="0.25">
      <c r="A391" s="6"/>
      <c r="B391" s="6"/>
      <c r="C391" s="6"/>
    </row>
    <row r="392" spans="1:3" x14ac:dyDescent="0.25">
      <c r="A392" s="6"/>
      <c r="B392" s="6"/>
      <c r="C392" s="6"/>
    </row>
    <row r="393" spans="1:3" x14ac:dyDescent="0.25">
      <c r="A393" s="6"/>
      <c r="B393" s="6"/>
      <c r="C393" s="6"/>
    </row>
    <row r="394" spans="1:3" x14ac:dyDescent="0.25">
      <c r="A394" s="6"/>
      <c r="B394" s="6"/>
      <c r="C394" s="6"/>
    </row>
    <row r="395" spans="1:3" x14ac:dyDescent="0.25">
      <c r="A395" s="6"/>
      <c r="B395" s="6"/>
      <c r="C395" s="6"/>
    </row>
    <row r="396" spans="1:3" x14ac:dyDescent="0.25">
      <c r="A396" s="6"/>
      <c r="B396" s="6"/>
      <c r="C396" s="6"/>
    </row>
    <row r="397" spans="1:3" x14ac:dyDescent="0.25">
      <c r="A397" s="6"/>
      <c r="B397" s="6"/>
      <c r="C397" s="6"/>
    </row>
    <row r="398" spans="1:3" x14ac:dyDescent="0.25">
      <c r="A398" s="6"/>
      <c r="B398" s="6"/>
      <c r="C398" s="6"/>
    </row>
    <row r="399" spans="1:3" x14ac:dyDescent="0.25">
      <c r="A399" s="6"/>
      <c r="B399" s="6"/>
      <c r="C399" s="6"/>
    </row>
    <row r="400" spans="1:3" x14ac:dyDescent="0.25">
      <c r="A400" s="6"/>
      <c r="B400" s="6"/>
      <c r="C400" s="6"/>
    </row>
    <row r="401" spans="1:3" x14ac:dyDescent="0.25">
      <c r="A401" s="6"/>
      <c r="B401" s="6"/>
      <c r="C401" s="6"/>
    </row>
    <row r="402" spans="1:3" x14ac:dyDescent="0.25">
      <c r="A402" s="6"/>
      <c r="B402" s="6"/>
      <c r="C402" s="6"/>
    </row>
    <row r="403" spans="1:3" x14ac:dyDescent="0.25">
      <c r="A403" s="6"/>
      <c r="B403" s="6"/>
      <c r="C403" s="6"/>
    </row>
    <row r="404" spans="1:3" x14ac:dyDescent="0.25">
      <c r="A404" s="6"/>
      <c r="B404" s="6"/>
      <c r="C404" s="6"/>
    </row>
    <row r="405" spans="1:3" x14ac:dyDescent="0.25">
      <c r="A405" s="6"/>
      <c r="B405" s="6"/>
      <c r="C405" s="6"/>
    </row>
    <row r="406" spans="1:3" x14ac:dyDescent="0.25">
      <c r="A406" s="6"/>
      <c r="B406" s="6"/>
      <c r="C406" s="6"/>
    </row>
    <row r="407" spans="1:3" x14ac:dyDescent="0.25">
      <c r="A407" s="6"/>
      <c r="B407" s="6"/>
      <c r="C407" s="6"/>
    </row>
    <row r="408" spans="1:3" x14ac:dyDescent="0.25">
      <c r="A408" s="6"/>
      <c r="B408" s="6"/>
      <c r="C408" s="6"/>
    </row>
    <row r="409" spans="1:3" x14ac:dyDescent="0.25">
      <c r="A409" s="6"/>
      <c r="B409" s="6"/>
      <c r="C409" s="6"/>
    </row>
    <row r="410" spans="1:3" x14ac:dyDescent="0.25">
      <c r="A410" s="6"/>
      <c r="B410" s="6"/>
      <c r="C410" s="6"/>
    </row>
    <row r="411" spans="1:3" x14ac:dyDescent="0.25">
      <c r="A411" s="6"/>
      <c r="B411" s="6"/>
      <c r="C411" s="6"/>
    </row>
    <row r="412" spans="1:3" x14ac:dyDescent="0.25">
      <c r="A412" s="6"/>
      <c r="B412" s="6"/>
      <c r="C412" s="6"/>
    </row>
    <row r="413" spans="1:3" x14ac:dyDescent="0.25">
      <c r="A413" s="6"/>
      <c r="B413" s="6"/>
      <c r="C413" s="6"/>
    </row>
    <row r="414" spans="1:3" x14ac:dyDescent="0.25">
      <c r="A414" s="6"/>
      <c r="B414" s="6"/>
      <c r="C414" s="6"/>
    </row>
    <row r="415" spans="1:3" x14ac:dyDescent="0.25">
      <c r="A415" s="6"/>
      <c r="B415" s="6"/>
      <c r="C415" s="6"/>
    </row>
    <row r="416" spans="1:3" x14ac:dyDescent="0.25">
      <c r="A416" s="6"/>
      <c r="B416" s="6"/>
      <c r="C416" s="6"/>
    </row>
    <row r="417" spans="1:3" x14ac:dyDescent="0.25">
      <c r="A417" s="6"/>
      <c r="B417" s="6"/>
      <c r="C417" s="6"/>
    </row>
    <row r="418" spans="1:3" x14ac:dyDescent="0.25">
      <c r="A418" s="6"/>
      <c r="B418" s="6"/>
      <c r="C418" s="6"/>
    </row>
    <row r="419" spans="1:3" x14ac:dyDescent="0.25">
      <c r="A419" s="6"/>
      <c r="B419" s="6"/>
      <c r="C419" s="6"/>
    </row>
    <row r="420" spans="1:3" x14ac:dyDescent="0.25">
      <c r="A420" s="6"/>
      <c r="B420" s="6"/>
      <c r="C420" s="6"/>
    </row>
    <row r="421" spans="1:3" x14ac:dyDescent="0.25">
      <c r="A421" s="6"/>
      <c r="B421" s="6"/>
      <c r="C421" s="6"/>
    </row>
    <row r="422" spans="1:3" x14ac:dyDescent="0.25">
      <c r="A422" s="6"/>
      <c r="B422" s="6"/>
      <c r="C422" s="6"/>
    </row>
    <row r="423" spans="1:3" x14ac:dyDescent="0.25">
      <c r="A423" s="6"/>
      <c r="B423" s="6"/>
      <c r="C423" s="6"/>
    </row>
    <row r="424" spans="1:3" x14ac:dyDescent="0.25">
      <c r="A424" s="6"/>
      <c r="B424" s="6"/>
      <c r="C424" s="6"/>
    </row>
    <row r="425" spans="1:3" x14ac:dyDescent="0.25">
      <c r="A425" s="6"/>
      <c r="B425" s="6"/>
      <c r="C425" s="6"/>
    </row>
    <row r="426" spans="1:3" x14ac:dyDescent="0.25">
      <c r="A426" s="6"/>
      <c r="B426" s="6"/>
      <c r="C426" s="6"/>
    </row>
    <row r="427" spans="1:3" x14ac:dyDescent="0.25">
      <c r="A427" s="6"/>
      <c r="B427" s="6"/>
      <c r="C427" s="6"/>
    </row>
    <row r="428" spans="1:3" x14ac:dyDescent="0.25">
      <c r="A428" s="6"/>
      <c r="B428" s="6"/>
      <c r="C428" s="6"/>
    </row>
    <row r="429" spans="1:3" x14ac:dyDescent="0.25">
      <c r="A429" s="6"/>
      <c r="B429" s="6"/>
      <c r="C429" s="6"/>
    </row>
    <row r="430" spans="1:3" x14ac:dyDescent="0.25">
      <c r="A430" s="6"/>
      <c r="B430" s="6"/>
      <c r="C430" s="6"/>
    </row>
    <row r="431" spans="1:3" x14ac:dyDescent="0.25">
      <c r="A431" s="6"/>
      <c r="B431" s="6"/>
      <c r="C431" s="6"/>
    </row>
    <row r="432" spans="1:3" x14ac:dyDescent="0.25">
      <c r="A432" s="6"/>
      <c r="B432" s="6"/>
      <c r="C432" s="6"/>
    </row>
    <row r="433" spans="1:3" x14ac:dyDescent="0.25">
      <c r="A433" s="6"/>
      <c r="B433" s="6"/>
      <c r="C433" s="6"/>
    </row>
    <row r="434" spans="1:3" x14ac:dyDescent="0.25">
      <c r="A434" s="6"/>
      <c r="B434" s="6"/>
      <c r="C434" s="6"/>
    </row>
    <row r="435" spans="1:3" x14ac:dyDescent="0.25">
      <c r="A435" s="6"/>
      <c r="B435" s="6"/>
      <c r="C435" s="6"/>
    </row>
    <row r="436" spans="1:3" x14ac:dyDescent="0.25">
      <c r="A436" s="6"/>
      <c r="B436" s="6"/>
      <c r="C436" s="6"/>
    </row>
    <row r="437" spans="1:3" x14ac:dyDescent="0.25">
      <c r="A437" s="6"/>
      <c r="B437" s="6"/>
      <c r="C437" s="6"/>
    </row>
    <row r="438" spans="1:3" x14ac:dyDescent="0.25">
      <c r="A438" s="6"/>
      <c r="B438" s="6"/>
      <c r="C438" s="6"/>
    </row>
    <row r="439" spans="1:3" x14ac:dyDescent="0.25">
      <c r="A439" s="6"/>
      <c r="B439" s="6"/>
      <c r="C439" s="6"/>
    </row>
    <row r="440" spans="1:3" x14ac:dyDescent="0.25">
      <c r="A440" s="6"/>
      <c r="B440" s="6"/>
      <c r="C440" s="6"/>
    </row>
    <row r="441" spans="1:3" x14ac:dyDescent="0.25">
      <c r="A441" s="6"/>
      <c r="B441" s="6"/>
      <c r="C441" s="6"/>
    </row>
    <row r="442" spans="1:3" x14ac:dyDescent="0.25">
      <c r="A442" s="6"/>
      <c r="B442" s="6"/>
      <c r="C442" s="6"/>
    </row>
    <row r="443" spans="1:3" x14ac:dyDescent="0.25">
      <c r="A443" s="6"/>
      <c r="B443" s="6"/>
      <c r="C443" s="6"/>
    </row>
    <row r="444" spans="1:3" x14ac:dyDescent="0.25">
      <c r="A444" s="6"/>
      <c r="B444" s="6"/>
      <c r="C444" s="6"/>
    </row>
    <row r="445" spans="1:3" x14ac:dyDescent="0.25">
      <c r="A445" s="6"/>
      <c r="B445" s="6"/>
      <c r="C445" s="6"/>
    </row>
    <row r="446" spans="1:3" x14ac:dyDescent="0.25">
      <c r="A446" s="6"/>
      <c r="B446" s="6"/>
      <c r="C446" s="6"/>
    </row>
    <row r="447" spans="1:3" x14ac:dyDescent="0.25">
      <c r="A447" s="6"/>
      <c r="B447" s="6"/>
      <c r="C447" s="6"/>
    </row>
    <row r="448" spans="1:3" x14ac:dyDescent="0.25">
      <c r="A448" s="6"/>
      <c r="B448" s="6"/>
      <c r="C448" s="6"/>
    </row>
    <row r="449" spans="1:3" x14ac:dyDescent="0.25">
      <c r="A449" s="6"/>
      <c r="B449" s="6"/>
      <c r="C449" s="6"/>
    </row>
    <row r="450" spans="1:3" x14ac:dyDescent="0.25">
      <c r="A450" s="6"/>
      <c r="B450" s="6"/>
      <c r="C450" s="6"/>
    </row>
    <row r="451" spans="1:3" x14ac:dyDescent="0.25">
      <c r="A451" s="6"/>
      <c r="B451" s="6"/>
      <c r="C451" s="6"/>
    </row>
    <row r="452" spans="1:3" x14ac:dyDescent="0.25">
      <c r="A452" s="6"/>
      <c r="B452" s="6"/>
      <c r="C452" s="6"/>
    </row>
    <row r="453" spans="1:3" x14ac:dyDescent="0.25">
      <c r="A453" s="6"/>
      <c r="B453" s="6"/>
      <c r="C453" s="6"/>
    </row>
    <row r="454" spans="1:3" x14ac:dyDescent="0.25">
      <c r="A454" s="6"/>
      <c r="B454" s="6"/>
      <c r="C454" s="6"/>
    </row>
    <row r="455" spans="1:3" x14ac:dyDescent="0.25">
      <c r="A455" s="6"/>
      <c r="B455" s="6"/>
      <c r="C455" s="6"/>
    </row>
    <row r="456" spans="1:3" x14ac:dyDescent="0.25">
      <c r="A456" s="6"/>
      <c r="B456" s="6"/>
      <c r="C456" s="6"/>
    </row>
    <row r="457" spans="1:3" x14ac:dyDescent="0.25">
      <c r="A457" s="6"/>
      <c r="B457" s="6"/>
      <c r="C457" s="6"/>
    </row>
    <row r="458" spans="1:3" x14ac:dyDescent="0.25">
      <c r="A458" s="6"/>
      <c r="B458" s="6"/>
      <c r="C458" s="6"/>
    </row>
    <row r="459" spans="1:3" x14ac:dyDescent="0.25">
      <c r="A459" s="6"/>
      <c r="B459" s="6"/>
      <c r="C459" s="6"/>
    </row>
    <row r="460" spans="1:3" x14ac:dyDescent="0.25">
      <c r="A460" s="6"/>
      <c r="B460" s="6"/>
      <c r="C460" s="6"/>
    </row>
    <row r="461" spans="1:3" x14ac:dyDescent="0.25">
      <c r="A461" s="6"/>
      <c r="B461" s="6"/>
      <c r="C461" s="6"/>
    </row>
    <row r="462" spans="1:3" x14ac:dyDescent="0.25">
      <c r="A462" s="6"/>
      <c r="B462" s="6"/>
      <c r="C462" s="6"/>
    </row>
  </sheetData>
  <mergeCells count="1">
    <mergeCell ref="C1:C2"/>
  </mergeCells>
  <hyperlinks>
    <hyperlink ref="C112" location="'Listado de instituciones 2018'!A3" display="Listado instituciones con datos Matrícula 2018" xr:uid="{00000000-0004-0000-0000-000000000000}"/>
    <hyperlink ref="C8:C13" location="'Matrícula Total 2018'!A1" display="Matricula Total 2018 por tipo de institución y nivel de formación" xr:uid="{00000000-0004-0000-0000-000001000000}"/>
    <hyperlink ref="C16:C23" location="'Evolución Matrícula Total'!A1" display="Evolución de Matrícula Total por nivel de formación" xr:uid="{00000000-0004-0000-0000-000002000000}"/>
    <hyperlink ref="C26:C37" location="'Matrícula Pregrado 2018'!A1" display="Matrícula Total 2018 de Pregrado por sexo y tipo de institución " xr:uid="{00000000-0004-0000-0000-000003000000}"/>
    <hyperlink ref="C98:C103" location="'Matrícula Postitulo 2018'!A1" display="Matrícula Total 2018 de Postítulo por tipo de institución y tipo de programa " xr:uid="{00000000-0004-0000-0000-000004000000}"/>
    <hyperlink ref="C106:C109" location="'Evolución Matrícula Postítulo'!A1" display="Evolución de Matrícula Total de Postítulo por tipo de institución" xr:uid="{00000000-0004-0000-0000-000005000000}"/>
    <hyperlink ref="C70:D73" location="'Evolución Matrícula Pregrado'!A1" display="Evolución de Matrícula Total de Pregrado por tipo de enseñanza del establecimiento secundario de origen" xr:uid="{00000000-0004-0000-0000-000006000000}"/>
    <hyperlink ref="C8" location="'Matrícula Total 2018'!A4" display="Matricula Total 2018 por tipo de institución y nivel de formación" xr:uid="{00000000-0004-0000-0000-000007000000}"/>
    <hyperlink ref="C9" location="'Matrícula Total 2018'!A11" display="Matricula Total 2018 por tipo de institución y sexo" xr:uid="{00000000-0004-0000-0000-000008000000}"/>
    <hyperlink ref="C10" location="'Matrícula Total 2018'!A18" display="Matricula Total 2018 por tipo de institución 2 y nivel de formación" xr:uid="{00000000-0004-0000-0000-000009000000}"/>
    <hyperlink ref="C11" location="'Matrícula Total 2018'!A28" display="Matricula Total 2018 por tipo de institución 2 y sexo" xr:uid="{00000000-0004-0000-0000-00000A000000}"/>
    <hyperlink ref="C12" location="'Matrícula Total 2018'!A38" display="Matricula Total 2018 por región y sexo" xr:uid="{00000000-0004-0000-0000-00000B000000}"/>
    <hyperlink ref="C13" location="'Matrícula Total 2018'!A57" display="Matricula Total 2018 por área y sexo" xr:uid="{00000000-0004-0000-0000-00000C000000}"/>
    <hyperlink ref="C16" location="'Evolución Matrícula Total'!A4" display="Evolución de Matrícula Total por nivel de formación" xr:uid="{00000000-0004-0000-0000-00000D000000}"/>
    <hyperlink ref="C17" location="'Evolución Matrícula Total'!A11" display="Evolución de Matrícula Total por tipo de institución " xr:uid="{00000000-0004-0000-0000-00000E000000}"/>
    <hyperlink ref="C18" location="'Evolución Matrícula Total'!A18" display="Evolución de Matrícula Total por tipo de institución y nivel de formación" xr:uid="{00000000-0004-0000-0000-00000F000000}"/>
    <hyperlink ref="C19" location="'Evolución Matrícula Total'!A32" display="Evolución de Matrícula Total por tipo de institución " xr:uid="{00000000-0004-0000-0000-000010000000}"/>
    <hyperlink ref="C20" location="'Evolución Matrícula Total'!A42" display="Evolución de Matrícula Total por tipo de institución y nivel de formación" xr:uid="{00000000-0004-0000-0000-000011000000}"/>
    <hyperlink ref="C21" location="'Evolución Matrícula Total'!A66" display="Evolución de Matrícula Total por sexo" xr:uid="{00000000-0004-0000-0000-000012000000}"/>
    <hyperlink ref="C22" location="'Evolución Matrícula Total'!A72" display="Evolución de Matrícula Total por rango de edad" xr:uid="{00000000-0004-0000-0000-000013000000}"/>
    <hyperlink ref="C23" location="'Evolución Matrícula Total'!A84" display="Evolución de Matrícula Total por región" xr:uid="{00000000-0004-0000-0000-000014000000}"/>
    <hyperlink ref="C26" location="'Matrícula Pregrado 2018'!A4" display="Matrícula Total 2018 de Pregrado por sexo y tipo de institución " xr:uid="{00000000-0004-0000-0000-000015000000}"/>
    <hyperlink ref="C27" location="'Matrícula Pregrado 2018'!A10" display="Matrícula 1er año 2018 de Pregrado por sexo y tipo de institución " xr:uid="{00000000-0004-0000-0000-000016000000}"/>
    <hyperlink ref="C28" location="'Matrícula Pregrado 2018'!A16" display="Matrícula Total 2018 de Pregrado por rango de edad y tipo de institución " xr:uid="{00000000-0004-0000-0000-000017000000}"/>
    <hyperlink ref="C29" location="'Matrícula Pregrado 2018'!A28" display="Matrícula Total 2018 de Pregrado por tipo de carrera e institución " xr:uid="{00000000-0004-0000-0000-000018000000}"/>
    <hyperlink ref="C30" location="'Matrícula Pregrado 2018'!A37" display="Matrícula Total 2018 de Pregrado por área y tipo de institución " xr:uid="{00000000-0004-0000-0000-000019000000}"/>
    <hyperlink ref="C31" location="'Matrícula Pregrado 2018'!A52" display="Matrícula Total 2018 de Pregrado por área y sexo" xr:uid="{00000000-0004-0000-0000-00001A000000}"/>
    <hyperlink ref="C32" location="'Matrícula Pregrado 2018'!A67" display="Matrícula Total 2018 de Pregrado por jornada y tipo de institución " xr:uid="{00000000-0004-0000-0000-00001B000000}"/>
    <hyperlink ref="C33" location="'Matrícula Pregrado 2018'!A76" display="Matrícula Total 2018 de Pregrado por región y tipo de institución" xr:uid="{00000000-0004-0000-0000-00001C000000}"/>
    <hyperlink ref="C34" location="'Matrícula Pregrado 2018'!A95" display="Matrícula 1er año 2018 de Pregrado por región y tipo de institución" xr:uid="{00000000-0004-0000-0000-00001D000000}"/>
    <hyperlink ref="C35" location="'Matrícula Pregrado 2018'!A114" display="Matrícula Total 2018 de Pregrado por región y sexo" xr:uid="{00000000-0004-0000-0000-00001E000000}"/>
    <hyperlink ref="C36" location="'Matrícula Pregrado 2018'!A133" display="Matrícula 1er año 2018 de Pregrado por región y sexo" xr:uid="{00000000-0004-0000-0000-00001F000000}"/>
    <hyperlink ref="C37" location="'Matrícula Pregrado 2018'!A152" display="Matrícula Total 2018 de Pregrado por condición de acreditación (mayo de 2018)" xr:uid="{00000000-0004-0000-0000-000020000000}"/>
    <hyperlink ref="C41:C77" location="'Evolución Matrícula Pregrado'!A1" display="Evolución de Matrícula Total de Pregrado por tipo de institución" xr:uid="{00000000-0004-0000-0000-000021000000}"/>
    <hyperlink ref="C41" location="'Evolución Matrícula Pregrado'!A4" display="Evolución de Matrícula Total de Pregrado por tipo de institución" xr:uid="{00000000-0004-0000-0000-000022000000}"/>
    <hyperlink ref="C42" location="'Evolución Matrícula Pregrado'!A11" display="Evolución de Matrícula 1er año de Pregrado por tipo de institución" xr:uid="{00000000-0004-0000-0000-000023000000}"/>
    <hyperlink ref="C43" location="'Evolución Matrícula Pregrado'!A18" display="Evolución de Matrícula Total de Pregrado por tipo de institución 2" xr:uid="{00000000-0004-0000-0000-000024000000}"/>
    <hyperlink ref="C44" location="'Evolución Matrícula Pregrado'!A28" display="Evolución de Matrícula 1er año de Pregrado por tipo de institución 2" xr:uid="{00000000-0004-0000-0000-000025000000}"/>
    <hyperlink ref="C45" location="'Evolución Matrícula Pregrado'!A38" display="Evolución de Matrícula Total de Pregrado por tipo de carrera" xr:uid="{00000000-0004-0000-0000-000026000000}"/>
    <hyperlink ref="C46" location="'Evolución Matrícula Pregrado'!A47" display="Evolución de Matrícula 1er año de Pregrado por tipo de carrera" xr:uid="{00000000-0004-0000-0000-000027000000}"/>
    <hyperlink ref="C47" location="'Evolución Matrícula Pregrado'!A56" display="Evolución de Matrícula Total de Pregrado por tipo de carrera agrupada" xr:uid="{00000000-0004-0000-0000-000028000000}"/>
    <hyperlink ref="C48" location="'Evolución Matrícula Pregrado'!A64" display="Evolución de Matrícula 1er año de Pregrado por tipo de carrera agrupada" xr:uid="{00000000-0004-0000-0000-000029000000}"/>
    <hyperlink ref="C49" location="'Evolución Matrícula Pregrado'!A72" display="Evolución de Matrícula Total de Pregrado por tipo de institución y carrera" xr:uid="{00000000-0004-0000-0000-00002A000000}"/>
    <hyperlink ref="C50" location="'Evolución Matrícula Pregrado'!A87" display="Evolución de Matrícula 1er año de Pregrado por tipo de institución y carrera" xr:uid="{00000000-0004-0000-0000-00002B000000}"/>
    <hyperlink ref="C51" location="'Evolución Matrícula Pregrado'!A102" display="Evolución de Matrícula Total de Pregrado por jornada" xr:uid="{00000000-0004-0000-0000-00002C000000}"/>
    <hyperlink ref="C52" location="'Evolución Matrícula Pregrado'!A111" display="Evolución de Matrícula 1er año de Pregrado por jornada" xr:uid="{00000000-0004-0000-0000-00002D000000}"/>
    <hyperlink ref="C53" location="'Evolución Matrícula Pregrado'!A120" display="Evolución de Matrícula 1er año de Pregrado por tipo de institución y jornada" xr:uid="{00000000-0004-0000-0000-00002E000000}"/>
    <hyperlink ref="C54" location="'Evolución Matrícula Pregrado'!A142" display="Evolución de Matrícula Total de Pregrado por área" xr:uid="{00000000-0004-0000-0000-00002F000000}"/>
    <hyperlink ref="C55" location="'Evolución Matrícula Pregrado'!A157" display="Evolución de Matrícula de 1er año de Pregrado por área" xr:uid="{00000000-0004-0000-0000-000030000000}"/>
    <hyperlink ref="C56" location="'Evolución Matrícula Pregrado'!A172" display="Evolución de Matrícula Total de Pregrado en carreras con mayor matrícula - CFT" xr:uid="{00000000-0004-0000-0000-000031000000}"/>
    <hyperlink ref="C57" location="'Evolución Matrícula Pregrado'!A195" display="Evolución de Matrícula Total de Pregrado en carreras con mayor matrícula - IP" xr:uid="{00000000-0004-0000-0000-000032000000}"/>
    <hyperlink ref="C58" location="'Evolución Matrícula Pregrado'!A218" display="Evolución de Matrícula Total de Pregrado en carreras con mayor matrícula - Universidades" xr:uid="{00000000-0004-0000-0000-000033000000}"/>
    <hyperlink ref="C59" location="'Evolución Matrícula Pregrado'!A241" display="Evolución de Matrícula 1er año de Pregrado en carreras con mayor matrícula - CFT" xr:uid="{00000000-0004-0000-0000-000034000000}"/>
    <hyperlink ref="C60" location="'Evolución Matrícula Pregrado'!A254" display="Evolución de Matrícula 1er año de Pregrado en carreras con mayor matrícula - IP" xr:uid="{00000000-0004-0000-0000-000035000000}"/>
    <hyperlink ref="C61" location="'Evolución Matrícula Pregrado'!A267" display="Evolución de Matrícula 1er año de Pregrado en carreras con mayor matrícula - Universidades" xr:uid="{00000000-0004-0000-0000-000036000000}"/>
    <hyperlink ref="C62" location="'Evolución Matrícula Pregrado'!A280" display="Evolución de Matrícula Total de Pregrado por sexo" xr:uid="{00000000-0004-0000-0000-000037000000}"/>
    <hyperlink ref="C63" location="'Evolución Matrícula Pregrado'!A286" display="Evolución de Matrícula Total de Pregrado por sexo - CFT" xr:uid="{00000000-0004-0000-0000-000038000000}"/>
    <hyperlink ref="C64" location="'Evolución Matrícula Pregrado'!A292" display="Evolución de Matrícula Total de Pregrado por sexo - IP" xr:uid="{00000000-0004-0000-0000-000039000000}"/>
    <hyperlink ref="C65" location="'Evolución Matrícula Pregrado'!A298" display="Evolución de Matrícula Total de Pregrado por sexo - Universidades" xr:uid="{00000000-0004-0000-0000-00003A000000}"/>
    <hyperlink ref="C66" location="'Evolución Matrícula Pregrado'!A304" display="Evolución de Matrícula Total de Pregrado por rango de edad" xr:uid="{00000000-0004-0000-0000-00003B000000}"/>
    <hyperlink ref="C67" location="'Evolución Matrícula Pregrado'!A317" display="Evolución de Matrícula Total de Pregrado por rango de edad - CFT" xr:uid="{00000000-0004-0000-0000-00003C000000}"/>
    <hyperlink ref="C68" location="'Evolución Matrícula Pregrado'!A330" display="Evolución de Matrícula Total de Pregrado por rango de edad - IP" xr:uid="{00000000-0004-0000-0000-00003D000000}"/>
    <hyperlink ref="C69" location="'Evolución Matrícula Pregrado'!A343" display="Evolución de Matrícula Total de Pregrado por rango de edad - Universidades" xr:uid="{00000000-0004-0000-0000-00003E000000}"/>
    <hyperlink ref="C70" location="'Evolución Matrícula Pregrado'!A356" display="Evolución de Matrícula Total de Pregrado por tipo de enseñanza del establecimiento secundario de origen" xr:uid="{00000000-0004-0000-0000-00003F000000}"/>
    <hyperlink ref="C71" location="'Evolución Matrícula Pregrado'!A363" display="Evolución de Matrícula Total de Pregrado por tipo de enseñanza del establecimiento secundario de origen - CFT" xr:uid="{00000000-0004-0000-0000-000040000000}"/>
    <hyperlink ref="C72" location="'Evolución Matrícula Pregrado'!A370" display="Evolución de Matrícula Total de Pregrado por tipo de enseñanza del establecimiento secundario de origen - IP" xr:uid="{00000000-0004-0000-0000-000041000000}"/>
    <hyperlink ref="C73" location="'Evolución Matrícula Pregrado'!A377" display="Evolución de Matrícula Total de Pregrado por tipo de enseñanza del establecimiento secundario de origen - Universidades" xr:uid="{00000000-0004-0000-0000-000042000000}"/>
    <hyperlink ref="C74" location="'Evolución Matrícula Pregrado'!A384" display="Evolución de Matrícula Total de Pregrado por tipo de establecimiento de origen" xr:uid="{00000000-0004-0000-0000-000043000000}"/>
    <hyperlink ref="C75" location="'Evolución Matrícula Pregrado'!A393" display="Evolución de Matrícula Total de Pregrado por tipo de establecimiento de origen - CFT" xr:uid="{00000000-0004-0000-0000-000044000000}"/>
    <hyperlink ref="C76" location="'Evolución Matrícula Pregrado'!A402" display="Evolución de Matrícula Total de Pregrado por tipo de establecimiento de origen - IP" xr:uid="{00000000-0004-0000-0000-000045000000}"/>
    <hyperlink ref="C77" location="'Evolución Matrícula Pregrado'!A411" display="Evolución de Matrícula Total de Pregrado por tipo de establecimiento de origen - Universidades" xr:uid="{00000000-0004-0000-0000-000046000000}"/>
    <hyperlink ref="C80:C87" location="'Matrícula Posgrado 2018'!A1" display="Matrícula Total 2018 de Posgrado por tipo de universidad y programa " xr:uid="{00000000-0004-0000-0000-000047000000}"/>
    <hyperlink ref="C80" location="'Matrícula Posgrado 2018'!A4" display="Matrícula Total 2018 de Posgrado por tipo de universidad y programa " xr:uid="{00000000-0004-0000-0000-000048000000}"/>
    <hyperlink ref="C81" location="'Matrícula Posgrado 2018'!A11" display="Matrícula 1er año 2018 de Posgrado por tipo de universidad y programa " xr:uid="{00000000-0004-0000-0000-000049000000}"/>
    <hyperlink ref="C82" location="'Matrícula Posgrado 2018'!A18" display="Matrícula Total 2018 de Posgrado por sexo y tipo de programa " xr:uid="{00000000-0004-0000-0000-00004A000000}"/>
    <hyperlink ref="C83" location="'Matrícula Posgrado 2018'!A24" display="Matrícula 1er año 2018 de Posgrado por sexo y tipo de programa " xr:uid="{00000000-0004-0000-0000-00004B000000}"/>
    <hyperlink ref="C84" location="'Matrícula Posgrado 2018'!A30" display="Matrícula Total 2018 de Posgrado por rango de edad y tipo de programa" xr:uid="{00000000-0004-0000-0000-00004C000000}"/>
    <hyperlink ref="C85" location="'Matrícula Posgrado 2018'!A42" display="Matrícula Total 2018 de Posgrado por área y tipo de programa " xr:uid="{00000000-0004-0000-0000-00004D000000}"/>
    <hyperlink ref="C86" location="'Matrícula Posgrado 2018'!A56" display="Matrícula Total 2018 de Posgrado por jornada y tipo de programa " xr:uid="{00000000-0004-0000-0000-00004E000000}"/>
    <hyperlink ref="C87" location="'Matrícula Posgrado 2018'!A65" display="Matrícula Total 2018 de Posgrado por región y tipo de programa " xr:uid="{00000000-0004-0000-0000-00004F000000}"/>
    <hyperlink ref="C90:C95" location="'Evolución Matrícula Posgrado'!A1" display="Evolución de Matrícula Total de Posgrado por tipo de universidad " xr:uid="{00000000-0004-0000-0000-000050000000}"/>
    <hyperlink ref="C90" location="'Evolución Matrícula Posgrado'!A4" display="Evolución de Matrícula Total de Posgrado por tipo de universidad " xr:uid="{00000000-0004-0000-0000-000051000000}"/>
    <hyperlink ref="C91" location="'Evolución Matrícula Posgrado'!A11" display="Evolución de Matrícula 1er año de Posgrado por tipo de universidad " xr:uid="{00000000-0004-0000-0000-000052000000}"/>
    <hyperlink ref="C92" location="'Evolución Matrícula Posgrado'!A18" display="Evolución de Matrícula Total de Posgrado por tipo de programa" xr:uid="{00000000-0004-0000-0000-000053000000}"/>
    <hyperlink ref="C93" location="'Evolución Matrícula Posgrado'!A24" display="Evolución de Matrícula 1er año de Posgrado por tipo de programa" xr:uid="{00000000-0004-0000-0000-000054000000}"/>
    <hyperlink ref="C94" location="'Evolución Matrícula Posgrado'!A30" display="Evolución de Matrícula Total de Posgrado por tipo de universidad y programa" xr:uid="{00000000-0004-0000-0000-000055000000}"/>
    <hyperlink ref="C95" location="'Evolución Matrícula Posgrado'!A43" display="Evolución de Matrícula 1er año de posgrado por tipo de universidad y programa " xr:uid="{00000000-0004-0000-0000-000056000000}"/>
    <hyperlink ref="C98" location="'Matrícula Postitulo 2018'!A4" display="Matrícula Total 2018 de Postítulo por tipo de institución y tipo de programa " xr:uid="{00000000-0004-0000-0000-000057000000}"/>
    <hyperlink ref="C99" location="'Matrícula Postitulo 2018'!A11" display="Matrícula Total de Postítulo por sexo y tipo de programa " xr:uid="{00000000-0004-0000-0000-000058000000}"/>
    <hyperlink ref="C100" location="'Matrícula Postitulo 2018'!A17" display="Matrícula Total de Postítulo por rango de edad y tipo de programa" xr:uid="{00000000-0004-0000-0000-000059000000}"/>
    <hyperlink ref="C101" location="'Matrícula Postitulo 2018'!A29" display="Matrícula Total de Postítulo por área y tipo de programa " xr:uid="{00000000-0004-0000-0000-00005A000000}"/>
    <hyperlink ref="C102" location="'Matrícula Postitulo 2018'!A44" display="Matrícula Total de Postítulo por jornada y tipo de programa " xr:uid="{00000000-0004-0000-0000-00005B000000}"/>
    <hyperlink ref="C103" location="'Matrícula Postitulo 2018'!A53" display="Matrícula Total de Postítulo por región y tipo de programa " xr:uid="{00000000-0004-0000-0000-00005C000000}"/>
    <hyperlink ref="C106" location="'Evolución Matrícula Postítulo'!A4" display="Evolución de Matrícula Total de Postítulo por tipo de institución" xr:uid="{00000000-0004-0000-0000-00005D000000}"/>
    <hyperlink ref="C107" location="'Evolución Matrícula Postítulo'!A11" display="Evolución de Matrícula Total de Postítulo por tipo de institución desagregado" xr:uid="{00000000-0004-0000-0000-00005E000000}"/>
    <hyperlink ref="C108" location="'Evolución Matrícula Postítulo'!A20" display="Evolución de Matrícula Total de Postítulo por tipo de programa" xr:uid="{00000000-0004-0000-0000-00005F000000}"/>
    <hyperlink ref="C109" location="'Evolución Matrícula Postítulo'!A27" display="Evolución de Matrícula Total de Postítulo por tipo de institución y programa" xr:uid="{00000000-0004-0000-0000-000060000000}"/>
  </hyperlink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5"/>
  <sheetViews>
    <sheetView showGridLines="0" zoomScale="120" zoomScaleNormal="120" workbookViewId="0">
      <pane ySplit="2" topLeftCell="A66" activePane="bottomLeft" state="frozen"/>
      <selection pane="bottomLeft" activeCell="A2" sqref="A2"/>
    </sheetView>
  </sheetViews>
  <sheetFormatPr baseColWidth="10" defaultRowHeight="15" x14ac:dyDescent="0.25"/>
  <cols>
    <col min="1" max="1" width="32.140625" style="23" customWidth="1"/>
    <col min="2" max="5" width="13.5703125" style="23" customWidth="1"/>
    <col min="6" max="16384" width="11.42578125" style="6"/>
  </cols>
  <sheetData>
    <row r="1" spans="1:5" ht="21" x14ac:dyDescent="0.25">
      <c r="A1" s="120" t="s">
        <v>363</v>
      </c>
      <c r="B1" s="6"/>
      <c r="C1" s="6"/>
      <c r="D1" s="6"/>
      <c r="E1" s="6"/>
    </row>
    <row r="2" spans="1:5" x14ac:dyDescent="0.25">
      <c r="A2" s="61" t="s">
        <v>444</v>
      </c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ht="15.75" x14ac:dyDescent="0.25">
      <c r="A4" s="33" t="s">
        <v>364</v>
      </c>
      <c r="B4" s="6"/>
      <c r="C4" s="6"/>
      <c r="D4" s="6"/>
      <c r="E4" s="6"/>
    </row>
    <row r="5" spans="1:5" x14ac:dyDescent="0.25">
      <c r="A5" s="109" t="s">
        <v>99</v>
      </c>
      <c r="B5" s="1" t="s">
        <v>86</v>
      </c>
      <c r="C5" s="1" t="s">
        <v>41</v>
      </c>
      <c r="D5" s="1" t="s">
        <v>40</v>
      </c>
      <c r="E5" s="5" t="s">
        <v>63</v>
      </c>
    </row>
    <row r="6" spans="1:5" x14ac:dyDescent="0.25">
      <c r="A6" s="108" t="s">
        <v>2</v>
      </c>
      <c r="B6" s="31">
        <v>136773</v>
      </c>
      <c r="C6" s="31"/>
      <c r="D6" s="31">
        <v>11</v>
      </c>
      <c r="E6" s="31">
        <v>136784</v>
      </c>
    </row>
    <row r="7" spans="1:5" x14ac:dyDescent="0.25">
      <c r="A7" s="111" t="s">
        <v>3</v>
      </c>
      <c r="B7" s="31">
        <v>373669</v>
      </c>
      <c r="C7" s="31"/>
      <c r="D7" s="31">
        <v>1793</v>
      </c>
      <c r="E7" s="31">
        <v>375462</v>
      </c>
    </row>
    <row r="8" spans="1:5" x14ac:dyDescent="0.25">
      <c r="A8" s="111" t="s">
        <v>4</v>
      </c>
      <c r="B8" s="31">
        <v>677981</v>
      </c>
      <c r="C8" s="31">
        <v>46820</v>
      </c>
      <c r="D8" s="31">
        <v>25724</v>
      </c>
      <c r="E8" s="31">
        <v>750525</v>
      </c>
    </row>
    <row r="9" spans="1:5" x14ac:dyDescent="0.25">
      <c r="A9" s="112" t="s">
        <v>0</v>
      </c>
      <c r="B9" s="32">
        <v>1188423</v>
      </c>
      <c r="C9" s="32">
        <v>46820</v>
      </c>
      <c r="D9" s="32">
        <v>27528</v>
      </c>
      <c r="E9" s="32">
        <v>1262771</v>
      </c>
    </row>
    <row r="10" spans="1:5" x14ac:dyDescent="0.25">
      <c r="A10" s="6"/>
      <c r="B10" s="6"/>
      <c r="C10" s="6"/>
      <c r="D10" s="6"/>
      <c r="E10" s="6"/>
    </row>
    <row r="11" spans="1:5" ht="15.75" x14ac:dyDescent="0.25">
      <c r="A11" s="33" t="s">
        <v>365</v>
      </c>
      <c r="B11" s="6"/>
      <c r="C11" s="6"/>
      <c r="D11" s="6"/>
      <c r="E11" s="6"/>
    </row>
    <row r="12" spans="1:5" ht="25.5" x14ac:dyDescent="0.25">
      <c r="A12" s="109" t="s">
        <v>99</v>
      </c>
      <c r="B12" s="5" t="s">
        <v>167</v>
      </c>
      <c r="C12" s="5" t="s">
        <v>168</v>
      </c>
      <c r="D12" s="5" t="s">
        <v>63</v>
      </c>
      <c r="E12" s="6"/>
    </row>
    <row r="13" spans="1:5" x14ac:dyDescent="0.25">
      <c r="A13" s="111" t="s">
        <v>2</v>
      </c>
      <c r="B13" s="31">
        <v>72670</v>
      </c>
      <c r="C13" s="31">
        <v>64114</v>
      </c>
      <c r="D13" s="31">
        <f>SUM(B13:C13)</f>
        <v>136784</v>
      </c>
      <c r="E13" s="6"/>
    </row>
    <row r="14" spans="1:5" x14ac:dyDescent="0.25">
      <c r="A14" s="111" t="s">
        <v>3</v>
      </c>
      <c r="B14" s="31">
        <v>189122</v>
      </c>
      <c r="C14" s="31">
        <v>186340</v>
      </c>
      <c r="D14" s="31">
        <f t="shared" ref="D14:D16" si="0">SUM(B14:C14)</f>
        <v>375462</v>
      </c>
      <c r="E14" s="6"/>
    </row>
    <row r="15" spans="1:5" x14ac:dyDescent="0.25">
      <c r="A15" s="111" t="s">
        <v>4</v>
      </c>
      <c r="B15" s="31">
        <v>407482</v>
      </c>
      <c r="C15" s="31">
        <v>343043</v>
      </c>
      <c r="D15" s="31">
        <f t="shared" si="0"/>
        <v>750525</v>
      </c>
      <c r="E15" s="6"/>
    </row>
    <row r="16" spans="1:5" x14ac:dyDescent="0.25">
      <c r="A16" s="112" t="s">
        <v>0</v>
      </c>
      <c r="B16" s="32">
        <v>669274</v>
      </c>
      <c r="C16" s="32">
        <v>593497</v>
      </c>
      <c r="D16" s="31">
        <f t="shared" si="0"/>
        <v>1262771</v>
      </c>
      <c r="E16" s="6"/>
    </row>
    <row r="17" spans="1:5" x14ac:dyDescent="0.25">
      <c r="A17" s="6"/>
      <c r="B17" s="6"/>
      <c r="C17" s="6"/>
      <c r="D17" s="6"/>
      <c r="E17" s="6"/>
    </row>
    <row r="18" spans="1:5" ht="15.75" x14ac:dyDescent="0.25">
      <c r="A18" s="33" t="s">
        <v>366</v>
      </c>
      <c r="B18" s="6"/>
      <c r="C18" s="6"/>
      <c r="D18" s="6"/>
      <c r="E18" s="6"/>
    </row>
    <row r="19" spans="1:5" x14ac:dyDescent="0.25">
      <c r="A19" s="109" t="s">
        <v>99</v>
      </c>
      <c r="B19" s="1" t="s">
        <v>86</v>
      </c>
      <c r="C19" s="1" t="s">
        <v>41</v>
      </c>
      <c r="D19" s="1" t="s">
        <v>40</v>
      </c>
      <c r="E19" s="5" t="s">
        <v>63</v>
      </c>
    </row>
    <row r="20" spans="1:5" x14ac:dyDescent="0.25">
      <c r="A20" s="111" t="s">
        <v>2</v>
      </c>
      <c r="B20" s="31">
        <v>136564</v>
      </c>
      <c r="C20" s="31"/>
      <c r="D20" s="31">
        <v>11</v>
      </c>
      <c r="E20" s="31">
        <v>136575</v>
      </c>
    </row>
    <row r="21" spans="1:5" x14ac:dyDescent="0.25">
      <c r="A21" s="146" t="s">
        <v>418</v>
      </c>
      <c r="B21" s="31">
        <v>209</v>
      </c>
      <c r="C21" s="31"/>
      <c r="D21" s="31"/>
      <c r="E21" s="31">
        <v>209</v>
      </c>
    </row>
    <row r="22" spans="1:5" x14ac:dyDescent="0.25">
      <c r="A22" s="111" t="s">
        <v>3</v>
      </c>
      <c r="B22" s="31">
        <v>373669</v>
      </c>
      <c r="C22" s="31"/>
      <c r="D22" s="31">
        <v>1793</v>
      </c>
      <c r="E22" s="31">
        <v>375462</v>
      </c>
    </row>
    <row r="23" spans="1:5" x14ac:dyDescent="0.25">
      <c r="A23" s="146" t="s">
        <v>442</v>
      </c>
      <c r="B23" s="31">
        <v>185531</v>
      </c>
      <c r="C23" s="31">
        <v>12347</v>
      </c>
      <c r="D23" s="31">
        <v>3238</v>
      </c>
      <c r="E23" s="31">
        <v>201116</v>
      </c>
    </row>
    <row r="24" spans="1:5" x14ac:dyDescent="0.25">
      <c r="A24" s="146" t="s">
        <v>443</v>
      </c>
      <c r="B24" s="31">
        <v>144287</v>
      </c>
      <c r="C24" s="31">
        <v>11016</v>
      </c>
      <c r="D24" s="31">
        <v>10011</v>
      </c>
      <c r="E24" s="31">
        <v>165314</v>
      </c>
    </row>
    <row r="25" spans="1:5" x14ac:dyDescent="0.25">
      <c r="A25" s="119" t="s">
        <v>342</v>
      </c>
      <c r="B25" s="31">
        <v>348163</v>
      </c>
      <c r="C25" s="31">
        <v>23457</v>
      </c>
      <c r="D25" s="31">
        <v>12475</v>
      </c>
      <c r="E25" s="31">
        <v>384095</v>
      </c>
    </row>
    <row r="26" spans="1:5" x14ac:dyDescent="0.25">
      <c r="A26" s="112" t="s">
        <v>0</v>
      </c>
      <c r="B26" s="32">
        <v>1188423</v>
      </c>
      <c r="C26" s="32">
        <v>46820</v>
      </c>
      <c r="D26" s="32">
        <v>27528</v>
      </c>
      <c r="E26" s="32">
        <v>1262771</v>
      </c>
    </row>
    <row r="27" spans="1:5" x14ac:dyDescent="0.25">
      <c r="A27" s="6"/>
      <c r="B27" s="6"/>
      <c r="C27" s="6"/>
      <c r="D27" s="6"/>
      <c r="E27" s="6"/>
    </row>
    <row r="28" spans="1:5" ht="15.75" x14ac:dyDescent="0.25">
      <c r="A28" s="33" t="s">
        <v>367</v>
      </c>
      <c r="B28" s="6"/>
      <c r="C28" s="6"/>
      <c r="D28" s="6"/>
      <c r="E28" s="6"/>
    </row>
    <row r="29" spans="1:5" ht="25.5" x14ac:dyDescent="0.25">
      <c r="A29" s="109" t="s">
        <v>99</v>
      </c>
      <c r="B29" s="5" t="s">
        <v>167</v>
      </c>
      <c r="C29" s="5" t="s">
        <v>168</v>
      </c>
      <c r="D29" s="5" t="s">
        <v>63</v>
      </c>
      <c r="E29" s="6"/>
    </row>
    <row r="30" spans="1:5" x14ac:dyDescent="0.25">
      <c r="A30" s="111" t="s">
        <v>2</v>
      </c>
      <c r="B30" s="31">
        <v>72582</v>
      </c>
      <c r="C30" s="31">
        <v>63993</v>
      </c>
      <c r="D30" s="31">
        <f>SUM(B30:C30)</f>
        <v>136575</v>
      </c>
      <c r="E30" s="6"/>
    </row>
    <row r="31" spans="1:5" x14ac:dyDescent="0.25">
      <c r="A31" s="146" t="s">
        <v>418</v>
      </c>
      <c r="B31" s="31">
        <v>88</v>
      </c>
      <c r="C31" s="31">
        <v>121</v>
      </c>
      <c r="D31" s="31">
        <f t="shared" ref="D31:D36" si="1">SUM(B31:C31)</f>
        <v>209</v>
      </c>
      <c r="E31" s="6"/>
    </row>
    <row r="32" spans="1:5" x14ac:dyDescent="0.25">
      <c r="A32" s="111" t="s">
        <v>3</v>
      </c>
      <c r="B32" s="31">
        <v>189122</v>
      </c>
      <c r="C32" s="31">
        <v>186340</v>
      </c>
      <c r="D32" s="31">
        <f t="shared" si="1"/>
        <v>375462</v>
      </c>
      <c r="E32" s="6"/>
    </row>
    <row r="33" spans="1:5" x14ac:dyDescent="0.25">
      <c r="A33" s="146" t="s">
        <v>442</v>
      </c>
      <c r="B33" s="31">
        <v>101903</v>
      </c>
      <c r="C33" s="31">
        <v>99213</v>
      </c>
      <c r="D33" s="31">
        <f t="shared" si="1"/>
        <v>201116</v>
      </c>
      <c r="E33" s="6"/>
    </row>
    <row r="34" spans="1:5" x14ac:dyDescent="0.25">
      <c r="A34" s="146" t="s">
        <v>443</v>
      </c>
      <c r="B34" s="31">
        <v>80402</v>
      </c>
      <c r="C34" s="31">
        <v>84912</v>
      </c>
      <c r="D34" s="31">
        <f t="shared" si="1"/>
        <v>165314</v>
      </c>
      <c r="E34" s="6"/>
    </row>
    <row r="35" spans="1:5" x14ac:dyDescent="0.25">
      <c r="A35" s="119" t="s">
        <v>342</v>
      </c>
      <c r="B35" s="31">
        <v>225177</v>
      </c>
      <c r="C35" s="31">
        <v>158918</v>
      </c>
      <c r="D35" s="31">
        <f t="shared" si="1"/>
        <v>384095</v>
      </c>
      <c r="E35" s="6"/>
    </row>
    <row r="36" spans="1:5" x14ac:dyDescent="0.25">
      <c r="A36" s="112" t="s">
        <v>0</v>
      </c>
      <c r="B36" s="32">
        <v>669274</v>
      </c>
      <c r="C36" s="32">
        <v>593497</v>
      </c>
      <c r="D36" s="32">
        <f t="shared" si="1"/>
        <v>1262771</v>
      </c>
      <c r="E36" s="6"/>
    </row>
    <row r="37" spans="1:5" x14ac:dyDescent="0.25">
      <c r="A37" s="6"/>
      <c r="B37" s="6"/>
      <c r="C37" s="6"/>
      <c r="D37" s="6"/>
      <c r="E37" s="6"/>
    </row>
    <row r="38" spans="1:5" ht="15.75" x14ac:dyDescent="0.25">
      <c r="A38" s="33" t="s">
        <v>368</v>
      </c>
      <c r="B38" s="6"/>
      <c r="C38" s="6"/>
      <c r="D38" s="6"/>
      <c r="E38" s="6"/>
    </row>
    <row r="39" spans="1:5" ht="25.5" x14ac:dyDescent="0.25">
      <c r="A39" s="109" t="s">
        <v>52</v>
      </c>
      <c r="B39" s="5" t="s">
        <v>167</v>
      </c>
      <c r="C39" s="5" t="s">
        <v>168</v>
      </c>
      <c r="D39" s="5" t="s">
        <v>63</v>
      </c>
      <c r="E39" s="6"/>
    </row>
    <row r="40" spans="1:5" x14ac:dyDescent="0.25">
      <c r="A40" s="119" t="s">
        <v>320</v>
      </c>
      <c r="B40" s="31">
        <v>9665</v>
      </c>
      <c r="C40" s="31">
        <v>7604</v>
      </c>
      <c r="D40" s="31">
        <f>SUM(B40:C40)</f>
        <v>17269</v>
      </c>
      <c r="E40" s="6"/>
    </row>
    <row r="41" spans="1:5" x14ac:dyDescent="0.25">
      <c r="A41" s="119" t="s">
        <v>321</v>
      </c>
      <c r="B41" s="31">
        <v>10291</v>
      </c>
      <c r="C41" s="31">
        <v>8778</v>
      </c>
      <c r="D41" s="31">
        <f t="shared" ref="D41:D55" si="2">SUM(B41:C41)</f>
        <v>19069</v>
      </c>
      <c r="E41" s="6"/>
    </row>
    <row r="42" spans="1:5" x14ac:dyDescent="0.25">
      <c r="A42" s="119" t="s">
        <v>322</v>
      </c>
      <c r="B42" s="31">
        <v>20637</v>
      </c>
      <c r="C42" s="31">
        <v>20577</v>
      </c>
      <c r="D42" s="31">
        <f t="shared" si="2"/>
        <v>41214</v>
      </c>
      <c r="E42" s="6"/>
    </row>
    <row r="43" spans="1:5" x14ac:dyDescent="0.25">
      <c r="A43" s="119" t="s">
        <v>323</v>
      </c>
      <c r="B43" s="31">
        <v>6760</v>
      </c>
      <c r="C43" s="31">
        <v>5985</v>
      </c>
      <c r="D43" s="31">
        <f t="shared" si="2"/>
        <v>12745</v>
      </c>
      <c r="E43" s="6"/>
    </row>
    <row r="44" spans="1:5" x14ac:dyDescent="0.25">
      <c r="A44" s="119" t="s">
        <v>324</v>
      </c>
      <c r="B44" s="31">
        <v>24449</v>
      </c>
      <c r="C44" s="31">
        <v>20257</v>
      </c>
      <c r="D44" s="31">
        <f t="shared" si="2"/>
        <v>44706</v>
      </c>
      <c r="E44" s="6"/>
    </row>
    <row r="45" spans="1:5" x14ac:dyDescent="0.25">
      <c r="A45" s="119" t="s">
        <v>325</v>
      </c>
      <c r="B45" s="31">
        <v>69958</v>
      </c>
      <c r="C45" s="31">
        <v>65328</v>
      </c>
      <c r="D45" s="31">
        <f t="shared" si="2"/>
        <v>135286</v>
      </c>
      <c r="E45" s="6"/>
    </row>
    <row r="46" spans="1:5" x14ac:dyDescent="0.25">
      <c r="A46" s="119" t="s">
        <v>326</v>
      </c>
      <c r="B46" s="31">
        <v>314810</v>
      </c>
      <c r="C46" s="31">
        <v>292922</v>
      </c>
      <c r="D46" s="31">
        <f t="shared" si="2"/>
        <v>607732</v>
      </c>
      <c r="E46" s="6"/>
    </row>
    <row r="47" spans="1:5" x14ac:dyDescent="0.25">
      <c r="A47" s="119" t="s">
        <v>339</v>
      </c>
      <c r="B47" s="31">
        <v>15745</v>
      </c>
      <c r="C47" s="31">
        <v>13082</v>
      </c>
      <c r="D47" s="31">
        <f t="shared" si="2"/>
        <v>28827</v>
      </c>
      <c r="E47" s="6"/>
    </row>
    <row r="48" spans="1:5" x14ac:dyDescent="0.25">
      <c r="A48" s="119" t="s">
        <v>327</v>
      </c>
      <c r="B48" s="31">
        <v>32111</v>
      </c>
      <c r="C48" s="31">
        <v>25051</v>
      </c>
      <c r="D48" s="31">
        <f t="shared" si="2"/>
        <v>57162</v>
      </c>
      <c r="E48" s="6"/>
    </row>
    <row r="49" spans="1:11" x14ac:dyDescent="0.25">
      <c r="A49" s="119" t="s">
        <v>333</v>
      </c>
      <c r="B49" s="31">
        <v>84638</v>
      </c>
      <c r="C49" s="31">
        <v>72622</v>
      </c>
      <c r="D49" s="31">
        <f t="shared" si="2"/>
        <v>157260</v>
      </c>
      <c r="E49" s="6"/>
    </row>
    <row r="50" spans="1:11" x14ac:dyDescent="0.25">
      <c r="A50" s="119" t="s">
        <v>336</v>
      </c>
      <c r="B50" s="31">
        <v>34799</v>
      </c>
      <c r="C50" s="31">
        <v>26116</v>
      </c>
      <c r="D50" s="31">
        <f t="shared" si="2"/>
        <v>60915</v>
      </c>
      <c r="E50" s="6"/>
    </row>
    <row r="51" spans="1:11" x14ac:dyDescent="0.25">
      <c r="A51" s="119" t="s">
        <v>329</v>
      </c>
      <c r="B51" s="31">
        <v>13923</v>
      </c>
      <c r="C51" s="31">
        <v>12162</v>
      </c>
      <c r="D51" s="31">
        <f t="shared" si="2"/>
        <v>26085</v>
      </c>
      <c r="E51" s="6"/>
    </row>
    <row r="52" spans="1:11" x14ac:dyDescent="0.25">
      <c r="A52" s="119" t="s">
        <v>330</v>
      </c>
      <c r="B52" s="31">
        <v>25390</v>
      </c>
      <c r="C52" s="31">
        <v>18349</v>
      </c>
      <c r="D52" s="31">
        <f t="shared" si="2"/>
        <v>43739</v>
      </c>
      <c r="E52" s="6"/>
    </row>
    <row r="53" spans="1:11" x14ac:dyDescent="0.25">
      <c r="A53" s="119" t="s">
        <v>331</v>
      </c>
      <c r="B53" s="31">
        <v>1682</v>
      </c>
      <c r="C53" s="31">
        <v>1080</v>
      </c>
      <c r="D53" s="31">
        <f t="shared" si="2"/>
        <v>2762</v>
      </c>
      <c r="E53" s="6"/>
    </row>
    <row r="54" spans="1:11" x14ac:dyDescent="0.25">
      <c r="A54" s="119" t="s">
        <v>332</v>
      </c>
      <c r="B54" s="31">
        <v>4416</v>
      </c>
      <c r="C54" s="31">
        <v>3584</v>
      </c>
      <c r="D54" s="31">
        <f t="shared" si="2"/>
        <v>8000</v>
      </c>
      <c r="E54" s="6"/>
    </row>
    <row r="55" spans="1:11" s="65" customFormat="1" x14ac:dyDescent="0.25">
      <c r="A55" s="112" t="s">
        <v>0</v>
      </c>
      <c r="B55" s="32">
        <v>669274</v>
      </c>
      <c r="C55" s="32">
        <v>593497</v>
      </c>
      <c r="D55" s="32">
        <f t="shared" si="2"/>
        <v>1262771</v>
      </c>
      <c r="E55" s="6"/>
      <c r="F55" s="6"/>
    </row>
    <row r="56" spans="1:11" x14ac:dyDescent="0.25">
      <c r="A56" s="6"/>
      <c r="B56" s="6"/>
      <c r="C56" s="6"/>
      <c r="D56" s="6"/>
      <c r="E56" s="6"/>
    </row>
    <row r="57" spans="1:11" ht="15.75" x14ac:dyDescent="0.25">
      <c r="A57" s="33" t="s">
        <v>369</v>
      </c>
      <c r="B57" s="6"/>
      <c r="C57" s="6"/>
      <c r="D57" s="6"/>
      <c r="E57" s="6"/>
    </row>
    <row r="58" spans="1:11" ht="25.5" x14ac:dyDescent="0.25">
      <c r="A58" s="109" t="s">
        <v>62</v>
      </c>
      <c r="B58" s="5" t="s">
        <v>167</v>
      </c>
      <c r="C58" s="5" t="s">
        <v>168</v>
      </c>
      <c r="D58" s="5" t="s">
        <v>63</v>
      </c>
      <c r="E58" s="6"/>
      <c r="F58" s="159"/>
      <c r="G58" s="159"/>
      <c r="H58" s="159"/>
      <c r="I58" s="159"/>
      <c r="J58" s="159"/>
      <c r="K58" s="159"/>
    </row>
    <row r="59" spans="1:11" x14ac:dyDescent="0.25">
      <c r="A59" s="111" t="s">
        <v>53</v>
      </c>
      <c r="B59" s="50">
        <v>135122</v>
      </c>
      <c r="C59" s="50">
        <v>114349</v>
      </c>
      <c r="D59" s="50">
        <v>249471</v>
      </c>
      <c r="E59" s="6"/>
      <c r="F59" s="159"/>
      <c r="G59" s="159"/>
      <c r="H59" s="159"/>
      <c r="I59" s="159"/>
      <c r="J59" s="159"/>
      <c r="K59" s="159"/>
    </row>
    <row r="60" spans="1:11" x14ac:dyDescent="0.25">
      <c r="A60" s="111" t="s">
        <v>54</v>
      </c>
      <c r="B60" s="50">
        <v>15636</v>
      </c>
      <c r="C60" s="50">
        <v>14487</v>
      </c>
      <c r="D60" s="50">
        <v>30123</v>
      </c>
      <c r="E60" s="6"/>
      <c r="F60" s="159"/>
      <c r="G60" s="159"/>
      <c r="H60" s="159"/>
      <c r="I60" s="159"/>
      <c r="J60" s="159"/>
      <c r="K60" s="159"/>
    </row>
    <row r="61" spans="1:11" x14ac:dyDescent="0.25">
      <c r="A61" s="111" t="s">
        <v>55</v>
      </c>
      <c r="B61" s="50">
        <v>31543</v>
      </c>
      <c r="C61" s="50">
        <v>25647</v>
      </c>
      <c r="D61" s="50">
        <v>57190</v>
      </c>
      <c r="E61" s="6"/>
      <c r="F61" s="159"/>
      <c r="G61" s="159"/>
      <c r="H61" s="159"/>
      <c r="I61" s="159"/>
      <c r="J61" s="159"/>
      <c r="K61" s="159"/>
    </row>
    <row r="62" spans="1:11" x14ac:dyDescent="0.25">
      <c r="A62" s="111" t="s">
        <v>56</v>
      </c>
      <c r="B62" s="50">
        <v>9263</v>
      </c>
      <c r="C62" s="50">
        <v>11123</v>
      </c>
      <c r="D62" s="50">
        <v>20386</v>
      </c>
      <c r="E62" s="6"/>
      <c r="F62" s="159"/>
      <c r="G62" s="159"/>
      <c r="H62" s="159"/>
      <c r="I62" s="159"/>
      <c r="J62" s="159"/>
      <c r="K62" s="159"/>
    </row>
    <row r="63" spans="1:11" x14ac:dyDescent="0.25">
      <c r="A63" s="111" t="s">
        <v>57</v>
      </c>
      <c r="B63" s="50">
        <v>81353</v>
      </c>
      <c r="C63" s="50">
        <v>39510</v>
      </c>
      <c r="D63" s="50">
        <v>120863</v>
      </c>
      <c r="E63" s="6"/>
      <c r="F63" s="159"/>
      <c r="G63" s="159"/>
      <c r="H63" s="159"/>
      <c r="I63" s="159"/>
      <c r="J63" s="159"/>
      <c r="K63" s="159"/>
    </row>
    <row r="64" spans="1:11" x14ac:dyDescent="0.25">
      <c r="A64" s="111" t="s">
        <v>7</v>
      </c>
      <c r="B64" s="50">
        <v>25289</v>
      </c>
      <c r="C64" s="50">
        <v>21580</v>
      </c>
      <c r="D64" s="50">
        <v>46869</v>
      </c>
      <c r="E64" s="6"/>
      <c r="F64" s="159"/>
      <c r="G64" s="159"/>
      <c r="H64" s="159"/>
      <c r="I64" s="159"/>
      <c r="J64" s="159"/>
      <c r="K64" s="159"/>
    </row>
    <row r="65" spans="1:11" x14ac:dyDescent="0.25">
      <c r="A65" s="111" t="s">
        <v>58</v>
      </c>
      <c r="B65" s="50">
        <v>118224</v>
      </c>
      <c r="C65" s="50">
        <v>39130</v>
      </c>
      <c r="D65" s="50">
        <v>157354</v>
      </c>
      <c r="E65" s="6"/>
      <c r="F65" s="159"/>
      <c r="G65" s="159"/>
      <c r="H65" s="159"/>
      <c r="I65" s="159"/>
      <c r="J65" s="159"/>
      <c r="K65" s="159"/>
    </row>
    <row r="66" spans="1:11" x14ac:dyDescent="0.25">
      <c r="A66" s="111" t="s">
        <v>59</v>
      </c>
      <c r="B66" s="50">
        <v>6851</v>
      </c>
      <c r="C66" s="50">
        <v>4783</v>
      </c>
      <c r="D66" s="50">
        <v>11634</v>
      </c>
      <c r="E66" s="6"/>
      <c r="F66" s="159"/>
      <c r="G66" s="159"/>
      <c r="H66" s="159"/>
      <c r="I66" s="159"/>
      <c r="J66" s="159"/>
      <c r="K66" s="159"/>
    </row>
    <row r="67" spans="1:11" x14ac:dyDescent="0.25">
      <c r="A67" s="111" t="s">
        <v>60</v>
      </c>
      <c r="B67" s="50">
        <v>179748</v>
      </c>
      <c r="C67" s="50">
        <v>60120</v>
      </c>
      <c r="D67" s="50">
        <v>239868</v>
      </c>
      <c r="E67" s="6"/>
      <c r="F67" s="159"/>
      <c r="G67" s="159"/>
      <c r="H67" s="159"/>
      <c r="I67" s="159"/>
      <c r="J67" s="159"/>
      <c r="K67" s="159"/>
    </row>
    <row r="68" spans="1:11" x14ac:dyDescent="0.25">
      <c r="A68" s="111" t="s">
        <v>61</v>
      </c>
      <c r="B68" s="50">
        <v>65730</v>
      </c>
      <c r="C68" s="50">
        <v>262533</v>
      </c>
      <c r="D68" s="50">
        <v>328263</v>
      </c>
      <c r="E68" s="6"/>
      <c r="F68" s="159"/>
      <c r="G68" s="159"/>
      <c r="H68" s="159"/>
      <c r="I68" s="159"/>
      <c r="J68" s="159"/>
      <c r="K68" s="159"/>
    </row>
    <row r="69" spans="1:11" x14ac:dyDescent="0.25">
      <c r="A69" s="111" t="s">
        <v>112</v>
      </c>
      <c r="B69" s="50">
        <v>515</v>
      </c>
      <c r="C69" s="50">
        <v>235</v>
      </c>
      <c r="D69" s="50">
        <v>750</v>
      </c>
      <c r="E69" s="6"/>
      <c r="F69" s="159"/>
      <c r="G69" s="159"/>
      <c r="H69" s="159"/>
      <c r="I69" s="159"/>
      <c r="J69" s="159"/>
      <c r="K69" s="159"/>
    </row>
    <row r="70" spans="1:11" s="65" customFormat="1" x14ac:dyDescent="0.25">
      <c r="A70" s="112" t="s">
        <v>0</v>
      </c>
      <c r="B70" s="157">
        <v>669274</v>
      </c>
      <c r="C70" s="157">
        <v>593497</v>
      </c>
      <c r="D70" s="157">
        <v>1262771</v>
      </c>
      <c r="F70" s="159"/>
      <c r="G70" s="159"/>
      <c r="H70" s="159"/>
      <c r="I70" s="159"/>
      <c r="J70" s="159"/>
      <c r="K70" s="159"/>
    </row>
    <row r="71" spans="1:11" x14ac:dyDescent="0.25">
      <c r="A71" s="6"/>
      <c r="B71" s="6"/>
      <c r="C71" s="6"/>
      <c r="D71" s="6"/>
      <c r="E71" s="6"/>
      <c r="I71" s="159"/>
      <c r="J71" s="159"/>
      <c r="K71" s="159"/>
    </row>
    <row r="72" spans="1:11" x14ac:dyDescent="0.25">
      <c r="A72" s="143" t="s">
        <v>352</v>
      </c>
      <c r="B72" s="6"/>
      <c r="C72" s="6"/>
      <c r="D72" s="6"/>
      <c r="E72" s="6"/>
    </row>
    <row r="73" spans="1:11" x14ac:dyDescent="0.25">
      <c r="A73" s="64" t="s">
        <v>334</v>
      </c>
      <c r="B73" s="6"/>
      <c r="C73" s="6"/>
      <c r="D73" s="6"/>
      <c r="E73" s="6"/>
    </row>
    <row r="74" spans="1:11" x14ac:dyDescent="0.25">
      <c r="A74" s="6"/>
      <c r="B74" s="6"/>
      <c r="C74" s="6"/>
      <c r="D74" s="6"/>
      <c r="E74" s="6"/>
    </row>
    <row r="75" spans="1:11" x14ac:dyDescent="0.25">
      <c r="A75" s="6"/>
      <c r="B75" s="6"/>
      <c r="C75" s="6"/>
      <c r="D75" s="6"/>
      <c r="E75" s="6"/>
    </row>
    <row r="76" spans="1:11" x14ac:dyDescent="0.25">
      <c r="A76" s="6"/>
      <c r="B76" s="6"/>
      <c r="C76" s="6"/>
      <c r="D76" s="6"/>
      <c r="E76" s="6"/>
    </row>
    <row r="77" spans="1:11" x14ac:dyDescent="0.25">
      <c r="A77" s="6"/>
      <c r="B77" s="6"/>
      <c r="C77" s="6"/>
      <c r="D77" s="6"/>
      <c r="E77" s="6"/>
    </row>
    <row r="78" spans="1:11" x14ac:dyDescent="0.25">
      <c r="A78" s="6"/>
      <c r="B78" s="6"/>
      <c r="C78" s="6"/>
      <c r="D78" s="6"/>
      <c r="E78" s="6"/>
    </row>
    <row r="79" spans="1:11" x14ac:dyDescent="0.25">
      <c r="A79" s="6"/>
      <c r="B79" s="6"/>
      <c r="C79" s="6"/>
      <c r="D79" s="6"/>
      <c r="E79" s="6"/>
    </row>
    <row r="80" spans="1:11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  <row r="87" spans="1:5" x14ac:dyDescent="0.25">
      <c r="A87" s="6"/>
      <c r="B87" s="6"/>
      <c r="C87" s="6"/>
      <c r="D87" s="6"/>
      <c r="E87" s="6"/>
    </row>
    <row r="88" spans="1:5" x14ac:dyDescent="0.25">
      <c r="A88" s="6"/>
      <c r="B88" s="6"/>
      <c r="C88" s="6"/>
      <c r="D88" s="6"/>
      <c r="E88" s="6"/>
    </row>
    <row r="89" spans="1:5" x14ac:dyDescent="0.25">
      <c r="A89" s="6"/>
      <c r="B89" s="6"/>
      <c r="C89" s="6"/>
      <c r="D89" s="6"/>
      <c r="E89" s="6"/>
    </row>
    <row r="90" spans="1:5" x14ac:dyDescent="0.25">
      <c r="A90" s="6"/>
      <c r="B90" s="6"/>
      <c r="C90" s="6"/>
      <c r="D90" s="6"/>
      <c r="E90" s="6"/>
    </row>
    <row r="91" spans="1:5" x14ac:dyDescent="0.25">
      <c r="A91" s="6"/>
      <c r="B91" s="6"/>
      <c r="C91" s="6"/>
      <c r="D91" s="6"/>
      <c r="E91" s="6"/>
    </row>
    <row r="92" spans="1:5" x14ac:dyDescent="0.25">
      <c r="A92" s="6"/>
      <c r="B92" s="6"/>
      <c r="C92" s="6"/>
      <c r="D92" s="6"/>
      <c r="E92" s="6"/>
    </row>
    <row r="93" spans="1:5" x14ac:dyDescent="0.25">
      <c r="A93" s="6"/>
      <c r="B93" s="6"/>
      <c r="C93" s="6"/>
      <c r="D93" s="6"/>
      <c r="E93" s="6"/>
    </row>
    <row r="94" spans="1:5" x14ac:dyDescent="0.25">
      <c r="A94" s="6"/>
      <c r="B94" s="6"/>
      <c r="C94" s="6"/>
      <c r="D94" s="6"/>
      <c r="E94" s="6"/>
    </row>
    <row r="95" spans="1:5" x14ac:dyDescent="0.25">
      <c r="A95" s="6"/>
      <c r="B95" s="6"/>
      <c r="C95" s="6"/>
      <c r="D95" s="6"/>
      <c r="E95" s="6"/>
    </row>
    <row r="96" spans="1:5" x14ac:dyDescent="0.25">
      <c r="A96" s="6"/>
      <c r="B96" s="6"/>
      <c r="C96" s="6"/>
      <c r="D96" s="6"/>
      <c r="E96" s="6"/>
    </row>
    <row r="97" spans="1:5" x14ac:dyDescent="0.25">
      <c r="A97" s="6"/>
      <c r="B97" s="6"/>
      <c r="C97" s="6"/>
      <c r="D97" s="6"/>
      <c r="E97" s="6"/>
    </row>
    <row r="98" spans="1:5" x14ac:dyDescent="0.25">
      <c r="A98" s="6"/>
      <c r="B98" s="6"/>
      <c r="C98" s="6"/>
      <c r="D98" s="6"/>
      <c r="E98" s="6"/>
    </row>
    <row r="99" spans="1:5" x14ac:dyDescent="0.25">
      <c r="A99" s="6"/>
      <c r="B99" s="6"/>
      <c r="C99" s="6"/>
      <c r="D99" s="6"/>
      <c r="E99" s="6"/>
    </row>
    <row r="100" spans="1:5" x14ac:dyDescent="0.25">
      <c r="A100" s="6"/>
      <c r="B100" s="6"/>
      <c r="C100" s="6"/>
      <c r="D100" s="6"/>
      <c r="E100" s="6"/>
    </row>
    <row r="101" spans="1:5" x14ac:dyDescent="0.25">
      <c r="A101" s="6"/>
      <c r="B101" s="6"/>
      <c r="C101" s="6"/>
      <c r="D101" s="6"/>
      <c r="E101" s="6"/>
    </row>
    <row r="102" spans="1:5" x14ac:dyDescent="0.25">
      <c r="A102" s="6"/>
      <c r="B102" s="6"/>
      <c r="C102" s="6"/>
      <c r="D102" s="6"/>
      <c r="E102" s="6"/>
    </row>
    <row r="103" spans="1:5" x14ac:dyDescent="0.25">
      <c r="A103" s="6"/>
      <c r="B103" s="6"/>
      <c r="C103" s="6"/>
      <c r="D103" s="6"/>
      <c r="E103" s="6"/>
    </row>
    <row r="104" spans="1:5" x14ac:dyDescent="0.25">
      <c r="A104" s="6"/>
      <c r="B104" s="6"/>
      <c r="C104" s="6"/>
      <c r="D104" s="6"/>
      <c r="E104" s="6"/>
    </row>
    <row r="105" spans="1:5" x14ac:dyDescent="0.25">
      <c r="A105" s="6"/>
      <c r="B105" s="6"/>
      <c r="C105" s="6"/>
      <c r="D105" s="6"/>
      <c r="E105" s="6"/>
    </row>
    <row r="106" spans="1:5" x14ac:dyDescent="0.25">
      <c r="A106" s="6"/>
      <c r="B106" s="6"/>
      <c r="C106" s="6"/>
      <c r="D106" s="6"/>
      <c r="E106" s="6"/>
    </row>
    <row r="107" spans="1:5" x14ac:dyDescent="0.25">
      <c r="A107" s="6"/>
      <c r="B107" s="6"/>
      <c r="C107" s="6"/>
      <c r="D107" s="6"/>
      <c r="E107" s="6"/>
    </row>
    <row r="108" spans="1:5" x14ac:dyDescent="0.25">
      <c r="A108" s="6"/>
      <c r="B108" s="6"/>
      <c r="C108" s="6"/>
      <c r="D108" s="6"/>
      <c r="E108" s="6"/>
    </row>
    <row r="109" spans="1:5" x14ac:dyDescent="0.25">
      <c r="A109" s="6"/>
      <c r="B109" s="6"/>
      <c r="C109" s="6"/>
      <c r="D109" s="6"/>
      <c r="E109" s="6"/>
    </row>
    <row r="110" spans="1:5" x14ac:dyDescent="0.25">
      <c r="A110" s="6"/>
      <c r="B110" s="6"/>
      <c r="C110" s="6"/>
      <c r="D110" s="6"/>
      <c r="E110" s="6"/>
    </row>
    <row r="111" spans="1:5" x14ac:dyDescent="0.25">
      <c r="A111" s="6"/>
      <c r="B111" s="6"/>
      <c r="C111" s="6"/>
      <c r="D111" s="6"/>
      <c r="E111" s="6"/>
    </row>
    <row r="112" spans="1:5" x14ac:dyDescent="0.25">
      <c r="A112" s="6"/>
      <c r="B112" s="6"/>
      <c r="C112" s="6"/>
      <c r="D112" s="6"/>
      <c r="E112" s="6"/>
    </row>
    <row r="113" spans="1:5" x14ac:dyDescent="0.25">
      <c r="A113" s="6"/>
      <c r="B113" s="6"/>
      <c r="C113" s="6"/>
      <c r="D113" s="6"/>
      <c r="E113" s="6"/>
    </row>
    <row r="114" spans="1:5" x14ac:dyDescent="0.25">
      <c r="A114" s="6"/>
      <c r="B114" s="6"/>
      <c r="C114" s="6"/>
      <c r="D114" s="6"/>
      <c r="E114" s="6"/>
    </row>
    <row r="115" spans="1:5" x14ac:dyDescent="0.25">
      <c r="A115" s="6"/>
      <c r="B115" s="6"/>
      <c r="C115" s="6"/>
      <c r="D115" s="6"/>
      <c r="E115" s="6"/>
    </row>
    <row r="116" spans="1:5" x14ac:dyDescent="0.25">
      <c r="A116" s="6"/>
      <c r="B116" s="6"/>
      <c r="C116" s="6"/>
      <c r="D116" s="6"/>
      <c r="E116" s="6"/>
    </row>
    <row r="117" spans="1:5" x14ac:dyDescent="0.25">
      <c r="A117" s="6"/>
      <c r="B117" s="6"/>
      <c r="C117" s="6"/>
      <c r="D117" s="6"/>
      <c r="E117" s="6"/>
    </row>
    <row r="118" spans="1:5" x14ac:dyDescent="0.25">
      <c r="A118" s="6"/>
      <c r="B118" s="6"/>
      <c r="C118" s="6"/>
      <c r="D118" s="6"/>
      <c r="E118" s="6"/>
    </row>
    <row r="119" spans="1:5" x14ac:dyDescent="0.25">
      <c r="A119" s="6"/>
      <c r="B119" s="6"/>
      <c r="C119" s="6"/>
      <c r="D119" s="6"/>
      <c r="E119" s="6"/>
    </row>
    <row r="120" spans="1:5" x14ac:dyDescent="0.25">
      <c r="A120" s="6"/>
      <c r="B120" s="6"/>
      <c r="C120" s="6"/>
      <c r="D120" s="6"/>
      <c r="E120" s="6"/>
    </row>
    <row r="121" spans="1:5" x14ac:dyDescent="0.25">
      <c r="A121" s="6"/>
      <c r="B121" s="6"/>
      <c r="C121" s="6"/>
      <c r="D121" s="6"/>
      <c r="E121" s="6"/>
    </row>
    <row r="122" spans="1:5" x14ac:dyDescent="0.25">
      <c r="A122" s="6"/>
      <c r="B122" s="6"/>
      <c r="C122" s="6"/>
      <c r="D122" s="6"/>
      <c r="E122" s="6"/>
    </row>
    <row r="123" spans="1:5" x14ac:dyDescent="0.25">
      <c r="A123" s="6"/>
      <c r="B123" s="6"/>
      <c r="C123" s="6"/>
      <c r="D123" s="6"/>
      <c r="E123" s="6"/>
    </row>
    <row r="124" spans="1:5" x14ac:dyDescent="0.25">
      <c r="A124" s="6"/>
      <c r="B124" s="6"/>
      <c r="C124" s="6"/>
      <c r="D124" s="6"/>
      <c r="E124" s="6"/>
    </row>
    <row r="125" spans="1:5" x14ac:dyDescent="0.25">
      <c r="A125" s="6"/>
      <c r="B125" s="6"/>
      <c r="C125" s="6"/>
      <c r="D125" s="6"/>
      <c r="E125" s="6"/>
    </row>
    <row r="126" spans="1:5" x14ac:dyDescent="0.25">
      <c r="A126" s="6"/>
      <c r="B126" s="6"/>
      <c r="C126" s="6"/>
      <c r="D126" s="6"/>
      <c r="E126" s="6"/>
    </row>
    <row r="127" spans="1:5" x14ac:dyDescent="0.25">
      <c r="A127" s="6"/>
      <c r="B127" s="6"/>
      <c r="C127" s="6"/>
      <c r="D127" s="6"/>
      <c r="E127" s="6"/>
    </row>
    <row r="128" spans="1:5" x14ac:dyDescent="0.25">
      <c r="A128" s="6"/>
      <c r="B128" s="6"/>
      <c r="C128" s="6"/>
      <c r="D128" s="6"/>
      <c r="E128" s="6"/>
    </row>
    <row r="129" spans="1:5" x14ac:dyDescent="0.25">
      <c r="A129" s="6"/>
      <c r="B129" s="6"/>
      <c r="C129" s="6"/>
      <c r="D129" s="6"/>
      <c r="E129" s="6"/>
    </row>
    <row r="130" spans="1:5" x14ac:dyDescent="0.25">
      <c r="A130" s="6"/>
      <c r="B130" s="6"/>
      <c r="C130" s="6"/>
      <c r="D130" s="6"/>
      <c r="E130" s="6"/>
    </row>
    <row r="131" spans="1:5" x14ac:dyDescent="0.25">
      <c r="A131" s="6"/>
      <c r="B131" s="6"/>
      <c r="C131" s="6"/>
      <c r="D131" s="6"/>
      <c r="E131" s="6"/>
    </row>
    <row r="132" spans="1:5" x14ac:dyDescent="0.25">
      <c r="A132" s="6"/>
      <c r="B132" s="6"/>
      <c r="C132" s="6"/>
      <c r="D132" s="6"/>
      <c r="E132" s="6"/>
    </row>
    <row r="133" spans="1:5" x14ac:dyDescent="0.25">
      <c r="A133" s="6"/>
      <c r="B133" s="6"/>
      <c r="C133" s="6"/>
      <c r="D133" s="6"/>
      <c r="E133" s="6"/>
    </row>
    <row r="134" spans="1:5" x14ac:dyDescent="0.25">
      <c r="A134" s="6"/>
      <c r="B134" s="6"/>
      <c r="C134" s="6"/>
      <c r="D134" s="6"/>
      <c r="E134" s="6"/>
    </row>
    <row r="135" spans="1:5" x14ac:dyDescent="0.25">
      <c r="A135" s="6"/>
      <c r="B135" s="6"/>
      <c r="C135" s="6"/>
      <c r="D135" s="6"/>
      <c r="E135" s="6"/>
    </row>
    <row r="136" spans="1:5" x14ac:dyDescent="0.25">
      <c r="A136" s="6"/>
      <c r="B136" s="6"/>
      <c r="C136" s="6"/>
      <c r="D136" s="6"/>
      <c r="E136" s="6"/>
    </row>
    <row r="137" spans="1:5" x14ac:dyDescent="0.25">
      <c r="A137" s="6"/>
      <c r="B137" s="6"/>
      <c r="C137" s="6"/>
      <c r="D137" s="6"/>
      <c r="E137" s="6"/>
    </row>
    <row r="138" spans="1:5" x14ac:dyDescent="0.25">
      <c r="A138" s="6"/>
      <c r="B138" s="6"/>
      <c r="C138" s="6"/>
      <c r="D138" s="6"/>
      <c r="E138" s="6"/>
    </row>
    <row r="139" spans="1:5" x14ac:dyDescent="0.25">
      <c r="A139" s="6"/>
      <c r="B139" s="6"/>
      <c r="C139" s="6"/>
      <c r="D139" s="6"/>
      <c r="E139" s="6"/>
    </row>
    <row r="140" spans="1:5" x14ac:dyDescent="0.25">
      <c r="A140" s="6"/>
      <c r="B140" s="6"/>
      <c r="C140" s="6"/>
      <c r="D140" s="6"/>
      <c r="E140" s="6"/>
    </row>
    <row r="141" spans="1:5" x14ac:dyDescent="0.25">
      <c r="A141" s="6"/>
      <c r="B141" s="6"/>
      <c r="C141" s="6"/>
      <c r="D141" s="6"/>
      <c r="E141" s="6"/>
    </row>
    <row r="142" spans="1:5" x14ac:dyDescent="0.25">
      <c r="A142" s="6"/>
      <c r="B142" s="6"/>
      <c r="C142" s="6"/>
      <c r="D142" s="6"/>
      <c r="E142" s="6"/>
    </row>
    <row r="143" spans="1:5" x14ac:dyDescent="0.25">
      <c r="A143" s="6"/>
      <c r="B143" s="6"/>
      <c r="C143" s="6"/>
      <c r="D143" s="6"/>
      <c r="E143" s="6"/>
    </row>
    <row r="144" spans="1:5" x14ac:dyDescent="0.25">
      <c r="A144" s="6"/>
      <c r="B144" s="6"/>
      <c r="C144" s="6"/>
      <c r="D144" s="6"/>
      <c r="E144" s="6"/>
    </row>
    <row r="145" spans="1:5" x14ac:dyDescent="0.25">
      <c r="A145" s="6"/>
      <c r="B145" s="6"/>
      <c r="C145" s="6"/>
      <c r="D145" s="6"/>
      <c r="E145" s="6"/>
    </row>
    <row r="146" spans="1:5" x14ac:dyDescent="0.25">
      <c r="A146" s="6"/>
      <c r="B146" s="6"/>
      <c r="C146" s="6"/>
      <c r="D146" s="6"/>
      <c r="E146" s="6"/>
    </row>
    <row r="147" spans="1:5" x14ac:dyDescent="0.25">
      <c r="A147" s="6"/>
      <c r="B147" s="6"/>
      <c r="C147" s="6"/>
      <c r="D147" s="6"/>
      <c r="E147" s="6"/>
    </row>
    <row r="148" spans="1:5" x14ac:dyDescent="0.25">
      <c r="A148" s="6"/>
      <c r="B148" s="6"/>
      <c r="C148" s="6"/>
      <c r="D148" s="6"/>
      <c r="E148" s="6"/>
    </row>
    <row r="149" spans="1:5" x14ac:dyDescent="0.25">
      <c r="A149" s="6"/>
      <c r="B149" s="6"/>
      <c r="C149" s="6"/>
      <c r="D149" s="6"/>
      <c r="E149" s="6"/>
    </row>
    <row r="150" spans="1:5" x14ac:dyDescent="0.25">
      <c r="A150" s="6"/>
      <c r="B150" s="6"/>
      <c r="C150" s="6"/>
      <c r="D150" s="6"/>
      <c r="E150" s="6"/>
    </row>
    <row r="151" spans="1:5" x14ac:dyDescent="0.25">
      <c r="A151" s="6"/>
      <c r="B151" s="6"/>
      <c r="C151" s="6"/>
      <c r="D151" s="6"/>
      <c r="E151" s="6"/>
    </row>
    <row r="152" spans="1:5" x14ac:dyDescent="0.25">
      <c r="A152" s="6"/>
      <c r="B152" s="6"/>
      <c r="C152" s="6"/>
      <c r="D152" s="6"/>
      <c r="E152" s="6"/>
    </row>
    <row r="153" spans="1:5" x14ac:dyDescent="0.25">
      <c r="A153" s="6"/>
      <c r="B153" s="6"/>
      <c r="C153" s="6"/>
      <c r="D153" s="6"/>
      <c r="E153" s="6"/>
    </row>
    <row r="154" spans="1:5" x14ac:dyDescent="0.25">
      <c r="A154" s="6"/>
      <c r="B154" s="6"/>
      <c r="C154" s="6"/>
      <c r="D154" s="6"/>
      <c r="E154" s="6"/>
    </row>
    <row r="155" spans="1:5" x14ac:dyDescent="0.25">
      <c r="A155" s="6"/>
      <c r="B155" s="6"/>
      <c r="C155" s="6"/>
      <c r="D155" s="6"/>
      <c r="E155" s="6"/>
    </row>
    <row r="156" spans="1:5" x14ac:dyDescent="0.25">
      <c r="A156" s="6"/>
      <c r="B156" s="6"/>
      <c r="C156" s="6"/>
      <c r="D156" s="6"/>
      <c r="E156" s="6"/>
    </row>
    <row r="157" spans="1:5" x14ac:dyDescent="0.25">
      <c r="A157" s="6"/>
      <c r="B157" s="6"/>
      <c r="C157" s="6"/>
      <c r="D157" s="6"/>
      <c r="E157" s="6"/>
    </row>
    <row r="158" spans="1:5" x14ac:dyDescent="0.25">
      <c r="A158" s="6"/>
      <c r="B158" s="6"/>
      <c r="C158" s="6"/>
      <c r="D158" s="6"/>
      <c r="E158" s="6"/>
    </row>
    <row r="159" spans="1:5" x14ac:dyDescent="0.25">
      <c r="A159" s="6"/>
      <c r="B159" s="6"/>
      <c r="C159" s="6"/>
      <c r="D159" s="6"/>
      <c r="E159" s="6"/>
    </row>
    <row r="160" spans="1:5" x14ac:dyDescent="0.25">
      <c r="A160" s="6"/>
      <c r="B160" s="6"/>
      <c r="C160" s="6"/>
      <c r="D160" s="6"/>
      <c r="E160" s="6"/>
    </row>
    <row r="161" spans="1:5" x14ac:dyDescent="0.25">
      <c r="A161" s="6"/>
      <c r="B161" s="6"/>
      <c r="C161" s="6"/>
      <c r="D161" s="6"/>
      <c r="E161" s="6"/>
    </row>
    <row r="162" spans="1:5" x14ac:dyDescent="0.25">
      <c r="A162" s="6"/>
      <c r="B162" s="6"/>
      <c r="C162" s="6"/>
      <c r="D162" s="6"/>
      <c r="E162" s="6"/>
    </row>
    <row r="163" spans="1:5" x14ac:dyDescent="0.25">
      <c r="A163" s="6"/>
      <c r="B163" s="6"/>
      <c r="C163" s="6"/>
      <c r="D163" s="6"/>
      <c r="E163" s="6"/>
    </row>
    <row r="164" spans="1:5" x14ac:dyDescent="0.25">
      <c r="A164" s="6"/>
      <c r="B164" s="6"/>
      <c r="C164" s="6"/>
      <c r="D164" s="6"/>
      <c r="E164" s="6"/>
    </row>
    <row r="165" spans="1:5" x14ac:dyDescent="0.25">
      <c r="A165" s="6"/>
      <c r="B165" s="6"/>
      <c r="C165" s="6"/>
      <c r="D165" s="6"/>
      <c r="E165" s="6"/>
    </row>
    <row r="166" spans="1:5" x14ac:dyDescent="0.25">
      <c r="A166" s="6"/>
      <c r="B166" s="6"/>
      <c r="C166" s="6"/>
      <c r="D166" s="6"/>
      <c r="E166" s="6"/>
    </row>
    <row r="167" spans="1:5" x14ac:dyDescent="0.25">
      <c r="A167" s="6"/>
      <c r="B167" s="6"/>
      <c r="C167" s="6"/>
      <c r="D167" s="6"/>
      <c r="E167" s="6"/>
    </row>
    <row r="168" spans="1:5" x14ac:dyDescent="0.25">
      <c r="A168" s="6"/>
      <c r="B168" s="6"/>
      <c r="C168" s="6"/>
      <c r="D168" s="6"/>
      <c r="E168" s="6"/>
    </row>
    <row r="169" spans="1:5" x14ac:dyDescent="0.25">
      <c r="A169" s="6"/>
      <c r="B169" s="6"/>
      <c r="C169" s="6"/>
      <c r="D169" s="6"/>
      <c r="E169" s="6"/>
    </row>
    <row r="170" spans="1:5" x14ac:dyDescent="0.25">
      <c r="A170" s="6"/>
      <c r="B170" s="6"/>
      <c r="C170" s="6"/>
      <c r="D170" s="6"/>
      <c r="E170" s="6"/>
    </row>
    <row r="171" spans="1:5" x14ac:dyDescent="0.25">
      <c r="A171" s="6"/>
      <c r="B171" s="6"/>
      <c r="C171" s="6"/>
      <c r="D171" s="6"/>
      <c r="E171" s="6"/>
    </row>
    <row r="172" spans="1:5" x14ac:dyDescent="0.25">
      <c r="A172" s="6"/>
      <c r="B172" s="6"/>
      <c r="C172" s="6"/>
      <c r="D172" s="6"/>
      <c r="E172" s="6"/>
    </row>
    <row r="173" spans="1:5" x14ac:dyDescent="0.25">
      <c r="A173" s="6"/>
      <c r="B173" s="6"/>
      <c r="C173" s="6"/>
      <c r="D173" s="6"/>
      <c r="E173" s="6"/>
    </row>
    <row r="174" spans="1:5" x14ac:dyDescent="0.25">
      <c r="A174" s="6"/>
      <c r="B174" s="6"/>
      <c r="C174" s="6"/>
      <c r="D174" s="6"/>
      <c r="E174" s="6"/>
    </row>
    <row r="175" spans="1:5" x14ac:dyDescent="0.25">
      <c r="A175" s="6"/>
      <c r="B175" s="6"/>
      <c r="C175" s="6"/>
      <c r="D175" s="6"/>
      <c r="E175" s="6"/>
    </row>
    <row r="176" spans="1:5" x14ac:dyDescent="0.25">
      <c r="A176" s="6"/>
      <c r="B176" s="6"/>
      <c r="C176" s="6"/>
      <c r="D176" s="6"/>
      <c r="E176" s="6"/>
    </row>
    <row r="177" spans="1:5" x14ac:dyDescent="0.25">
      <c r="A177" s="6"/>
      <c r="B177" s="6"/>
      <c r="C177" s="6"/>
      <c r="D177" s="6"/>
      <c r="E177" s="6"/>
    </row>
    <row r="178" spans="1:5" x14ac:dyDescent="0.25">
      <c r="A178" s="6"/>
      <c r="B178" s="6"/>
      <c r="C178" s="6"/>
      <c r="D178" s="6"/>
      <c r="E178" s="6"/>
    </row>
    <row r="179" spans="1:5" x14ac:dyDescent="0.25">
      <c r="A179" s="6"/>
      <c r="B179" s="6"/>
      <c r="C179" s="6"/>
      <c r="D179" s="6"/>
      <c r="E179" s="6"/>
    </row>
    <row r="180" spans="1:5" x14ac:dyDescent="0.25">
      <c r="A180" s="6"/>
      <c r="B180" s="6"/>
      <c r="C180" s="6"/>
      <c r="D180" s="6"/>
      <c r="E180" s="6"/>
    </row>
    <row r="181" spans="1:5" x14ac:dyDescent="0.25">
      <c r="A181" s="6"/>
      <c r="B181" s="6"/>
      <c r="C181" s="6"/>
      <c r="D181" s="6"/>
      <c r="E181" s="6"/>
    </row>
    <row r="182" spans="1:5" x14ac:dyDescent="0.25">
      <c r="A182" s="6"/>
      <c r="B182" s="6"/>
      <c r="C182" s="6"/>
      <c r="D182" s="6"/>
      <c r="E182" s="6"/>
    </row>
    <row r="183" spans="1:5" x14ac:dyDescent="0.25">
      <c r="A183" s="6"/>
      <c r="B183" s="6"/>
      <c r="C183" s="6"/>
      <c r="D183" s="6"/>
      <c r="E183" s="6"/>
    </row>
    <row r="184" spans="1:5" x14ac:dyDescent="0.25">
      <c r="A184" s="6"/>
      <c r="B184" s="6"/>
      <c r="C184" s="6"/>
      <c r="D184" s="6"/>
      <c r="E184" s="6"/>
    </row>
    <row r="185" spans="1:5" x14ac:dyDescent="0.25">
      <c r="A185" s="6"/>
      <c r="B185" s="6"/>
      <c r="C185" s="6"/>
      <c r="D185" s="6"/>
      <c r="E185" s="6"/>
    </row>
    <row r="186" spans="1:5" x14ac:dyDescent="0.25">
      <c r="A186" s="6"/>
      <c r="B186" s="6"/>
      <c r="C186" s="6"/>
      <c r="D186" s="6"/>
      <c r="E186" s="6"/>
    </row>
    <row r="187" spans="1:5" x14ac:dyDescent="0.25">
      <c r="A187" s="6"/>
      <c r="B187" s="6"/>
      <c r="C187" s="6"/>
      <c r="D187" s="6"/>
      <c r="E187" s="6"/>
    </row>
    <row r="188" spans="1:5" x14ac:dyDescent="0.25">
      <c r="A188" s="6"/>
      <c r="B188" s="6"/>
      <c r="C188" s="6"/>
      <c r="D188" s="6"/>
      <c r="E188" s="6"/>
    </row>
    <row r="189" spans="1:5" x14ac:dyDescent="0.25">
      <c r="A189" s="6"/>
      <c r="B189" s="6"/>
      <c r="C189" s="6"/>
      <c r="D189" s="6"/>
      <c r="E189" s="6"/>
    </row>
    <row r="190" spans="1:5" x14ac:dyDescent="0.25">
      <c r="A190" s="6"/>
      <c r="B190" s="6"/>
      <c r="C190" s="6"/>
      <c r="D190" s="6"/>
      <c r="E190" s="6"/>
    </row>
    <row r="191" spans="1:5" x14ac:dyDescent="0.25">
      <c r="A191" s="6"/>
      <c r="B191" s="6"/>
      <c r="C191" s="6"/>
      <c r="D191" s="6"/>
      <c r="E191" s="6"/>
    </row>
    <row r="192" spans="1:5" x14ac:dyDescent="0.25">
      <c r="A192" s="6"/>
      <c r="B192" s="6"/>
      <c r="C192" s="6"/>
      <c r="D192" s="6"/>
      <c r="E192" s="6"/>
    </row>
    <row r="193" spans="1:5" x14ac:dyDescent="0.25">
      <c r="A193" s="6"/>
      <c r="B193" s="6"/>
      <c r="C193" s="6"/>
      <c r="D193" s="6"/>
      <c r="E193" s="6"/>
    </row>
    <row r="194" spans="1:5" x14ac:dyDescent="0.25">
      <c r="A194" s="6"/>
      <c r="B194" s="6"/>
      <c r="C194" s="6"/>
      <c r="D194" s="6"/>
      <c r="E194" s="6"/>
    </row>
    <row r="195" spans="1:5" x14ac:dyDescent="0.25">
      <c r="A195" s="6"/>
      <c r="B195" s="6"/>
      <c r="C195" s="6"/>
      <c r="D195" s="6"/>
      <c r="E195" s="6"/>
    </row>
    <row r="196" spans="1:5" x14ac:dyDescent="0.25">
      <c r="A196" s="6"/>
      <c r="B196" s="6"/>
      <c r="C196" s="6"/>
      <c r="D196" s="6"/>
      <c r="E196" s="6"/>
    </row>
    <row r="197" spans="1:5" x14ac:dyDescent="0.25">
      <c r="A197" s="6"/>
      <c r="B197" s="6"/>
      <c r="C197" s="6"/>
      <c r="D197" s="6"/>
      <c r="E197" s="6"/>
    </row>
    <row r="198" spans="1:5" x14ac:dyDescent="0.25">
      <c r="A198" s="6"/>
      <c r="B198" s="6"/>
      <c r="C198" s="6"/>
      <c r="D198" s="6"/>
      <c r="E198" s="6"/>
    </row>
    <row r="199" spans="1:5" x14ac:dyDescent="0.25">
      <c r="A199" s="6"/>
      <c r="B199" s="6"/>
      <c r="C199" s="6"/>
      <c r="D199" s="6"/>
      <c r="E199" s="6"/>
    </row>
    <row r="200" spans="1:5" x14ac:dyDescent="0.25">
      <c r="A200" s="6"/>
      <c r="B200" s="6"/>
      <c r="C200" s="6"/>
      <c r="D200" s="6"/>
      <c r="E200" s="6"/>
    </row>
    <row r="201" spans="1:5" x14ac:dyDescent="0.25">
      <c r="A201" s="6"/>
      <c r="B201" s="6"/>
      <c r="C201" s="6"/>
      <c r="D201" s="6"/>
      <c r="E201" s="6"/>
    </row>
    <row r="202" spans="1:5" x14ac:dyDescent="0.25">
      <c r="A202" s="6"/>
      <c r="B202" s="6"/>
      <c r="C202" s="6"/>
      <c r="D202" s="6"/>
      <c r="E202" s="6"/>
    </row>
    <row r="203" spans="1:5" x14ac:dyDescent="0.25">
      <c r="A203" s="6"/>
      <c r="B203" s="6"/>
      <c r="C203" s="6"/>
      <c r="D203" s="6"/>
      <c r="E203" s="6"/>
    </row>
    <row r="204" spans="1:5" x14ac:dyDescent="0.25">
      <c r="A204" s="6"/>
      <c r="B204" s="6"/>
      <c r="C204" s="6"/>
      <c r="D204" s="6"/>
      <c r="E204" s="6"/>
    </row>
    <row r="205" spans="1:5" x14ac:dyDescent="0.25">
      <c r="A205" s="6"/>
      <c r="B205" s="6"/>
      <c r="C205" s="6"/>
      <c r="D205" s="6"/>
      <c r="E205" s="6"/>
    </row>
    <row r="206" spans="1:5" x14ac:dyDescent="0.25">
      <c r="A206" s="6"/>
      <c r="B206" s="6"/>
      <c r="C206" s="6"/>
      <c r="D206" s="6"/>
      <c r="E206" s="6"/>
    </row>
    <row r="207" spans="1:5" x14ac:dyDescent="0.25">
      <c r="A207" s="6"/>
      <c r="B207" s="6"/>
      <c r="C207" s="6"/>
      <c r="D207" s="6"/>
      <c r="E207" s="6"/>
    </row>
    <row r="208" spans="1:5" x14ac:dyDescent="0.25">
      <c r="A208" s="6"/>
      <c r="B208" s="6"/>
      <c r="C208" s="6"/>
      <c r="D208" s="6"/>
      <c r="E208" s="6"/>
    </row>
    <row r="209" spans="1:5" x14ac:dyDescent="0.25">
      <c r="A209" s="6"/>
      <c r="B209" s="6"/>
      <c r="C209" s="6"/>
      <c r="D209" s="6"/>
      <c r="E209" s="6"/>
    </row>
    <row r="210" spans="1:5" x14ac:dyDescent="0.25">
      <c r="A210" s="6"/>
      <c r="B210" s="6"/>
      <c r="C210" s="6"/>
      <c r="D210" s="6"/>
      <c r="E210" s="6"/>
    </row>
    <row r="211" spans="1:5" x14ac:dyDescent="0.25">
      <c r="A211" s="6"/>
      <c r="B211" s="6"/>
      <c r="C211" s="6"/>
      <c r="D211" s="6"/>
      <c r="E211" s="6"/>
    </row>
    <row r="212" spans="1:5" x14ac:dyDescent="0.25">
      <c r="A212" s="6"/>
      <c r="B212" s="6"/>
      <c r="C212" s="6"/>
      <c r="D212" s="6"/>
      <c r="E212" s="6"/>
    </row>
    <row r="213" spans="1:5" x14ac:dyDescent="0.25">
      <c r="A213" s="6"/>
      <c r="B213" s="6"/>
      <c r="C213" s="6"/>
      <c r="D213" s="6"/>
      <c r="E213" s="6"/>
    </row>
    <row r="214" spans="1:5" x14ac:dyDescent="0.25">
      <c r="A214" s="6"/>
      <c r="B214" s="6"/>
      <c r="C214" s="6"/>
      <c r="D214" s="6"/>
      <c r="E214" s="6"/>
    </row>
    <row r="215" spans="1:5" x14ac:dyDescent="0.25">
      <c r="A215" s="6"/>
      <c r="B215" s="6"/>
      <c r="C215" s="6"/>
      <c r="D215" s="6"/>
      <c r="E215" s="6"/>
    </row>
    <row r="216" spans="1:5" x14ac:dyDescent="0.25">
      <c r="A216" s="6"/>
      <c r="B216" s="6"/>
      <c r="C216" s="6"/>
      <c r="D216" s="6"/>
      <c r="E216" s="6"/>
    </row>
    <row r="217" spans="1:5" x14ac:dyDescent="0.25">
      <c r="A217" s="6"/>
      <c r="B217" s="6"/>
      <c r="C217" s="6"/>
      <c r="D217" s="6"/>
      <c r="E217" s="6"/>
    </row>
    <row r="218" spans="1:5" x14ac:dyDescent="0.25">
      <c r="A218" s="6"/>
      <c r="B218" s="6"/>
      <c r="C218" s="6"/>
      <c r="D218" s="6"/>
      <c r="E218" s="6"/>
    </row>
    <row r="219" spans="1:5" x14ac:dyDescent="0.25">
      <c r="A219" s="6"/>
      <c r="B219" s="6"/>
      <c r="C219" s="6"/>
      <c r="D219" s="6"/>
      <c r="E219" s="6"/>
    </row>
    <row r="220" spans="1:5" x14ac:dyDescent="0.25">
      <c r="A220" s="6"/>
      <c r="B220" s="6"/>
      <c r="C220" s="6"/>
      <c r="D220" s="6"/>
      <c r="E220" s="6"/>
    </row>
    <row r="221" spans="1:5" x14ac:dyDescent="0.25">
      <c r="A221" s="6"/>
      <c r="B221" s="6"/>
      <c r="C221" s="6"/>
      <c r="D221" s="6"/>
      <c r="E221" s="6"/>
    </row>
    <row r="222" spans="1:5" x14ac:dyDescent="0.25">
      <c r="A222" s="6"/>
      <c r="B222" s="6"/>
      <c r="C222" s="6"/>
      <c r="D222" s="6"/>
      <c r="E222" s="6"/>
    </row>
    <row r="223" spans="1:5" x14ac:dyDescent="0.25">
      <c r="A223" s="6"/>
      <c r="B223" s="6"/>
      <c r="C223" s="6"/>
      <c r="D223" s="6"/>
      <c r="E223" s="6"/>
    </row>
    <row r="224" spans="1:5" x14ac:dyDescent="0.25">
      <c r="A224" s="6"/>
      <c r="B224" s="6"/>
      <c r="C224" s="6"/>
      <c r="D224" s="6"/>
      <c r="E224" s="6"/>
    </row>
    <row r="225" spans="1:5" x14ac:dyDescent="0.25">
      <c r="A225" s="6"/>
      <c r="B225" s="6"/>
      <c r="C225" s="6"/>
      <c r="D225" s="6"/>
      <c r="E225" s="6"/>
    </row>
    <row r="226" spans="1:5" x14ac:dyDescent="0.25">
      <c r="A226" s="6"/>
      <c r="B226" s="6"/>
      <c r="C226" s="6"/>
      <c r="D226" s="6"/>
      <c r="E226" s="6"/>
    </row>
    <row r="227" spans="1:5" x14ac:dyDescent="0.25">
      <c r="A227" s="6"/>
      <c r="B227" s="6"/>
      <c r="C227" s="6"/>
      <c r="D227" s="6"/>
      <c r="E227" s="6"/>
    </row>
    <row r="228" spans="1:5" x14ac:dyDescent="0.25">
      <c r="A228" s="6"/>
      <c r="B228" s="6"/>
      <c r="C228" s="6"/>
      <c r="D228" s="6"/>
      <c r="E228" s="6"/>
    </row>
    <row r="229" spans="1:5" x14ac:dyDescent="0.25">
      <c r="A229" s="6"/>
      <c r="B229" s="6"/>
      <c r="C229" s="6"/>
      <c r="D229" s="6"/>
      <c r="E229" s="6"/>
    </row>
    <row r="230" spans="1:5" x14ac:dyDescent="0.25">
      <c r="A230" s="6"/>
      <c r="B230" s="6"/>
      <c r="C230" s="6"/>
      <c r="D230" s="6"/>
      <c r="E230" s="6"/>
    </row>
    <row r="231" spans="1:5" x14ac:dyDescent="0.25">
      <c r="A231" s="6"/>
      <c r="B231" s="6"/>
      <c r="C231" s="6"/>
      <c r="D231" s="6"/>
      <c r="E231" s="6"/>
    </row>
    <row r="232" spans="1:5" x14ac:dyDescent="0.25">
      <c r="A232" s="6"/>
      <c r="B232" s="6"/>
      <c r="C232" s="6"/>
      <c r="D232" s="6"/>
      <c r="E232" s="6"/>
    </row>
    <row r="233" spans="1:5" x14ac:dyDescent="0.25">
      <c r="A233" s="6"/>
      <c r="B233" s="6"/>
      <c r="C233" s="6"/>
      <c r="D233" s="6"/>
      <c r="E233" s="6"/>
    </row>
    <row r="234" spans="1:5" x14ac:dyDescent="0.25">
      <c r="A234" s="6"/>
      <c r="B234" s="6"/>
      <c r="C234" s="6"/>
      <c r="D234" s="6"/>
      <c r="E234" s="6"/>
    </row>
    <row r="235" spans="1:5" x14ac:dyDescent="0.25">
      <c r="A235" s="6"/>
      <c r="B235" s="6"/>
      <c r="C235" s="6"/>
      <c r="D235" s="6"/>
      <c r="E235" s="6"/>
    </row>
    <row r="236" spans="1:5" x14ac:dyDescent="0.25">
      <c r="A236" s="6"/>
      <c r="B236" s="6"/>
      <c r="C236" s="6"/>
      <c r="D236" s="6"/>
      <c r="E236" s="6"/>
    </row>
    <row r="237" spans="1:5" x14ac:dyDescent="0.25">
      <c r="A237" s="6"/>
      <c r="B237" s="6"/>
      <c r="C237" s="6"/>
      <c r="D237" s="6"/>
      <c r="E237" s="6"/>
    </row>
    <row r="238" spans="1:5" x14ac:dyDescent="0.25">
      <c r="A238" s="6"/>
      <c r="B238" s="6"/>
      <c r="C238" s="6"/>
      <c r="D238" s="6"/>
      <c r="E238" s="6"/>
    </row>
    <row r="239" spans="1:5" x14ac:dyDescent="0.25">
      <c r="A239" s="6"/>
      <c r="B239" s="6"/>
      <c r="C239" s="6"/>
      <c r="D239" s="6"/>
      <c r="E239" s="6"/>
    </row>
    <row r="240" spans="1:5" x14ac:dyDescent="0.25">
      <c r="A240" s="6"/>
      <c r="B240" s="6"/>
      <c r="C240" s="6"/>
      <c r="D240" s="6"/>
      <c r="E240" s="6"/>
    </row>
    <row r="241" spans="1:5" x14ac:dyDescent="0.25">
      <c r="A241" s="6"/>
      <c r="B241" s="6"/>
      <c r="C241" s="6"/>
      <c r="D241" s="6"/>
      <c r="E241" s="6"/>
    </row>
    <row r="242" spans="1:5" x14ac:dyDescent="0.25">
      <c r="A242" s="6"/>
      <c r="B242" s="6"/>
      <c r="C242" s="6"/>
      <c r="D242" s="6"/>
      <c r="E242" s="6"/>
    </row>
    <row r="243" spans="1:5" x14ac:dyDescent="0.25">
      <c r="A243" s="6"/>
      <c r="B243" s="6"/>
      <c r="C243" s="6"/>
      <c r="D243" s="6"/>
      <c r="E243" s="6"/>
    </row>
    <row r="244" spans="1:5" x14ac:dyDescent="0.25">
      <c r="A244" s="6"/>
      <c r="B244" s="6"/>
      <c r="C244" s="6"/>
      <c r="D244" s="6"/>
      <c r="E244" s="6"/>
    </row>
    <row r="245" spans="1:5" x14ac:dyDescent="0.25">
      <c r="A245" s="6"/>
      <c r="B245" s="6"/>
      <c r="C245" s="6"/>
      <c r="D245" s="6"/>
      <c r="E245" s="6"/>
    </row>
    <row r="246" spans="1:5" x14ac:dyDescent="0.25">
      <c r="A246" s="6"/>
      <c r="B246" s="6"/>
      <c r="C246" s="6"/>
      <c r="D246" s="6"/>
      <c r="E246" s="6"/>
    </row>
    <row r="247" spans="1:5" x14ac:dyDescent="0.25">
      <c r="A247" s="6"/>
      <c r="B247" s="6"/>
      <c r="C247" s="6"/>
      <c r="D247" s="6"/>
      <c r="E247" s="6"/>
    </row>
    <row r="248" spans="1:5" x14ac:dyDescent="0.25">
      <c r="A248" s="6"/>
      <c r="B248" s="6"/>
      <c r="C248" s="6"/>
      <c r="D248" s="6"/>
      <c r="E248" s="6"/>
    </row>
    <row r="249" spans="1:5" x14ac:dyDescent="0.25">
      <c r="A249" s="6"/>
      <c r="B249" s="6"/>
      <c r="C249" s="6"/>
      <c r="D249" s="6"/>
      <c r="E249" s="6"/>
    </row>
    <row r="250" spans="1:5" x14ac:dyDescent="0.25">
      <c r="A250" s="6"/>
      <c r="B250" s="6"/>
      <c r="C250" s="6"/>
      <c r="D250" s="6"/>
      <c r="E250" s="6"/>
    </row>
    <row r="251" spans="1:5" x14ac:dyDescent="0.25">
      <c r="A251" s="6"/>
      <c r="B251" s="6"/>
      <c r="C251" s="6"/>
      <c r="D251" s="6"/>
      <c r="E251" s="6"/>
    </row>
    <row r="252" spans="1:5" x14ac:dyDescent="0.25">
      <c r="A252" s="6"/>
      <c r="B252" s="6"/>
      <c r="C252" s="6"/>
      <c r="D252" s="6"/>
      <c r="E252" s="6"/>
    </row>
    <row r="253" spans="1:5" x14ac:dyDescent="0.25">
      <c r="A253" s="6"/>
      <c r="B253" s="6"/>
      <c r="C253" s="6"/>
      <c r="D253" s="6"/>
      <c r="E253" s="6"/>
    </row>
    <row r="254" spans="1:5" x14ac:dyDescent="0.25">
      <c r="A254" s="6"/>
      <c r="B254" s="6"/>
      <c r="C254" s="6"/>
      <c r="D254" s="6"/>
      <c r="E254" s="6"/>
    </row>
    <row r="255" spans="1:5" x14ac:dyDescent="0.25">
      <c r="A255" s="6"/>
      <c r="B255" s="6"/>
      <c r="C255" s="6"/>
      <c r="D255" s="6"/>
      <c r="E255" s="6"/>
    </row>
    <row r="256" spans="1:5" x14ac:dyDescent="0.25">
      <c r="A256" s="6"/>
      <c r="B256" s="6"/>
      <c r="C256" s="6"/>
      <c r="D256" s="6"/>
      <c r="E256" s="6"/>
    </row>
    <row r="257" spans="1:5" x14ac:dyDescent="0.25">
      <c r="A257" s="6"/>
      <c r="B257" s="6"/>
      <c r="C257" s="6"/>
      <c r="D257" s="6"/>
      <c r="E257" s="6"/>
    </row>
    <row r="258" spans="1:5" x14ac:dyDescent="0.25">
      <c r="A258" s="6"/>
      <c r="B258" s="6"/>
      <c r="C258" s="6"/>
      <c r="D258" s="6"/>
      <c r="E258" s="6"/>
    </row>
    <row r="259" spans="1:5" x14ac:dyDescent="0.25">
      <c r="A259" s="6"/>
      <c r="B259" s="6"/>
      <c r="C259" s="6"/>
      <c r="D259" s="6"/>
      <c r="E259" s="6"/>
    </row>
    <row r="260" spans="1:5" x14ac:dyDescent="0.25">
      <c r="A260" s="6"/>
      <c r="B260" s="6"/>
      <c r="C260" s="6"/>
      <c r="D260" s="6"/>
      <c r="E260" s="6"/>
    </row>
    <row r="261" spans="1:5" x14ac:dyDescent="0.25">
      <c r="A261" s="6"/>
      <c r="B261" s="6"/>
      <c r="C261" s="6"/>
      <c r="D261" s="6"/>
      <c r="E261" s="6"/>
    </row>
    <row r="262" spans="1:5" x14ac:dyDescent="0.25">
      <c r="A262" s="6"/>
      <c r="B262" s="6"/>
      <c r="C262" s="6"/>
      <c r="D262" s="6"/>
      <c r="E262" s="6"/>
    </row>
    <row r="263" spans="1:5" x14ac:dyDescent="0.25">
      <c r="A263" s="6"/>
      <c r="B263" s="6"/>
      <c r="C263" s="6"/>
      <c r="D263" s="6"/>
      <c r="E263" s="6"/>
    </row>
    <row r="264" spans="1:5" x14ac:dyDescent="0.25">
      <c r="A264" s="6"/>
      <c r="B264" s="6"/>
      <c r="C264" s="6"/>
      <c r="D264" s="6"/>
      <c r="E264" s="6"/>
    </row>
    <row r="265" spans="1:5" x14ac:dyDescent="0.25">
      <c r="A265" s="6"/>
      <c r="B265" s="6"/>
      <c r="C265" s="6"/>
      <c r="D265" s="6"/>
      <c r="E265" s="6"/>
    </row>
    <row r="266" spans="1:5" x14ac:dyDescent="0.25">
      <c r="A266" s="6"/>
      <c r="B266" s="6"/>
      <c r="C266" s="6"/>
      <c r="D266" s="6"/>
      <c r="E266" s="6"/>
    </row>
    <row r="267" spans="1:5" x14ac:dyDescent="0.25">
      <c r="A267" s="6"/>
      <c r="B267" s="6"/>
      <c r="C267" s="6"/>
      <c r="D267" s="6"/>
      <c r="E267" s="6"/>
    </row>
    <row r="268" spans="1:5" x14ac:dyDescent="0.25">
      <c r="A268" s="6"/>
      <c r="B268" s="6"/>
      <c r="C268" s="6"/>
      <c r="D268" s="6"/>
      <c r="E268" s="6"/>
    </row>
    <row r="269" spans="1:5" x14ac:dyDescent="0.25">
      <c r="A269" s="6"/>
      <c r="B269" s="6"/>
      <c r="C269" s="6"/>
      <c r="D269" s="6"/>
      <c r="E269" s="6"/>
    </row>
    <row r="270" spans="1:5" x14ac:dyDescent="0.25">
      <c r="A270" s="6"/>
      <c r="B270" s="6"/>
      <c r="C270" s="6"/>
      <c r="D270" s="6"/>
      <c r="E270" s="6"/>
    </row>
    <row r="271" spans="1:5" x14ac:dyDescent="0.25">
      <c r="A271" s="6"/>
      <c r="B271" s="6"/>
      <c r="C271" s="6"/>
      <c r="D271" s="6"/>
      <c r="E271" s="6"/>
    </row>
    <row r="272" spans="1:5" x14ac:dyDescent="0.25">
      <c r="A272" s="6"/>
      <c r="B272" s="6"/>
      <c r="C272" s="6"/>
      <c r="D272" s="6"/>
      <c r="E272" s="6"/>
    </row>
    <row r="273" spans="1:5" x14ac:dyDescent="0.25">
      <c r="A273" s="6"/>
      <c r="B273" s="6"/>
      <c r="C273" s="6"/>
      <c r="D273" s="6"/>
      <c r="E273" s="6"/>
    </row>
    <row r="274" spans="1:5" x14ac:dyDescent="0.25">
      <c r="A274" s="6"/>
      <c r="B274" s="6"/>
      <c r="C274" s="6"/>
      <c r="D274" s="6"/>
      <c r="E274" s="6"/>
    </row>
    <row r="275" spans="1:5" x14ac:dyDescent="0.25">
      <c r="A275" s="6"/>
      <c r="B275" s="6"/>
      <c r="C275" s="6"/>
      <c r="D275" s="6"/>
      <c r="E275" s="6"/>
    </row>
    <row r="276" spans="1:5" x14ac:dyDescent="0.25">
      <c r="A276" s="6"/>
      <c r="B276" s="6"/>
      <c r="C276" s="6"/>
      <c r="D276" s="6"/>
      <c r="E276" s="6"/>
    </row>
    <row r="277" spans="1:5" x14ac:dyDescent="0.25">
      <c r="A277" s="6"/>
      <c r="B277" s="6"/>
      <c r="C277" s="6"/>
      <c r="D277" s="6"/>
      <c r="E277" s="6"/>
    </row>
    <row r="278" spans="1:5" x14ac:dyDescent="0.25">
      <c r="A278" s="6"/>
      <c r="B278" s="6"/>
      <c r="C278" s="6"/>
      <c r="D278" s="6"/>
      <c r="E278" s="6"/>
    </row>
    <row r="279" spans="1:5" x14ac:dyDescent="0.25">
      <c r="A279" s="6"/>
      <c r="B279" s="6"/>
      <c r="C279" s="6"/>
      <c r="D279" s="6"/>
      <c r="E279" s="6"/>
    </row>
    <row r="280" spans="1:5" x14ac:dyDescent="0.25">
      <c r="A280" s="6"/>
      <c r="B280" s="6"/>
      <c r="C280" s="6"/>
      <c r="D280" s="6"/>
      <c r="E280" s="6"/>
    </row>
    <row r="281" spans="1:5" x14ac:dyDescent="0.25">
      <c r="A281" s="6"/>
      <c r="B281" s="6"/>
      <c r="C281" s="6"/>
      <c r="D281" s="6"/>
      <c r="E281" s="6"/>
    </row>
    <row r="282" spans="1:5" x14ac:dyDescent="0.25">
      <c r="A282" s="6"/>
      <c r="B282" s="6"/>
      <c r="C282" s="6"/>
      <c r="D282" s="6"/>
      <c r="E282" s="6"/>
    </row>
    <row r="283" spans="1:5" x14ac:dyDescent="0.25">
      <c r="A283" s="6"/>
      <c r="B283" s="6"/>
      <c r="C283" s="6"/>
      <c r="D283" s="6"/>
      <c r="E283" s="6"/>
    </row>
    <row r="284" spans="1:5" x14ac:dyDescent="0.25">
      <c r="A284" s="6"/>
      <c r="B284" s="6"/>
      <c r="C284" s="6"/>
      <c r="D284" s="6"/>
      <c r="E284" s="6"/>
    </row>
    <row r="285" spans="1:5" x14ac:dyDescent="0.25">
      <c r="A285" s="6"/>
      <c r="B285" s="6"/>
      <c r="C285" s="6"/>
      <c r="D285" s="6"/>
      <c r="E285" s="6"/>
    </row>
    <row r="286" spans="1:5" x14ac:dyDescent="0.25">
      <c r="A286" s="6"/>
      <c r="B286" s="6"/>
      <c r="C286" s="6"/>
      <c r="D286" s="6"/>
      <c r="E286" s="6"/>
    </row>
    <row r="287" spans="1:5" x14ac:dyDescent="0.25">
      <c r="A287" s="6"/>
      <c r="B287" s="6"/>
      <c r="C287" s="6"/>
      <c r="D287" s="6"/>
      <c r="E287" s="6"/>
    </row>
    <row r="288" spans="1:5" x14ac:dyDescent="0.25">
      <c r="A288" s="6"/>
      <c r="B288" s="6"/>
      <c r="C288" s="6"/>
      <c r="D288" s="6"/>
      <c r="E288" s="6"/>
    </row>
    <row r="289" spans="1:5" x14ac:dyDescent="0.25">
      <c r="A289" s="6"/>
      <c r="B289" s="6"/>
      <c r="C289" s="6"/>
      <c r="D289" s="6"/>
      <c r="E289" s="6"/>
    </row>
    <row r="290" spans="1:5" x14ac:dyDescent="0.25">
      <c r="A290" s="6"/>
      <c r="B290" s="6"/>
      <c r="C290" s="6"/>
      <c r="D290" s="6"/>
      <c r="E290" s="6"/>
    </row>
    <row r="291" spans="1:5" x14ac:dyDescent="0.25">
      <c r="A291" s="6"/>
      <c r="B291" s="6"/>
      <c r="C291" s="6"/>
      <c r="D291" s="6"/>
      <c r="E291" s="6"/>
    </row>
    <row r="292" spans="1:5" x14ac:dyDescent="0.25">
      <c r="A292" s="6"/>
      <c r="B292" s="6"/>
      <c r="C292" s="6"/>
      <c r="D292" s="6"/>
      <c r="E292" s="6"/>
    </row>
    <row r="293" spans="1:5" x14ac:dyDescent="0.25">
      <c r="A293" s="6"/>
      <c r="B293" s="6"/>
      <c r="C293" s="6"/>
      <c r="D293" s="6"/>
      <c r="E293" s="6"/>
    </row>
    <row r="294" spans="1:5" x14ac:dyDescent="0.25">
      <c r="A294" s="6"/>
      <c r="B294" s="6"/>
      <c r="C294" s="6"/>
      <c r="D294" s="6"/>
      <c r="E294" s="6"/>
    </row>
    <row r="295" spans="1:5" x14ac:dyDescent="0.25">
      <c r="A295" s="6"/>
      <c r="B295" s="6"/>
      <c r="C295" s="6"/>
      <c r="D295" s="6"/>
      <c r="E295" s="6"/>
    </row>
    <row r="296" spans="1:5" x14ac:dyDescent="0.25">
      <c r="A296" s="6"/>
      <c r="B296" s="6"/>
      <c r="C296" s="6"/>
      <c r="D296" s="6"/>
      <c r="E296" s="6"/>
    </row>
    <row r="297" spans="1:5" x14ac:dyDescent="0.25">
      <c r="A297" s="6"/>
      <c r="B297" s="6"/>
      <c r="C297" s="6"/>
      <c r="D297" s="6"/>
      <c r="E297" s="6"/>
    </row>
    <row r="298" spans="1:5" x14ac:dyDescent="0.25">
      <c r="A298" s="6"/>
      <c r="B298" s="6"/>
      <c r="C298" s="6"/>
      <c r="D298" s="6"/>
      <c r="E298" s="6"/>
    </row>
    <row r="299" spans="1:5" x14ac:dyDescent="0.25">
      <c r="A299" s="6"/>
      <c r="B299" s="6"/>
      <c r="C299" s="6"/>
      <c r="D299" s="6"/>
      <c r="E299" s="6"/>
    </row>
    <row r="300" spans="1:5" x14ac:dyDescent="0.25">
      <c r="A300" s="6"/>
      <c r="B300" s="6"/>
      <c r="C300" s="6"/>
      <c r="D300" s="6"/>
      <c r="E300" s="6"/>
    </row>
    <row r="301" spans="1:5" x14ac:dyDescent="0.25">
      <c r="A301" s="6"/>
      <c r="B301" s="6"/>
      <c r="C301" s="6"/>
      <c r="D301" s="6"/>
      <c r="E301" s="6"/>
    </row>
    <row r="302" spans="1:5" x14ac:dyDescent="0.25">
      <c r="A302" s="6"/>
      <c r="B302" s="6"/>
      <c r="C302" s="6"/>
      <c r="D302" s="6"/>
      <c r="E302" s="6"/>
    </row>
    <row r="303" spans="1:5" x14ac:dyDescent="0.25">
      <c r="A303" s="6"/>
      <c r="B303" s="6"/>
      <c r="C303" s="6"/>
      <c r="D303" s="6"/>
      <c r="E303" s="6"/>
    </row>
    <row r="304" spans="1:5" x14ac:dyDescent="0.25">
      <c r="A304" s="6"/>
      <c r="B304" s="6"/>
      <c r="C304" s="6"/>
      <c r="D304" s="6"/>
      <c r="E304" s="6"/>
    </row>
    <row r="305" spans="1:5" x14ac:dyDescent="0.25">
      <c r="A305" s="6"/>
      <c r="B305" s="6"/>
      <c r="C305" s="6"/>
      <c r="D305" s="6"/>
      <c r="E305" s="6"/>
    </row>
    <row r="306" spans="1:5" x14ac:dyDescent="0.25">
      <c r="A306" s="6"/>
      <c r="B306" s="6"/>
      <c r="C306" s="6"/>
      <c r="D306" s="6"/>
      <c r="E306" s="6"/>
    </row>
    <row r="307" spans="1:5" x14ac:dyDescent="0.25">
      <c r="A307" s="6"/>
      <c r="B307" s="6"/>
      <c r="C307" s="6"/>
      <c r="D307" s="6"/>
      <c r="E307" s="6"/>
    </row>
    <row r="308" spans="1:5" x14ac:dyDescent="0.25">
      <c r="A308" s="6"/>
      <c r="B308" s="6"/>
      <c r="C308" s="6"/>
      <c r="D308" s="6"/>
      <c r="E308" s="6"/>
    </row>
    <row r="309" spans="1:5" x14ac:dyDescent="0.25">
      <c r="A309" s="6"/>
      <c r="B309" s="6"/>
      <c r="C309" s="6"/>
      <c r="D309" s="6"/>
      <c r="E309" s="6"/>
    </row>
    <row r="310" spans="1:5" x14ac:dyDescent="0.25">
      <c r="A310" s="6"/>
      <c r="B310" s="6"/>
      <c r="C310" s="6"/>
      <c r="D310" s="6"/>
      <c r="E310" s="6"/>
    </row>
    <row r="311" spans="1:5" x14ac:dyDescent="0.25">
      <c r="A311" s="6"/>
      <c r="B311" s="6"/>
      <c r="C311" s="6"/>
      <c r="D311" s="6"/>
      <c r="E311" s="6"/>
    </row>
    <row r="312" spans="1:5" x14ac:dyDescent="0.25">
      <c r="A312" s="6"/>
      <c r="B312" s="6"/>
      <c r="C312" s="6"/>
      <c r="D312" s="6"/>
      <c r="E312" s="6"/>
    </row>
    <row r="313" spans="1:5" x14ac:dyDescent="0.25">
      <c r="A313" s="6"/>
      <c r="B313" s="6"/>
      <c r="C313" s="6"/>
      <c r="D313" s="6"/>
      <c r="E313" s="6"/>
    </row>
    <row r="314" spans="1:5" x14ac:dyDescent="0.25">
      <c r="A314" s="6"/>
      <c r="B314" s="6"/>
      <c r="C314" s="6"/>
      <c r="D314" s="6"/>
      <c r="E314" s="6"/>
    </row>
    <row r="315" spans="1:5" x14ac:dyDescent="0.25">
      <c r="A315" s="6"/>
      <c r="B315" s="6"/>
      <c r="C315" s="6"/>
      <c r="D315" s="6"/>
      <c r="E315" s="6"/>
    </row>
    <row r="316" spans="1:5" x14ac:dyDescent="0.25">
      <c r="A316" s="6"/>
      <c r="B316" s="6"/>
      <c r="C316" s="6"/>
      <c r="D316" s="6"/>
      <c r="E316" s="6"/>
    </row>
    <row r="317" spans="1:5" x14ac:dyDescent="0.25">
      <c r="A317" s="6"/>
      <c r="B317" s="6"/>
      <c r="C317" s="6"/>
      <c r="D317" s="6"/>
      <c r="E317" s="6"/>
    </row>
    <row r="318" spans="1:5" x14ac:dyDescent="0.25">
      <c r="A318" s="6"/>
      <c r="B318" s="6"/>
      <c r="C318" s="6"/>
      <c r="D318" s="6"/>
      <c r="E318" s="6"/>
    </row>
    <row r="319" spans="1:5" x14ac:dyDescent="0.25">
      <c r="A319" s="6"/>
      <c r="B319" s="6"/>
      <c r="C319" s="6"/>
      <c r="D319" s="6"/>
      <c r="E319" s="6"/>
    </row>
    <row r="320" spans="1:5" x14ac:dyDescent="0.25">
      <c r="A320" s="6"/>
      <c r="B320" s="6"/>
      <c r="C320" s="6"/>
      <c r="D320" s="6"/>
      <c r="E320" s="6"/>
    </row>
    <row r="321" spans="1:5" x14ac:dyDescent="0.25">
      <c r="A321" s="6"/>
      <c r="B321" s="6"/>
      <c r="C321" s="6"/>
      <c r="D321" s="6"/>
      <c r="E321" s="6"/>
    </row>
    <row r="322" spans="1:5" x14ac:dyDescent="0.25">
      <c r="A322" s="6"/>
      <c r="B322" s="6"/>
      <c r="C322" s="6"/>
      <c r="D322" s="6"/>
      <c r="E322" s="6"/>
    </row>
    <row r="323" spans="1:5" x14ac:dyDescent="0.25">
      <c r="A323" s="6"/>
      <c r="B323" s="6"/>
      <c r="C323" s="6"/>
      <c r="D323" s="6"/>
      <c r="E323" s="6"/>
    </row>
    <row r="324" spans="1:5" x14ac:dyDescent="0.25">
      <c r="A324" s="6"/>
      <c r="B324" s="6"/>
      <c r="C324" s="6"/>
      <c r="D324" s="6"/>
      <c r="E324" s="6"/>
    </row>
    <row r="325" spans="1:5" x14ac:dyDescent="0.25">
      <c r="A325" s="6"/>
      <c r="B325" s="6"/>
      <c r="C325" s="6"/>
      <c r="D325" s="6"/>
      <c r="E325" s="6"/>
    </row>
    <row r="326" spans="1:5" x14ac:dyDescent="0.25">
      <c r="A326" s="6"/>
      <c r="B326" s="6"/>
      <c r="C326" s="6"/>
      <c r="D326" s="6"/>
      <c r="E326" s="6"/>
    </row>
    <row r="327" spans="1:5" x14ac:dyDescent="0.25">
      <c r="A327" s="6"/>
      <c r="B327" s="6"/>
      <c r="C327" s="6"/>
      <c r="D327" s="6"/>
      <c r="E327" s="6"/>
    </row>
    <row r="328" spans="1:5" x14ac:dyDescent="0.25">
      <c r="A328" s="6"/>
      <c r="B328" s="6"/>
      <c r="C328" s="6"/>
      <c r="D328" s="6"/>
      <c r="E328" s="6"/>
    </row>
    <row r="329" spans="1:5" x14ac:dyDescent="0.25">
      <c r="A329" s="6"/>
      <c r="B329" s="6"/>
      <c r="C329" s="6"/>
      <c r="D329" s="6"/>
      <c r="E329" s="6"/>
    </row>
    <row r="330" spans="1:5" x14ac:dyDescent="0.25">
      <c r="A330" s="6"/>
      <c r="B330" s="6"/>
      <c r="C330" s="6"/>
      <c r="D330" s="6"/>
      <c r="E330" s="6"/>
    </row>
    <row r="331" spans="1:5" x14ac:dyDescent="0.25">
      <c r="A331" s="6"/>
      <c r="B331" s="6"/>
      <c r="C331" s="6"/>
      <c r="D331" s="6"/>
      <c r="E331" s="6"/>
    </row>
    <row r="332" spans="1:5" x14ac:dyDescent="0.25">
      <c r="A332" s="6"/>
      <c r="B332" s="6"/>
      <c r="C332" s="6"/>
      <c r="D332" s="6"/>
      <c r="E332" s="6"/>
    </row>
    <row r="333" spans="1:5" x14ac:dyDescent="0.25">
      <c r="A333" s="6"/>
      <c r="B333" s="6"/>
      <c r="C333" s="6"/>
      <c r="D333" s="6"/>
      <c r="E333" s="6"/>
    </row>
    <row r="334" spans="1:5" x14ac:dyDescent="0.25">
      <c r="A334" s="6"/>
      <c r="B334" s="6"/>
      <c r="C334" s="6"/>
      <c r="D334" s="6"/>
      <c r="E334" s="6"/>
    </row>
    <row r="335" spans="1:5" x14ac:dyDescent="0.25">
      <c r="A335" s="6"/>
      <c r="B335" s="6"/>
      <c r="C335" s="6"/>
      <c r="D335" s="6"/>
      <c r="E335" s="6"/>
    </row>
    <row r="336" spans="1:5" x14ac:dyDescent="0.25">
      <c r="A336" s="6"/>
      <c r="B336" s="6"/>
      <c r="C336" s="6"/>
      <c r="D336" s="6"/>
      <c r="E336" s="6"/>
    </row>
    <row r="337" spans="1:5" x14ac:dyDescent="0.25">
      <c r="A337" s="6"/>
      <c r="B337" s="6"/>
      <c r="C337" s="6"/>
      <c r="D337" s="6"/>
      <c r="E337" s="6"/>
    </row>
    <row r="338" spans="1:5" x14ac:dyDescent="0.25">
      <c r="A338" s="6"/>
      <c r="B338" s="6"/>
      <c r="C338" s="6"/>
      <c r="D338" s="6"/>
      <c r="E338" s="6"/>
    </row>
    <row r="339" spans="1:5" x14ac:dyDescent="0.25">
      <c r="A339" s="6"/>
      <c r="B339" s="6"/>
      <c r="C339" s="6"/>
      <c r="D339" s="6"/>
      <c r="E339" s="6"/>
    </row>
    <row r="340" spans="1:5" x14ac:dyDescent="0.25">
      <c r="A340" s="6"/>
      <c r="B340" s="6"/>
      <c r="C340" s="6"/>
      <c r="D340" s="6"/>
      <c r="E340" s="6"/>
    </row>
    <row r="341" spans="1:5" x14ac:dyDescent="0.25">
      <c r="A341" s="6"/>
      <c r="B341" s="6"/>
      <c r="C341" s="6"/>
      <c r="D341" s="6"/>
      <c r="E341" s="6"/>
    </row>
    <row r="342" spans="1:5" x14ac:dyDescent="0.25">
      <c r="A342" s="6"/>
      <c r="B342" s="6"/>
      <c r="C342" s="6"/>
      <c r="D342" s="6"/>
      <c r="E342" s="6"/>
    </row>
    <row r="343" spans="1:5" x14ac:dyDescent="0.25">
      <c r="A343" s="6"/>
      <c r="B343" s="6"/>
      <c r="C343" s="6"/>
      <c r="D343" s="6"/>
      <c r="E343" s="6"/>
    </row>
    <row r="344" spans="1:5" x14ac:dyDescent="0.25">
      <c r="A344" s="6"/>
      <c r="B344" s="6"/>
      <c r="C344" s="6"/>
      <c r="D344" s="6"/>
      <c r="E344" s="6"/>
    </row>
    <row r="345" spans="1:5" x14ac:dyDescent="0.25">
      <c r="A345" s="6"/>
      <c r="B345" s="6"/>
      <c r="C345" s="6"/>
      <c r="D345" s="6"/>
      <c r="E345" s="6"/>
    </row>
    <row r="346" spans="1:5" x14ac:dyDescent="0.25">
      <c r="A346" s="6"/>
      <c r="B346" s="6"/>
      <c r="C346" s="6"/>
      <c r="D346" s="6"/>
      <c r="E346" s="6"/>
    </row>
    <row r="347" spans="1:5" x14ac:dyDescent="0.25">
      <c r="A347" s="6"/>
      <c r="B347" s="6"/>
      <c r="C347" s="6"/>
      <c r="D347" s="6"/>
      <c r="E347" s="6"/>
    </row>
    <row r="348" spans="1:5" x14ac:dyDescent="0.25">
      <c r="A348" s="6"/>
      <c r="B348" s="6"/>
      <c r="C348" s="6"/>
      <c r="D348" s="6"/>
      <c r="E348" s="6"/>
    </row>
    <row r="349" spans="1:5" x14ac:dyDescent="0.25">
      <c r="A349" s="6"/>
      <c r="B349" s="6"/>
      <c r="C349" s="6"/>
      <c r="D349" s="6"/>
      <c r="E349" s="6"/>
    </row>
    <row r="350" spans="1:5" x14ac:dyDescent="0.25">
      <c r="A350" s="6"/>
      <c r="B350" s="6"/>
      <c r="C350" s="6"/>
      <c r="D350" s="6"/>
      <c r="E350" s="6"/>
    </row>
    <row r="351" spans="1:5" x14ac:dyDescent="0.25">
      <c r="A351" s="6"/>
      <c r="B351" s="6"/>
      <c r="C351" s="6"/>
      <c r="D351" s="6"/>
      <c r="E351" s="6"/>
    </row>
    <row r="352" spans="1:5" x14ac:dyDescent="0.25">
      <c r="A352" s="6"/>
      <c r="B352" s="6"/>
      <c r="C352" s="6"/>
      <c r="D352" s="6"/>
      <c r="E352" s="6"/>
    </row>
    <row r="353" spans="1:5" x14ac:dyDescent="0.25">
      <c r="A353" s="6"/>
      <c r="B353" s="6"/>
      <c r="C353" s="6"/>
      <c r="D353" s="6"/>
      <c r="E353" s="6"/>
    </row>
    <row r="354" spans="1:5" x14ac:dyDescent="0.25">
      <c r="A354" s="6"/>
      <c r="B354" s="6"/>
      <c r="C354" s="6"/>
      <c r="D354" s="6"/>
      <c r="E354" s="6"/>
    </row>
    <row r="355" spans="1:5" x14ac:dyDescent="0.25">
      <c r="A355" s="6"/>
      <c r="B355" s="6"/>
      <c r="C355" s="6"/>
      <c r="D355" s="6"/>
      <c r="E355" s="6"/>
    </row>
    <row r="356" spans="1:5" x14ac:dyDescent="0.25">
      <c r="A356" s="6"/>
      <c r="B356" s="6"/>
      <c r="C356" s="6"/>
      <c r="D356" s="6"/>
      <c r="E356" s="6"/>
    </row>
    <row r="357" spans="1:5" x14ac:dyDescent="0.25">
      <c r="A357" s="6"/>
      <c r="B357" s="6"/>
      <c r="C357" s="6"/>
      <c r="D357" s="6"/>
      <c r="E357" s="6"/>
    </row>
    <row r="358" spans="1:5" x14ac:dyDescent="0.25">
      <c r="A358" s="6"/>
      <c r="B358" s="6"/>
      <c r="C358" s="6"/>
      <c r="D358" s="6"/>
      <c r="E358" s="6"/>
    </row>
    <row r="359" spans="1:5" x14ac:dyDescent="0.25">
      <c r="A359" s="6"/>
      <c r="B359" s="6"/>
      <c r="C359" s="6"/>
      <c r="D359" s="6"/>
      <c r="E359" s="6"/>
    </row>
    <row r="360" spans="1:5" x14ac:dyDescent="0.25">
      <c r="A360" s="6"/>
      <c r="B360" s="6"/>
      <c r="C360" s="6"/>
      <c r="D360" s="6"/>
      <c r="E360" s="6"/>
    </row>
    <row r="361" spans="1:5" x14ac:dyDescent="0.25">
      <c r="A361" s="6"/>
      <c r="B361" s="6"/>
      <c r="C361" s="6"/>
      <c r="D361" s="6"/>
      <c r="E361" s="6"/>
    </row>
    <row r="362" spans="1:5" x14ac:dyDescent="0.25">
      <c r="A362" s="6"/>
      <c r="B362" s="6"/>
      <c r="C362" s="6"/>
      <c r="D362" s="6"/>
      <c r="E362" s="6"/>
    </row>
    <row r="363" spans="1:5" x14ac:dyDescent="0.25">
      <c r="A363" s="6"/>
      <c r="B363" s="6"/>
      <c r="C363" s="6"/>
      <c r="D363" s="6"/>
      <c r="E363" s="6"/>
    </row>
    <row r="364" spans="1:5" x14ac:dyDescent="0.25">
      <c r="A364" s="6"/>
      <c r="B364" s="6"/>
      <c r="C364" s="6"/>
      <c r="D364" s="6"/>
      <c r="E364" s="6"/>
    </row>
    <row r="365" spans="1:5" x14ac:dyDescent="0.25">
      <c r="A365" s="6"/>
      <c r="B365" s="6"/>
      <c r="C365" s="6"/>
      <c r="D365" s="6"/>
      <c r="E365" s="6"/>
    </row>
    <row r="366" spans="1:5" x14ac:dyDescent="0.25">
      <c r="A366" s="6"/>
      <c r="B366" s="6"/>
      <c r="C366" s="6"/>
      <c r="D366" s="6"/>
      <c r="E366" s="6"/>
    </row>
    <row r="367" spans="1:5" x14ac:dyDescent="0.25">
      <c r="A367" s="6"/>
      <c r="B367" s="6"/>
      <c r="C367" s="6"/>
      <c r="D367" s="6"/>
      <c r="E367" s="6"/>
    </row>
    <row r="368" spans="1:5" x14ac:dyDescent="0.25">
      <c r="A368" s="6"/>
      <c r="B368" s="6"/>
      <c r="C368" s="6"/>
      <c r="D368" s="6"/>
      <c r="E368" s="6"/>
    </row>
    <row r="369" spans="1:5" x14ac:dyDescent="0.25">
      <c r="A369" s="6"/>
      <c r="B369" s="6"/>
      <c r="C369" s="6"/>
      <c r="D369" s="6"/>
      <c r="E369" s="6"/>
    </row>
    <row r="370" spans="1:5" x14ac:dyDescent="0.25">
      <c r="A370" s="6"/>
      <c r="B370" s="6"/>
      <c r="C370" s="6"/>
      <c r="D370" s="6"/>
      <c r="E370" s="6"/>
    </row>
    <row r="371" spans="1:5" x14ac:dyDescent="0.25">
      <c r="A371" s="6"/>
      <c r="B371" s="6"/>
      <c r="C371" s="6"/>
      <c r="D371" s="6"/>
      <c r="E371" s="6"/>
    </row>
    <row r="372" spans="1:5" x14ac:dyDescent="0.25">
      <c r="A372" s="6"/>
      <c r="B372" s="6"/>
      <c r="C372" s="6"/>
      <c r="D372" s="6"/>
      <c r="E372" s="6"/>
    </row>
    <row r="373" spans="1:5" x14ac:dyDescent="0.25">
      <c r="A373" s="6"/>
      <c r="B373" s="6"/>
      <c r="C373" s="6"/>
      <c r="D373" s="6"/>
      <c r="E373" s="6"/>
    </row>
    <row r="374" spans="1:5" x14ac:dyDescent="0.25">
      <c r="A374" s="6"/>
      <c r="B374" s="6"/>
      <c r="C374" s="6"/>
      <c r="D374" s="6"/>
      <c r="E374" s="6"/>
    </row>
    <row r="375" spans="1:5" x14ac:dyDescent="0.25">
      <c r="A375" s="6"/>
      <c r="B375" s="6"/>
      <c r="C375" s="6"/>
      <c r="D375" s="6"/>
      <c r="E375" s="6"/>
    </row>
    <row r="376" spans="1:5" x14ac:dyDescent="0.25">
      <c r="A376" s="6"/>
      <c r="B376" s="6"/>
      <c r="C376" s="6"/>
      <c r="D376" s="6"/>
      <c r="E376" s="6"/>
    </row>
    <row r="377" spans="1:5" x14ac:dyDescent="0.25">
      <c r="A377" s="6"/>
      <c r="B377" s="6"/>
      <c r="C377" s="6"/>
      <c r="D377" s="6"/>
      <c r="E377" s="6"/>
    </row>
    <row r="378" spans="1:5" x14ac:dyDescent="0.25">
      <c r="A378" s="6"/>
      <c r="B378" s="6"/>
      <c r="C378" s="6"/>
      <c r="D378" s="6"/>
      <c r="E378" s="6"/>
    </row>
    <row r="379" spans="1:5" x14ac:dyDescent="0.25">
      <c r="A379" s="6"/>
      <c r="B379" s="6"/>
      <c r="C379" s="6"/>
      <c r="D379" s="6"/>
      <c r="E379" s="6"/>
    </row>
    <row r="380" spans="1:5" x14ac:dyDescent="0.25">
      <c r="A380" s="6"/>
      <c r="B380" s="6"/>
      <c r="C380" s="6"/>
      <c r="D380" s="6"/>
      <c r="E380" s="6"/>
    </row>
    <row r="381" spans="1:5" x14ac:dyDescent="0.25">
      <c r="A381" s="6"/>
      <c r="B381" s="6"/>
      <c r="C381" s="6"/>
      <c r="D381" s="6"/>
      <c r="E381" s="6"/>
    </row>
    <row r="382" spans="1:5" x14ac:dyDescent="0.25">
      <c r="A382" s="6"/>
      <c r="B382" s="6"/>
      <c r="C382" s="6"/>
      <c r="D382" s="6"/>
      <c r="E382" s="6"/>
    </row>
    <row r="383" spans="1:5" x14ac:dyDescent="0.25">
      <c r="A383" s="6"/>
      <c r="B383" s="6"/>
      <c r="C383" s="6"/>
      <c r="D383" s="6"/>
      <c r="E383" s="6"/>
    </row>
    <row r="384" spans="1:5" x14ac:dyDescent="0.25">
      <c r="A384" s="6"/>
      <c r="B384" s="6"/>
      <c r="C384" s="6"/>
      <c r="D384" s="6"/>
      <c r="E384" s="6"/>
    </row>
    <row r="385" spans="1:5" x14ac:dyDescent="0.25">
      <c r="A385" s="6"/>
      <c r="B385" s="6"/>
      <c r="C385" s="6"/>
      <c r="D385" s="6"/>
      <c r="E385" s="6"/>
    </row>
    <row r="386" spans="1:5" x14ac:dyDescent="0.25">
      <c r="A386" s="6"/>
      <c r="B386" s="6"/>
      <c r="C386" s="6"/>
      <c r="D386" s="6"/>
      <c r="E386" s="6"/>
    </row>
    <row r="387" spans="1:5" x14ac:dyDescent="0.25">
      <c r="A387" s="6"/>
      <c r="B387" s="6"/>
      <c r="C387" s="6"/>
      <c r="D387" s="6"/>
      <c r="E387" s="6"/>
    </row>
    <row r="388" spans="1:5" x14ac:dyDescent="0.25">
      <c r="A388" s="6"/>
      <c r="B388" s="6"/>
      <c r="C388" s="6"/>
      <c r="D388" s="6"/>
      <c r="E388" s="6"/>
    </row>
    <row r="389" spans="1:5" x14ac:dyDescent="0.25">
      <c r="A389" s="6"/>
      <c r="B389" s="6"/>
      <c r="C389" s="6"/>
      <c r="D389" s="6"/>
      <c r="E389" s="6"/>
    </row>
    <row r="390" spans="1:5" x14ac:dyDescent="0.25">
      <c r="A390" s="6"/>
      <c r="B390" s="6"/>
      <c r="C390" s="6"/>
      <c r="D390" s="6"/>
      <c r="E390" s="6"/>
    </row>
    <row r="391" spans="1:5" x14ac:dyDescent="0.25">
      <c r="A391" s="6"/>
      <c r="B391" s="6"/>
      <c r="C391" s="6"/>
      <c r="D391" s="6"/>
      <c r="E391" s="6"/>
    </row>
    <row r="392" spans="1:5" x14ac:dyDescent="0.25">
      <c r="A392" s="6"/>
      <c r="B392" s="6"/>
      <c r="C392" s="6"/>
      <c r="D392" s="6"/>
      <c r="E392" s="6"/>
    </row>
    <row r="393" spans="1:5" x14ac:dyDescent="0.25">
      <c r="A393" s="6"/>
      <c r="B393" s="6"/>
      <c r="C393" s="6"/>
      <c r="D393" s="6"/>
      <c r="E393" s="6"/>
    </row>
    <row r="394" spans="1:5" x14ac:dyDescent="0.25">
      <c r="A394" s="6"/>
      <c r="B394" s="6"/>
      <c r="C394" s="6"/>
      <c r="D394" s="6"/>
      <c r="E394" s="6"/>
    </row>
    <row r="395" spans="1:5" x14ac:dyDescent="0.25">
      <c r="A395" s="6"/>
      <c r="B395" s="6"/>
      <c r="C395" s="6"/>
      <c r="D395" s="6"/>
      <c r="E395" s="6"/>
    </row>
    <row r="396" spans="1:5" x14ac:dyDescent="0.25">
      <c r="A396" s="6"/>
      <c r="B396" s="6"/>
      <c r="C396" s="6"/>
      <c r="D396" s="6"/>
      <c r="E396" s="6"/>
    </row>
    <row r="397" spans="1:5" x14ac:dyDescent="0.25">
      <c r="A397" s="6"/>
      <c r="B397" s="6"/>
      <c r="C397" s="6"/>
      <c r="D397" s="6"/>
      <c r="E397" s="6"/>
    </row>
    <row r="398" spans="1:5" x14ac:dyDescent="0.25">
      <c r="A398" s="6"/>
      <c r="B398" s="6"/>
      <c r="C398" s="6"/>
      <c r="D398" s="6"/>
      <c r="E398" s="6"/>
    </row>
    <row r="399" spans="1:5" x14ac:dyDescent="0.25">
      <c r="A399" s="6"/>
      <c r="B399" s="6"/>
      <c r="C399" s="6"/>
      <c r="D399" s="6"/>
      <c r="E399" s="6"/>
    </row>
    <row r="400" spans="1:5" x14ac:dyDescent="0.25">
      <c r="A400" s="6"/>
      <c r="B400" s="6"/>
      <c r="C400" s="6"/>
      <c r="D400" s="6"/>
      <c r="E400" s="6"/>
    </row>
    <row r="401" spans="1:5" x14ac:dyDescent="0.25">
      <c r="A401" s="6"/>
      <c r="B401" s="6"/>
      <c r="C401" s="6"/>
      <c r="D401" s="6"/>
      <c r="E401" s="6"/>
    </row>
    <row r="402" spans="1:5" x14ac:dyDescent="0.25">
      <c r="A402" s="6"/>
      <c r="B402" s="6"/>
      <c r="C402" s="6"/>
      <c r="D402" s="6"/>
      <c r="E402" s="6"/>
    </row>
    <row r="403" spans="1:5" x14ac:dyDescent="0.25">
      <c r="A403" s="6"/>
      <c r="B403" s="6"/>
      <c r="C403" s="6"/>
      <c r="D403" s="6"/>
      <c r="E403" s="6"/>
    </row>
    <row r="404" spans="1:5" x14ac:dyDescent="0.25">
      <c r="A404" s="6"/>
      <c r="B404" s="6"/>
      <c r="C404" s="6"/>
      <c r="D404" s="6"/>
      <c r="E404" s="6"/>
    </row>
    <row r="405" spans="1:5" x14ac:dyDescent="0.25">
      <c r="A405" s="6"/>
      <c r="B405" s="6"/>
      <c r="C405" s="6"/>
      <c r="D405" s="6"/>
      <c r="E405" s="6"/>
    </row>
    <row r="406" spans="1:5" x14ac:dyDescent="0.25">
      <c r="A406" s="6"/>
      <c r="B406" s="6"/>
      <c r="C406" s="6"/>
      <c r="D406" s="6"/>
      <c r="E406" s="6"/>
    </row>
    <row r="407" spans="1:5" x14ac:dyDescent="0.25">
      <c r="A407" s="6"/>
      <c r="B407" s="6"/>
      <c r="C407" s="6"/>
      <c r="D407" s="6"/>
      <c r="E407" s="6"/>
    </row>
    <row r="408" spans="1:5" x14ac:dyDescent="0.25">
      <c r="A408" s="6"/>
      <c r="B408" s="6"/>
      <c r="C408" s="6"/>
      <c r="D408" s="6"/>
      <c r="E408" s="6"/>
    </row>
    <row r="409" spans="1:5" x14ac:dyDescent="0.25">
      <c r="A409" s="6"/>
      <c r="B409" s="6"/>
      <c r="C409" s="6"/>
      <c r="D409" s="6"/>
      <c r="E409" s="6"/>
    </row>
    <row r="410" spans="1:5" x14ac:dyDescent="0.25">
      <c r="A410" s="6"/>
      <c r="B410" s="6"/>
      <c r="C410" s="6"/>
      <c r="D410" s="6"/>
      <c r="E410" s="6"/>
    </row>
    <row r="411" spans="1:5" x14ac:dyDescent="0.25">
      <c r="A411" s="6"/>
      <c r="B411" s="6"/>
      <c r="C411" s="6"/>
      <c r="D411" s="6"/>
      <c r="E411" s="6"/>
    </row>
    <row r="412" spans="1:5" x14ac:dyDescent="0.25">
      <c r="A412" s="6"/>
      <c r="B412" s="6"/>
      <c r="C412" s="6"/>
      <c r="D412" s="6"/>
      <c r="E412" s="6"/>
    </row>
    <row r="413" spans="1:5" x14ac:dyDescent="0.25">
      <c r="A413" s="6"/>
      <c r="B413" s="6"/>
      <c r="C413" s="6"/>
      <c r="D413" s="6"/>
      <c r="E413" s="6"/>
    </row>
    <row r="414" spans="1:5" x14ac:dyDescent="0.25">
      <c r="A414" s="6"/>
      <c r="B414" s="6"/>
      <c r="C414" s="6"/>
      <c r="D414" s="6"/>
      <c r="E414" s="6"/>
    </row>
    <row r="415" spans="1:5" x14ac:dyDescent="0.25">
      <c r="A415" s="6"/>
      <c r="B415" s="6"/>
      <c r="C415" s="6"/>
      <c r="D415" s="6"/>
      <c r="E415" s="6"/>
    </row>
    <row r="416" spans="1:5" x14ac:dyDescent="0.25">
      <c r="A416" s="6"/>
      <c r="B416" s="6"/>
      <c r="C416" s="6"/>
      <c r="D416" s="6"/>
      <c r="E416" s="6"/>
    </row>
    <row r="417" spans="1:5" x14ac:dyDescent="0.25">
      <c r="A417" s="6"/>
      <c r="B417" s="6"/>
      <c r="C417" s="6"/>
      <c r="D417" s="6"/>
      <c r="E417" s="6"/>
    </row>
    <row r="418" spans="1:5" x14ac:dyDescent="0.25">
      <c r="A418" s="6"/>
      <c r="B418" s="6"/>
      <c r="C418" s="6"/>
      <c r="D418" s="6"/>
      <c r="E418" s="6"/>
    </row>
    <row r="419" spans="1:5" x14ac:dyDescent="0.25">
      <c r="A419" s="6"/>
      <c r="B419" s="6"/>
      <c r="C419" s="6"/>
      <c r="D419" s="6"/>
      <c r="E419" s="6"/>
    </row>
    <row r="420" spans="1:5" x14ac:dyDescent="0.25">
      <c r="A420" s="6"/>
      <c r="B420" s="6"/>
      <c r="C420" s="6"/>
      <c r="D420" s="6"/>
      <c r="E420" s="6"/>
    </row>
    <row r="421" spans="1:5" x14ac:dyDescent="0.25">
      <c r="A421" s="6"/>
      <c r="B421" s="6"/>
      <c r="C421" s="6"/>
      <c r="D421" s="6"/>
      <c r="E421" s="6"/>
    </row>
    <row r="422" spans="1:5" x14ac:dyDescent="0.25">
      <c r="A422" s="6"/>
      <c r="B422" s="6"/>
      <c r="C422" s="6"/>
      <c r="D422" s="6"/>
      <c r="E422" s="6"/>
    </row>
    <row r="423" spans="1:5" x14ac:dyDescent="0.25">
      <c r="A423" s="6"/>
      <c r="B423" s="6"/>
      <c r="C423" s="6"/>
      <c r="D423" s="6"/>
      <c r="E423" s="6"/>
    </row>
    <row r="424" spans="1:5" x14ac:dyDescent="0.25">
      <c r="A424" s="6"/>
      <c r="B424" s="6"/>
      <c r="C424" s="6"/>
      <c r="D424" s="6"/>
      <c r="E424" s="6"/>
    </row>
    <row r="425" spans="1:5" x14ac:dyDescent="0.25">
      <c r="A425" s="6"/>
      <c r="B425" s="6"/>
      <c r="C425" s="6"/>
      <c r="D425" s="6"/>
      <c r="E425" s="6"/>
    </row>
    <row r="426" spans="1:5" x14ac:dyDescent="0.25">
      <c r="A426" s="6"/>
      <c r="B426" s="6"/>
      <c r="C426" s="6"/>
      <c r="D426" s="6"/>
      <c r="E426" s="6"/>
    </row>
    <row r="427" spans="1:5" x14ac:dyDescent="0.25">
      <c r="A427" s="6"/>
      <c r="B427" s="6"/>
      <c r="C427" s="6"/>
      <c r="D427" s="6"/>
      <c r="E427" s="6"/>
    </row>
    <row r="428" spans="1:5" x14ac:dyDescent="0.25">
      <c r="A428" s="6"/>
      <c r="B428" s="6"/>
      <c r="C428" s="6"/>
      <c r="D428" s="6"/>
      <c r="E428" s="6"/>
    </row>
    <row r="429" spans="1:5" x14ac:dyDescent="0.25">
      <c r="A429" s="6"/>
      <c r="B429" s="6"/>
      <c r="C429" s="6"/>
      <c r="D429" s="6"/>
      <c r="E429" s="6"/>
    </row>
    <row r="430" spans="1:5" x14ac:dyDescent="0.25">
      <c r="A430" s="6"/>
      <c r="B430" s="6"/>
      <c r="C430" s="6"/>
      <c r="D430" s="6"/>
      <c r="E430" s="6"/>
    </row>
    <row r="431" spans="1:5" x14ac:dyDescent="0.25">
      <c r="A431" s="6"/>
      <c r="B431" s="6"/>
      <c r="C431" s="6"/>
      <c r="D431" s="6"/>
      <c r="E431" s="6"/>
    </row>
    <row r="432" spans="1:5" x14ac:dyDescent="0.25">
      <c r="A432" s="6"/>
      <c r="B432" s="6"/>
      <c r="C432" s="6"/>
      <c r="D432" s="6"/>
      <c r="E432" s="6"/>
    </row>
    <row r="433" spans="1:5" x14ac:dyDescent="0.25">
      <c r="A433" s="6"/>
      <c r="B433" s="6"/>
      <c r="C433" s="6"/>
      <c r="D433" s="6"/>
      <c r="E433" s="6"/>
    </row>
    <row r="434" spans="1:5" x14ac:dyDescent="0.25">
      <c r="A434" s="6"/>
      <c r="B434" s="6"/>
      <c r="C434" s="6"/>
      <c r="D434" s="6"/>
      <c r="E434" s="6"/>
    </row>
    <row r="435" spans="1:5" x14ac:dyDescent="0.25">
      <c r="A435" s="6"/>
      <c r="B435" s="6"/>
      <c r="C435" s="6"/>
      <c r="D435" s="6"/>
      <c r="E435" s="6"/>
    </row>
    <row r="436" spans="1:5" x14ac:dyDescent="0.25">
      <c r="A436" s="6"/>
      <c r="B436" s="6"/>
      <c r="C436" s="6"/>
      <c r="D436" s="6"/>
      <c r="E436" s="6"/>
    </row>
    <row r="437" spans="1:5" x14ac:dyDescent="0.25">
      <c r="A437" s="6"/>
      <c r="B437" s="6"/>
      <c r="C437" s="6"/>
      <c r="D437" s="6"/>
      <c r="E437" s="6"/>
    </row>
    <row r="438" spans="1:5" x14ac:dyDescent="0.25">
      <c r="A438" s="6"/>
      <c r="B438" s="6"/>
      <c r="C438" s="6"/>
      <c r="D438" s="6"/>
      <c r="E438" s="6"/>
    </row>
    <row r="439" spans="1:5" x14ac:dyDescent="0.25">
      <c r="A439" s="6"/>
      <c r="B439" s="6"/>
      <c r="C439" s="6"/>
      <c r="D439" s="6"/>
      <c r="E439" s="6"/>
    </row>
    <row r="440" spans="1:5" x14ac:dyDescent="0.25">
      <c r="A440" s="6"/>
      <c r="B440" s="6"/>
      <c r="C440" s="6"/>
      <c r="D440" s="6"/>
      <c r="E440" s="6"/>
    </row>
    <row r="441" spans="1:5" x14ac:dyDescent="0.25">
      <c r="A441" s="6"/>
      <c r="B441" s="6"/>
      <c r="C441" s="6"/>
      <c r="D441" s="6"/>
      <c r="E441" s="6"/>
    </row>
    <row r="442" spans="1:5" x14ac:dyDescent="0.25">
      <c r="A442" s="6"/>
      <c r="B442" s="6"/>
      <c r="C442" s="6"/>
      <c r="D442" s="6"/>
      <c r="E442" s="6"/>
    </row>
    <row r="443" spans="1:5" x14ac:dyDescent="0.25">
      <c r="A443" s="6"/>
      <c r="B443" s="6"/>
      <c r="C443" s="6"/>
      <c r="D443" s="6"/>
      <c r="E443" s="6"/>
    </row>
    <row r="444" spans="1:5" x14ac:dyDescent="0.25">
      <c r="A444" s="6"/>
      <c r="B444" s="6"/>
      <c r="C444" s="6"/>
      <c r="D444" s="6"/>
      <c r="E444" s="6"/>
    </row>
    <row r="445" spans="1:5" x14ac:dyDescent="0.25">
      <c r="A445" s="6"/>
      <c r="B445" s="6"/>
      <c r="C445" s="6"/>
      <c r="D445" s="6"/>
      <c r="E445" s="6"/>
    </row>
    <row r="446" spans="1:5" x14ac:dyDescent="0.25">
      <c r="A446" s="6"/>
      <c r="B446" s="6"/>
      <c r="C446" s="6"/>
      <c r="D446" s="6"/>
      <c r="E446" s="6"/>
    </row>
    <row r="447" spans="1:5" x14ac:dyDescent="0.25">
      <c r="A447" s="6"/>
      <c r="B447" s="6"/>
      <c r="C447" s="6"/>
      <c r="D447" s="6"/>
      <c r="E447" s="6"/>
    </row>
    <row r="448" spans="1:5" x14ac:dyDescent="0.25">
      <c r="A448" s="6"/>
      <c r="B448" s="6"/>
      <c r="C448" s="6"/>
      <c r="D448" s="6"/>
      <c r="E448" s="6"/>
    </row>
    <row r="449" spans="1:5" x14ac:dyDescent="0.25">
      <c r="A449" s="6"/>
      <c r="B449" s="6"/>
      <c r="C449" s="6"/>
      <c r="D449" s="6"/>
      <c r="E449" s="6"/>
    </row>
    <row r="450" spans="1:5" x14ac:dyDescent="0.25">
      <c r="A450" s="6"/>
      <c r="B450" s="6"/>
      <c r="C450" s="6"/>
      <c r="D450" s="6"/>
      <c r="E450" s="6"/>
    </row>
    <row r="451" spans="1:5" x14ac:dyDescent="0.25">
      <c r="A451" s="6"/>
      <c r="B451" s="6"/>
      <c r="C451" s="6"/>
      <c r="D451" s="6"/>
      <c r="E451" s="6"/>
    </row>
    <row r="452" spans="1:5" x14ac:dyDescent="0.25">
      <c r="A452" s="6"/>
      <c r="B452" s="6"/>
      <c r="C452" s="6"/>
      <c r="D452" s="6"/>
      <c r="E452" s="6"/>
    </row>
    <row r="453" spans="1:5" x14ac:dyDescent="0.25">
      <c r="A453" s="6"/>
      <c r="B453" s="6"/>
      <c r="C453" s="6"/>
      <c r="D453" s="6"/>
      <c r="E453" s="6"/>
    </row>
    <row r="454" spans="1:5" x14ac:dyDescent="0.25">
      <c r="A454" s="6"/>
      <c r="B454" s="6"/>
      <c r="C454" s="6"/>
      <c r="D454" s="6"/>
      <c r="E454" s="6"/>
    </row>
    <row r="455" spans="1:5" x14ac:dyDescent="0.25">
      <c r="A455" s="6"/>
      <c r="B455" s="6"/>
      <c r="C455" s="6"/>
      <c r="D455" s="6"/>
      <c r="E455" s="6"/>
    </row>
    <row r="456" spans="1:5" x14ac:dyDescent="0.25">
      <c r="A456" s="6"/>
      <c r="B456" s="6"/>
      <c r="C456" s="6"/>
      <c r="D456" s="6"/>
      <c r="E456" s="6"/>
    </row>
    <row r="457" spans="1:5" x14ac:dyDescent="0.25">
      <c r="A457" s="6"/>
      <c r="B457" s="6"/>
      <c r="C457" s="6"/>
      <c r="D457" s="6"/>
      <c r="E457" s="6"/>
    </row>
    <row r="458" spans="1:5" x14ac:dyDescent="0.25">
      <c r="A458" s="6"/>
      <c r="B458" s="6"/>
      <c r="C458" s="6"/>
      <c r="D458" s="6"/>
      <c r="E458" s="6"/>
    </row>
    <row r="459" spans="1:5" x14ac:dyDescent="0.25">
      <c r="A459" s="6"/>
      <c r="B459" s="6"/>
      <c r="C459" s="6"/>
      <c r="D459" s="6"/>
      <c r="E459" s="6"/>
    </row>
    <row r="460" spans="1:5" x14ac:dyDescent="0.25">
      <c r="A460" s="6"/>
      <c r="B460" s="6"/>
      <c r="C460" s="6"/>
      <c r="D460" s="6"/>
      <c r="E460" s="6"/>
    </row>
    <row r="461" spans="1:5" x14ac:dyDescent="0.25">
      <c r="A461" s="6"/>
      <c r="B461" s="6"/>
      <c r="C461" s="6"/>
      <c r="D461" s="6"/>
      <c r="E461" s="6"/>
    </row>
    <row r="462" spans="1:5" x14ac:dyDescent="0.25">
      <c r="A462" s="6"/>
      <c r="B462" s="6"/>
      <c r="C462" s="6"/>
      <c r="D462" s="6"/>
      <c r="E462" s="6"/>
    </row>
    <row r="463" spans="1:5" x14ac:dyDescent="0.25">
      <c r="A463" s="6"/>
      <c r="B463" s="6"/>
      <c r="C463" s="6"/>
      <c r="D463" s="6"/>
      <c r="E463" s="6"/>
    </row>
    <row r="464" spans="1:5" x14ac:dyDescent="0.25">
      <c r="A464" s="6"/>
      <c r="B464" s="6"/>
      <c r="C464" s="6"/>
      <c r="D464" s="6"/>
      <c r="E464" s="6"/>
    </row>
    <row r="465" spans="1:5" x14ac:dyDescent="0.25">
      <c r="A465" s="6"/>
      <c r="B465" s="6"/>
      <c r="C465" s="6"/>
      <c r="D465" s="6"/>
      <c r="E465" s="6"/>
    </row>
    <row r="466" spans="1:5" x14ac:dyDescent="0.25">
      <c r="A466" s="6"/>
      <c r="B466" s="6"/>
      <c r="C466" s="6"/>
      <c r="D466" s="6"/>
      <c r="E466" s="6"/>
    </row>
    <row r="467" spans="1:5" x14ac:dyDescent="0.25">
      <c r="A467" s="6"/>
      <c r="B467" s="6"/>
      <c r="C467" s="6"/>
      <c r="D467" s="6"/>
      <c r="E467" s="6"/>
    </row>
    <row r="468" spans="1:5" x14ac:dyDescent="0.25">
      <c r="A468" s="6"/>
      <c r="B468" s="6"/>
      <c r="C468" s="6"/>
      <c r="D468" s="6"/>
      <c r="E468" s="6"/>
    </row>
    <row r="469" spans="1:5" x14ac:dyDescent="0.25">
      <c r="A469" s="6"/>
      <c r="B469" s="6"/>
      <c r="C469" s="6"/>
      <c r="D469" s="6"/>
      <c r="E469" s="6"/>
    </row>
    <row r="470" spans="1:5" x14ac:dyDescent="0.25">
      <c r="A470" s="6"/>
      <c r="B470" s="6"/>
      <c r="C470" s="6"/>
      <c r="D470" s="6"/>
      <c r="E470" s="6"/>
    </row>
    <row r="471" spans="1:5" x14ac:dyDescent="0.25">
      <c r="A471" s="6"/>
      <c r="B471" s="6"/>
      <c r="C471" s="6"/>
      <c r="D471" s="6"/>
      <c r="E471" s="6"/>
    </row>
    <row r="472" spans="1:5" x14ac:dyDescent="0.25">
      <c r="A472" s="6"/>
      <c r="B472" s="6"/>
      <c r="C472" s="6"/>
      <c r="D472" s="6"/>
      <c r="E472" s="6"/>
    </row>
    <row r="473" spans="1:5" x14ac:dyDescent="0.25">
      <c r="A473" s="6"/>
      <c r="B473" s="6"/>
      <c r="C473" s="6"/>
      <c r="D473" s="6"/>
      <c r="E473" s="6"/>
    </row>
    <row r="474" spans="1:5" x14ac:dyDescent="0.25">
      <c r="A474" s="6"/>
      <c r="B474" s="6"/>
      <c r="C474" s="6"/>
      <c r="D474" s="6"/>
      <c r="E474" s="6"/>
    </row>
    <row r="475" spans="1:5" x14ac:dyDescent="0.25">
      <c r="A475" s="6"/>
      <c r="B475" s="6"/>
      <c r="C475" s="6"/>
      <c r="D475" s="6"/>
      <c r="E475" s="6"/>
    </row>
    <row r="476" spans="1:5" x14ac:dyDescent="0.25">
      <c r="A476" s="6"/>
      <c r="B476" s="6"/>
      <c r="C476" s="6"/>
      <c r="D476" s="6"/>
      <c r="E476" s="6"/>
    </row>
    <row r="477" spans="1:5" x14ac:dyDescent="0.25">
      <c r="A477" s="6"/>
      <c r="B477" s="6"/>
      <c r="C477" s="6"/>
      <c r="D477" s="6"/>
      <c r="E477" s="6"/>
    </row>
    <row r="478" spans="1:5" x14ac:dyDescent="0.25">
      <c r="A478" s="6"/>
      <c r="B478" s="6"/>
      <c r="C478" s="6"/>
      <c r="D478" s="6"/>
      <c r="E478" s="6"/>
    </row>
    <row r="479" spans="1:5" x14ac:dyDescent="0.25">
      <c r="A479" s="6"/>
      <c r="B479" s="6"/>
      <c r="C479" s="6"/>
      <c r="D479" s="6"/>
      <c r="E479" s="6"/>
    </row>
    <row r="480" spans="1:5" x14ac:dyDescent="0.25">
      <c r="A480" s="6"/>
      <c r="B480" s="6"/>
      <c r="C480" s="6"/>
      <c r="D480" s="6"/>
      <c r="E480" s="6"/>
    </row>
    <row r="481" spans="1:5" x14ac:dyDescent="0.25">
      <c r="A481" s="6"/>
      <c r="B481" s="6"/>
      <c r="C481" s="6"/>
      <c r="D481" s="6"/>
      <c r="E481" s="6"/>
    </row>
    <row r="482" spans="1:5" x14ac:dyDescent="0.25">
      <c r="A482" s="6"/>
      <c r="B482" s="6"/>
      <c r="C482" s="6"/>
      <c r="D482" s="6"/>
      <c r="E482" s="6"/>
    </row>
    <row r="483" spans="1:5" x14ac:dyDescent="0.25">
      <c r="A483" s="6"/>
      <c r="B483" s="6"/>
      <c r="C483" s="6"/>
      <c r="D483" s="6"/>
      <c r="E483" s="6"/>
    </row>
    <row r="484" spans="1:5" x14ac:dyDescent="0.25">
      <c r="A484" s="6"/>
      <c r="B484" s="6"/>
      <c r="C484" s="6"/>
      <c r="D484" s="6"/>
      <c r="E484" s="6"/>
    </row>
    <row r="485" spans="1:5" x14ac:dyDescent="0.25">
      <c r="A485" s="6"/>
      <c r="B485" s="6"/>
      <c r="C485" s="6"/>
      <c r="D485" s="6"/>
      <c r="E485" s="6"/>
    </row>
  </sheetData>
  <hyperlinks>
    <hyperlink ref="A73" location="Índice!A1" display="Volver al índice" xr:uid="{00000000-0004-0000-0100-000000000000}"/>
  </hyperlink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6"/>
  <sheetViews>
    <sheetView showGridLines="0" zoomScale="90" zoomScaleNormal="90" workbookViewId="0">
      <pane ySplit="2" topLeftCell="A99" activePane="bottomLeft" state="frozen"/>
      <selection pane="bottomLeft" activeCell="U24" sqref="U24"/>
    </sheetView>
  </sheetViews>
  <sheetFormatPr baseColWidth="10" defaultColWidth="11.5703125" defaultRowHeight="15" x14ac:dyDescent="0.25"/>
  <cols>
    <col min="1" max="1" width="36" style="23" customWidth="1"/>
    <col min="2" max="11" width="10.28515625" style="23" customWidth="1"/>
    <col min="12" max="12" width="14.5703125" style="24" customWidth="1"/>
    <col min="13" max="13" width="14.140625" style="24" customWidth="1"/>
    <col min="14" max="14" width="14.7109375" style="24" customWidth="1"/>
    <col min="15" max="15" width="15.42578125" style="24" customWidth="1"/>
    <col min="16" max="16" width="9.28515625" style="6" customWidth="1"/>
    <col min="17" max="16384" width="11.5703125" style="6"/>
  </cols>
  <sheetData>
    <row r="1" spans="1:16" s="7" customFormat="1" ht="21" x14ac:dyDescent="0.25">
      <c r="A1" s="110" t="s">
        <v>395</v>
      </c>
      <c r="B1" s="29"/>
      <c r="C1" s="29"/>
      <c r="D1" s="29"/>
      <c r="E1" s="29"/>
      <c r="F1" s="29"/>
      <c r="G1" s="29"/>
      <c r="H1" s="29"/>
      <c r="I1" s="9"/>
      <c r="J1" s="9"/>
      <c r="K1" s="9"/>
      <c r="L1" s="10"/>
      <c r="M1" s="10"/>
      <c r="N1" s="10"/>
      <c r="O1" s="10"/>
      <c r="P1" s="9"/>
    </row>
    <row r="2" spans="1:16" s="7" customFormat="1" ht="15" customHeight="1" x14ac:dyDescent="0.25">
      <c r="A2" s="166" t="s">
        <v>444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38"/>
      <c r="M2" s="38"/>
      <c r="N2" s="38"/>
      <c r="O2" s="38"/>
      <c r="P2" s="9"/>
    </row>
    <row r="3" spans="1:16" s="7" customForma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38"/>
      <c r="M3" s="38"/>
      <c r="N3" s="38"/>
      <c r="O3" s="38"/>
      <c r="P3" s="9"/>
    </row>
    <row r="4" spans="1:16" s="7" customFormat="1" ht="15.75" x14ac:dyDescent="0.25">
      <c r="A4" s="30" t="s">
        <v>162</v>
      </c>
      <c r="B4" s="30"/>
      <c r="C4" s="30"/>
      <c r="D4" s="30"/>
      <c r="E4" s="30"/>
      <c r="F4" s="28"/>
      <c r="G4" s="28"/>
      <c r="H4" s="28"/>
      <c r="I4" s="28"/>
      <c r="J4" s="28"/>
      <c r="K4" s="28"/>
      <c r="L4" s="22"/>
      <c r="M4" s="22"/>
      <c r="N4" s="22"/>
      <c r="O4" s="22"/>
      <c r="P4" s="9"/>
    </row>
    <row r="5" spans="1:16" s="7" customFormat="1" ht="25.5" x14ac:dyDescent="0.25">
      <c r="A5" s="109" t="s">
        <v>137</v>
      </c>
      <c r="B5" s="1">
        <v>2009</v>
      </c>
      <c r="C5" s="1">
        <v>2010</v>
      </c>
      <c r="D5" s="1">
        <v>2011</v>
      </c>
      <c r="E5" s="1">
        <v>2012</v>
      </c>
      <c r="F5" s="1">
        <v>2013</v>
      </c>
      <c r="G5" s="1">
        <v>2014</v>
      </c>
      <c r="H5" s="1">
        <v>2015</v>
      </c>
      <c r="I5" s="1">
        <v>2016</v>
      </c>
      <c r="J5" s="1">
        <v>2017</v>
      </c>
      <c r="K5" s="1">
        <v>2018</v>
      </c>
      <c r="L5" s="5" t="s">
        <v>399</v>
      </c>
      <c r="M5" s="5" t="s">
        <v>400</v>
      </c>
      <c r="N5" s="5" t="s">
        <v>401</v>
      </c>
      <c r="O5" s="5" t="s">
        <v>402</v>
      </c>
      <c r="P5" s="9"/>
    </row>
    <row r="6" spans="1:16" s="7" customFormat="1" x14ac:dyDescent="0.25">
      <c r="A6" s="111" t="s">
        <v>86</v>
      </c>
      <c r="B6" s="31">
        <v>849340</v>
      </c>
      <c r="C6" s="31">
        <v>938158</v>
      </c>
      <c r="D6" s="31">
        <v>1015132</v>
      </c>
      <c r="E6" s="31">
        <v>1064816</v>
      </c>
      <c r="F6" s="31">
        <v>1114277</v>
      </c>
      <c r="G6" s="31">
        <v>1144381</v>
      </c>
      <c r="H6" s="31">
        <v>1165906</v>
      </c>
      <c r="I6" s="31">
        <v>1178480</v>
      </c>
      <c r="J6" s="31">
        <v>1176727</v>
      </c>
      <c r="K6" s="31">
        <v>1188423</v>
      </c>
      <c r="L6" s="39">
        <f>(K6-B6)/B6</f>
        <v>0.39923116773023759</v>
      </c>
      <c r="M6" s="39">
        <f>(K6-G6)/G6</f>
        <v>3.848543448379517E-2</v>
      </c>
      <c r="N6" s="39">
        <f>(K6-J6)/J6</f>
        <v>9.9394337004249916E-3</v>
      </c>
      <c r="O6" s="39">
        <f>K6/K$9</f>
        <v>0.94112313317299812</v>
      </c>
      <c r="P6" s="9"/>
    </row>
    <row r="7" spans="1:16" s="7" customFormat="1" x14ac:dyDescent="0.25">
      <c r="A7" s="111" t="s">
        <v>41</v>
      </c>
      <c r="B7" s="31">
        <v>28357</v>
      </c>
      <c r="C7" s="31">
        <v>33385</v>
      </c>
      <c r="D7" s="31">
        <v>34402</v>
      </c>
      <c r="E7" s="31">
        <v>41201</v>
      </c>
      <c r="F7" s="31">
        <v>46726</v>
      </c>
      <c r="G7" s="31">
        <v>46806</v>
      </c>
      <c r="H7" s="31">
        <v>45116</v>
      </c>
      <c r="I7" s="31">
        <v>47584</v>
      </c>
      <c r="J7" s="31">
        <v>48716</v>
      </c>
      <c r="K7" s="31">
        <v>46820</v>
      </c>
      <c r="L7" s="39">
        <f t="shared" ref="L7:L9" si="0">(K7-B7)/B7</f>
        <v>0.65109144126670659</v>
      </c>
      <c r="M7" s="39">
        <f t="shared" ref="M7:M9" si="1">(K7-G7)/G7</f>
        <v>2.9910695210015809E-4</v>
      </c>
      <c r="N7" s="39">
        <f t="shared" ref="N7:N9" si="2">(K7-J7)/J7</f>
        <v>-3.8919451514902705E-2</v>
      </c>
      <c r="O7" s="39">
        <f t="shared" ref="O7:O8" si="3">K7/K$9</f>
        <v>3.7077189767582563E-2</v>
      </c>
      <c r="P7" s="9"/>
    </row>
    <row r="8" spans="1:16" s="7" customFormat="1" x14ac:dyDescent="0.25">
      <c r="A8" s="111" t="s">
        <v>40</v>
      </c>
      <c r="B8" s="31">
        <v>14022</v>
      </c>
      <c r="C8" s="31">
        <v>14075</v>
      </c>
      <c r="D8" s="31">
        <v>19567</v>
      </c>
      <c r="E8" s="31">
        <v>20903</v>
      </c>
      <c r="F8" s="31">
        <v>23368</v>
      </c>
      <c r="G8" s="31">
        <v>23943</v>
      </c>
      <c r="H8" s="31">
        <v>22021</v>
      </c>
      <c r="I8" s="31">
        <v>21114</v>
      </c>
      <c r="J8" s="31">
        <v>22303</v>
      </c>
      <c r="K8" s="31">
        <v>27528</v>
      </c>
      <c r="L8" s="39">
        <f t="shared" si="0"/>
        <v>0.96320068463842534</v>
      </c>
      <c r="M8" s="39">
        <f t="shared" si="1"/>
        <v>0.14973061019922315</v>
      </c>
      <c r="N8" s="39">
        <f t="shared" si="2"/>
        <v>0.23427341613235889</v>
      </c>
      <c r="O8" s="39">
        <f t="shared" si="3"/>
        <v>2.1799677059419324E-2</v>
      </c>
      <c r="P8" s="9"/>
    </row>
    <row r="9" spans="1:16" s="7" customFormat="1" x14ac:dyDescent="0.25">
      <c r="A9" s="112" t="s">
        <v>0</v>
      </c>
      <c r="B9" s="32">
        <v>891719</v>
      </c>
      <c r="C9" s="32">
        <v>985618</v>
      </c>
      <c r="D9" s="32">
        <v>1069101</v>
      </c>
      <c r="E9" s="32">
        <v>1126920</v>
      </c>
      <c r="F9" s="32">
        <v>1184371</v>
      </c>
      <c r="G9" s="32">
        <v>1215130</v>
      </c>
      <c r="H9" s="32">
        <v>1233043</v>
      </c>
      <c r="I9" s="32">
        <v>1247178</v>
      </c>
      <c r="J9" s="32">
        <v>1247746</v>
      </c>
      <c r="K9" s="32">
        <v>1262771</v>
      </c>
      <c r="L9" s="40">
        <f t="shared" si="0"/>
        <v>0.41610866203366753</v>
      </c>
      <c r="M9" s="40">
        <f t="shared" si="1"/>
        <v>3.9206504653823047E-2</v>
      </c>
      <c r="N9" s="40">
        <f t="shared" si="2"/>
        <v>1.2041713617995971E-2</v>
      </c>
      <c r="O9" s="40">
        <v>1</v>
      </c>
      <c r="P9" s="9"/>
    </row>
    <row r="10" spans="1:16" s="7" customForma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9"/>
    </row>
    <row r="11" spans="1:16" s="7" customFormat="1" ht="15.75" x14ac:dyDescent="0.25">
      <c r="A11" s="33" t="s">
        <v>313</v>
      </c>
      <c r="B11" s="33"/>
      <c r="C11" s="33"/>
      <c r="D11" s="33"/>
      <c r="E11" s="33"/>
      <c r="F11" s="9"/>
      <c r="G11" s="9"/>
      <c r="H11" s="9"/>
      <c r="I11" s="9"/>
      <c r="J11" s="9"/>
      <c r="K11" s="9"/>
      <c r="L11" s="10"/>
      <c r="M11" s="10"/>
      <c r="N11" s="10"/>
      <c r="O11" s="22"/>
      <c r="P11" s="9"/>
    </row>
    <row r="12" spans="1:16" s="7" customFormat="1" ht="25.5" x14ac:dyDescent="0.25">
      <c r="A12" s="109" t="s">
        <v>99</v>
      </c>
      <c r="B12" s="1">
        <v>2009</v>
      </c>
      <c r="C12" s="1">
        <v>2010</v>
      </c>
      <c r="D12" s="1">
        <v>2011</v>
      </c>
      <c r="E12" s="1">
        <v>2012</v>
      </c>
      <c r="F12" s="1">
        <v>2013</v>
      </c>
      <c r="G12" s="1">
        <v>2014</v>
      </c>
      <c r="H12" s="1">
        <v>2015</v>
      </c>
      <c r="I12" s="1">
        <v>2016</v>
      </c>
      <c r="J12" s="1">
        <v>2017</v>
      </c>
      <c r="K12" s="1">
        <v>2018</v>
      </c>
      <c r="L12" s="5" t="s">
        <v>399</v>
      </c>
      <c r="M12" s="5" t="s">
        <v>400</v>
      </c>
      <c r="N12" s="5" t="s">
        <v>401</v>
      </c>
      <c r="O12" s="5" t="s">
        <v>402</v>
      </c>
      <c r="P12" s="9"/>
    </row>
    <row r="13" spans="1:16" s="7" customFormat="1" x14ac:dyDescent="0.25">
      <c r="A13" s="111" t="s">
        <v>2</v>
      </c>
      <c r="B13" s="31">
        <v>110021</v>
      </c>
      <c r="C13" s="31">
        <v>128571</v>
      </c>
      <c r="D13" s="31">
        <v>138635</v>
      </c>
      <c r="E13" s="31">
        <v>140048</v>
      </c>
      <c r="F13" s="31">
        <v>144383</v>
      </c>
      <c r="G13" s="31">
        <v>148012</v>
      </c>
      <c r="H13" s="31">
        <v>146546</v>
      </c>
      <c r="I13" s="31">
        <v>141720</v>
      </c>
      <c r="J13" s="31">
        <v>136789</v>
      </c>
      <c r="K13" s="31">
        <v>136784</v>
      </c>
      <c r="L13" s="39">
        <f>(K13-B13)/B13</f>
        <v>0.24325356068386944</v>
      </c>
      <c r="M13" s="39">
        <f>(K13-G13)/G13</f>
        <v>-7.5858714158311483E-2</v>
      </c>
      <c r="N13" s="39">
        <f>(K13-J13)/J13</f>
        <v>-3.6552646777153134E-5</v>
      </c>
      <c r="O13" s="39">
        <f>K13/K$9</f>
        <v>0.10832051100318268</v>
      </c>
      <c r="P13" s="9"/>
    </row>
    <row r="14" spans="1:16" s="7" customFormat="1" x14ac:dyDescent="0.25">
      <c r="A14" s="111" t="s">
        <v>3</v>
      </c>
      <c r="B14" s="31">
        <v>189622</v>
      </c>
      <c r="C14" s="31">
        <v>224339</v>
      </c>
      <c r="D14" s="31">
        <v>267766</v>
      </c>
      <c r="E14" s="31">
        <v>301156</v>
      </c>
      <c r="F14" s="31">
        <v>332147</v>
      </c>
      <c r="G14" s="31">
        <v>357395</v>
      </c>
      <c r="H14" s="31">
        <v>378802</v>
      </c>
      <c r="I14" s="31">
        <v>384667</v>
      </c>
      <c r="J14" s="31">
        <v>377354</v>
      </c>
      <c r="K14" s="31">
        <v>375462</v>
      </c>
      <c r="L14" s="39">
        <f t="shared" ref="L14:L16" si="4">(K14-B14)/B14</f>
        <v>0.98005505690268002</v>
      </c>
      <c r="M14" s="39">
        <f t="shared" ref="M14:M16" si="5">(K14-G14)/G14</f>
        <v>5.0551910351291987E-2</v>
      </c>
      <c r="N14" s="39">
        <f t="shared" ref="N14:N16" si="6">(K14-J14)/J14</f>
        <v>-5.0138596649300128E-3</v>
      </c>
      <c r="O14" s="39">
        <f t="shared" ref="O14:O15" si="7">K14/K$9</f>
        <v>0.29733182025878008</v>
      </c>
      <c r="P14" s="9"/>
    </row>
    <row r="15" spans="1:16" s="7" customFormat="1" x14ac:dyDescent="0.25">
      <c r="A15" s="111" t="s">
        <v>4</v>
      </c>
      <c r="B15" s="31">
        <v>592076</v>
      </c>
      <c r="C15" s="31">
        <v>632708</v>
      </c>
      <c r="D15" s="31">
        <v>662700</v>
      </c>
      <c r="E15" s="31">
        <v>685716</v>
      </c>
      <c r="F15" s="31">
        <v>707841</v>
      </c>
      <c r="G15" s="31">
        <v>709723</v>
      </c>
      <c r="H15" s="31">
        <v>707695</v>
      </c>
      <c r="I15" s="31">
        <v>720791</v>
      </c>
      <c r="J15" s="31">
        <v>733603</v>
      </c>
      <c r="K15" s="31">
        <v>750525</v>
      </c>
      <c r="L15" s="39">
        <f t="shared" si="4"/>
        <v>0.26761598173207496</v>
      </c>
      <c r="M15" s="39">
        <f t="shared" si="5"/>
        <v>5.7490034844580207E-2</v>
      </c>
      <c r="N15" s="39">
        <f t="shared" si="6"/>
        <v>2.3066972190680792E-2</v>
      </c>
      <c r="O15" s="39">
        <f t="shared" si="7"/>
        <v>0.59434766873803724</v>
      </c>
      <c r="P15" s="9"/>
    </row>
    <row r="16" spans="1:16" s="7" customFormat="1" x14ac:dyDescent="0.25">
      <c r="A16" s="112" t="s">
        <v>0</v>
      </c>
      <c r="B16" s="32">
        <v>891719</v>
      </c>
      <c r="C16" s="32">
        <v>985618</v>
      </c>
      <c r="D16" s="32">
        <v>1069101</v>
      </c>
      <c r="E16" s="32">
        <v>1126920</v>
      </c>
      <c r="F16" s="32">
        <v>1184371</v>
      </c>
      <c r="G16" s="32">
        <v>1215130</v>
      </c>
      <c r="H16" s="32">
        <v>1233043</v>
      </c>
      <c r="I16" s="32">
        <v>1247178</v>
      </c>
      <c r="J16" s="32">
        <v>1247746</v>
      </c>
      <c r="K16" s="32">
        <v>1262771</v>
      </c>
      <c r="L16" s="40">
        <f t="shared" si="4"/>
        <v>0.41610866203366753</v>
      </c>
      <c r="M16" s="40">
        <f t="shared" si="5"/>
        <v>3.9206504653823047E-2</v>
      </c>
      <c r="N16" s="40">
        <f t="shared" si="6"/>
        <v>1.2041713617995971E-2</v>
      </c>
      <c r="O16" s="40">
        <v>1</v>
      </c>
      <c r="P16" s="9"/>
    </row>
    <row r="17" spans="1:16" s="7" customFormat="1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2"/>
      <c r="M17" s="22"/>
      <c r="N17" s="22"/>
      <c r="O17" s="22"/>
      <c r="P17" s="9"/>
    </row>
    <row r="18" spans="1:16" s="7" customFormat="1" ht="15.75" x14ac:dyDescent="0.25">
      <c r="A18" s="33" t="s">
        <v>163</v>
      </c>
      <c r="B18" s="33"/>
      <c r="C18" s="33"/>
      <c r="D18" s="33"/>
      <c r="E18" s="33"/>
      <c r="F18" s="28"/>
      <c r="G18" s="28"/>
      <c r="H18" s="28"/>
      <c r="I18" s="28"/>
      <c r="J18" s="28"/>
      <c r="K18" s="28"/>
      <c r="L18" s="22"/>
      <c r="M18" s="22"/>
      <c r="N18" s="22"/>
      <c r="O18" s="22"/>
      <c r="P18" s="9"/>
    </row>
    <row r="19" spans="1:16" s="7" customFormat="1" ht="25.5" x14ac:dyDescent="0.25">
      <c r="A19" s="113" t="s">
        <v>99</v>
      </c>
      <c r="B19" s="1">
        <v>2009</v>
      </c>
      <c r="C19" s="1">
        <v>2010</v>
      </c>
      <c r="D19" s="1">
        <v>2011</v>
      </c>
      <c r="E19" s="1">
        <v>2012</v>
      </c>
      <c r="F19" s="1">
        <v>2013</v>
      </c>
      <c r="G19" s="1">
        <v>2014</v>
      </c>
      <c r="H19" s="1">
        <v>2015</v>
      </c>
      <c r="I19" s="1">
        <v>2016</v>
      </c>
      <c r="J19" s="1">
        <v>2017</v>
      </c>
      <c r="K19" s="1">
        <v>2018</v>
      </c>
      <c r="L19" s="5" t="s">
        <v>399</v>
      </c>
      <c r="M19" s="5" t="s">
        <v>400</v>
      </c>
      <c r="N19" s="5" t="s">
        <v>401</v>
      </c>
      <c r="O19" s="5" t="s">
        <v>402</v>
      </c>
      <c r="P19" s="9"/>
    </row>
    <row r="20" spans="1:16" s="7" customFormat="1" x14ac:dyDescent="0.25">
      <c r="A20" s="112" t="s">
        <v>2</v>
      </c>
      <c r="B20" s="32">
        <v>110021</v>
      </c>
      <c r="C20" s="32">
        <v>128571</v>
      </c>
      <c r="D20" s="32">
        <v>138635</v>
      </c>
      <c r="E20" s="32">
        <v>140048</v>
      </c>
      <c r="F20" s="32">
        <v>144383</v>
      </c>
      <c r="G20" s="32">
        <v>148012</v>
      </c>
      <c r="H20" s="32">
        <v>146546</v>
      </c>
      <c r="I20" s="32">
        <v>141720</v>
      </c>
      <c r="J20" s="32">
        <v>136789</v>
      </c>
      <c r="K20" s="32">
        <v>136784</v>
      </c>
      <c r="L20" s="40">
        <f t="shared" ref="L20:L30" si="8">(K20-B20)/B20</f>
        <v>0.24325356068386944</v>
      </c>
      <c r="M20" s="40">
        <f t="shared" ref="M20:M30" si="9">(K20-G20)/G20</f>
        <v>-7.5858714158311483E-2</v>
      </c>
      <c r="N20" s="40">
        <f t="shared" ref="N20:N30" si="10">(K20-J20)/J20</f>
        <v>-3.6552646777153134E-5</v>
      </c>
      <c r="O20" s="40">
        <f t="shared" ref="O20:O30" si="11">K20/K$9</f>
        <v>0.10832051100318268</v>
      </c>
      <c r="P20" s="9"/>
    </row>
    <row r="21" spans="1:16" s="7" customFormat="1" x14ac:dyDescent="0.25">
      <c r="A21" s="115" t="s">
        <v>86</v>
      </c>
      <c r="B21" s="45">
        <v>110007</v>
      </c>
      <c r="C21" s="45">
        <v>128566</v>
      </c>
      <c r="D21" s="45">
        <v>138574</v>
      </c>
      <c r="E21" s="45">
        <v>140031</v>
      </c>
      <c r="F21" s="31">
        <v>144365</v>
      </c>
      <c r="G21" s="31">
        <v>148010</v>
      </c>
      <c r="H21" s="31">
        <v>146540</v>
      </c>
      <c r="I21" s="31">
        <v>141711</v>
      </c>
      <c r="J21" s="31">
        <v>136777</v>
      </c>
      <c r="K21" s="31">
        <v>136773</v>
      </c>
      <c r="L21" s="39">
        <f t="shared" si="8"/>
        <v>0.24331178924977501</v>
      </c>
      <c r="M21" s="39">
        <f t="shared" si="9"/>
        <v>-7.5920545909060194E-2</v>
      </c>
      <c r="N21" s="39">
        <f t="shared" si="10"/>
        <v>-2.9244682951080955E-5</v>
      </c>
      <c r="O21" s="39">
        <f t="shared" si="11"/>
        <v>0.1083118000017422</v>
      </c>
      <c r="P21" s="9"/>
    </row>
    <row r="22" spans="1:16" s="7" customFormat="1" x14ac:dyDescent="0.25">
      <c r="A22" s="115" t="s">
        <v>123</v>
      </c>
      <c r="B22" s="45">
        <v>14</v>
      </c>
      <c r="C22" s="45">
        <v>5</v>
      </c>
      <c r="D22" s="45">
        <v>61</v>
      </c>
      <c r="E22" s="45">
        <v>17</v>
      </c>
      <c r="F22" s="31">
        <v>18</v>
      </c>
      <c r="G22" s="31">
        <v>2</v>
      </c>
      <c r="H22" s="31">
        <v>6</v>
      </c>
      <c r="I22" s="31">
        <v>9</v>
      </c>
      <c r="J22" s="31">
        <v>12</v>
      </c>
      <c r="K22" s="31">
        <v>11</v>
      </c>
      <c r="L22" s="39">
        <f t="shared" si="8"/>
        <v>-0.21428571428571427</v>
      </c>
      <c r="M22" s="39">
        <f t="shared" si="9"/>
        <v>4.5</v>
      </c>
      <c r="N22" s="39">
        <f t="shared" si="10"/>
        <v>-8.3333333333333329E-2</v>
      </c>
      <c r="O22" s="39">
        <f t="shared" si="11"/>
        <v>8.7110014404828751E-6</v>
      </c>
      <c r="P22" s="9"/>
    </row>
    <row r="23" spans="1:16" s="7" customFormat="1" x14ac:dyDescent="0.25">
      <c r="A23" s="112" t="s">
        <v>337</v>
      </c>
      <c r="B23" s="32">
        <v>189622</v>
      </c>
      <c r="C23" s="32">
        <v>224339</v>
      </c>
      <c r="D23" s="32">
        <v>267766</v>
      </c>
      <c r="E23" s="32">
        <v>301156</v>
      </c>
      <c r="F23" s="32">
        <v>332147</v>
      </c>
      <c r="G23" s="32">
        <v>357395</v>
      </c>
      <c r="H23" s="32">
        <v>378802</v>
      </c>
      <c r="I23" s="32">
        <v>384667</v>
      </c>
      <c r="J23" s="32">
        <v>377354</v>
      </c>
      <c r="K23" s="32">
        <v>375462</v>
      </c>
      <c r="L23" s="40">
        <f t="shared" si="8"/>
        <v>0.98005505690268002</v>
      </c>
      <c r="M23" s="40">
        <f t="shared" si="9"/>
        <v>5.0551910351291987E-2</v>
      </c>
      <c r="N23" s="40">
        <f t="shared" si="10"/>
        <v>-5.0138596649300128E-3</v>
      </c>
      <c r="O23" s="40">
        <f t="shared" si="11"/>
        <v>0.29733182025878008</v>
      </c>
      <c r="P23" s="9"/>
    </row>
    <row r="24" spans="1:16" s="7" customFormat="1" x14ac:dyDescent="0.25">
      <c r="A24" s="115" t="s">
        <v>86</v>
      </c>
      <c r="B24" s="45">
        <v>189597</v>
      </c>
      <c r="C24" s="45">
        <v>224301</v>
      </c>
      <c r="D24" s="45">
        <v>260692</v>
      </c>
      <c r="E24" s="45">
        <v>293519</v>
      </c>
      <c r="F24" s="31">
        <v>324579</v>
      </c>
      <c r="G24" s="31">
        <v>351004</v>
      </c>
      <c r="H24" s="31">
        <v>373171</v>
      </c>
      <c r="I24" s="31">
        <v>380988</v>
      </c>
      <c r="J24" s="31">
        <v>374710</v>
      </c>
      <c r="K24" s="31">
        <v>373669</v>
      </c>
      <c r="L24" s="39">
        <f t="shared" si="8"/>
        <v>0.97085924355343178</v>
      </c>
      <c r="M24" s="39">
        <f t="shared" si="9"/>
        <v>6.4571913710385065E-2</v>
      </c>
      <c r="N24" s="39">
        <f t="shared" si="10"/>
        <v>-2.7781484347895705E-3</v>
      </c>
      <c r="O24" s="39">
        <f t="shared" si="11"/>
        <v>0.29591192702398139</v>
      </c>
      <c r="P24" s="9"/>
    </row>
    <row r="25" spans="1:16" s="7" customFormat="1" x14ac:dyDescent="0.25">
      <c r="A25" s="115" t="s">
        <v>123</v>
      </c>
      <c r="B25" s="45">
        <v>25</v>
      </c>
      <c r="C25" s="45">
        <v>38</v>
      </c>
      <c r="D25" s="45">
        <v>7074</v>
      </c>
      <c r="E25" s="45">
        <v>7637</v>
      </c>
      <c r="F25" s="31">
        <v>7568</v>
      </c>
      <c r="G25" s="31">
        <v>6391</v>
      </c>
      <c r="H25" s="31">
        <v>5631</v>
      </c>
      <c r="I25" s="31">
        <v>3679</v>
      </c>
      <c r="J25" s="31">
        <v>2644</v>
      </c>
      <c r="K25" s="31">
        <v>1793</v>
      </c>
      <c r="L25" s="39">
        <f t="shared" si="8"/>
        <v>70.72</v>
      </c>
      <c r="M25" s="39">
        <f t="shared" si="9"/>
        <v>-0.71944922547332191</v>
      </c>
      <c r="N25" s="39">
        <f t="shared" si="10"/>
        <v>-0.32186081694402419</v>
      </c>
      <c r="O25" s="39">
        <f t="shared" si="11"/>
        <v>1.4198932347987085E-3</v>
      </c>
      <c r="P25" s="9"/>
    </row>
    <row r="26" spans="1:16" s="7" customFormat="1" x14ac:dyDescent="0.25">
      <c r="A26" s="112" t="s">
        <v>4</v>
      </c>
      <c r="B26" s="32">
        <v>592076</v>
      </c>
      <c r="C26" s="32">
        <v>632708</v>
      </c>
      <c r="D26" s="32">
        <v>662700</v>
      </c>
      <c r="E26" s="32">
        <v>685716</v>
      </c>
      <c r="F26" s="32">
        <v>707841</v>
      </c>
      <c r="G26" s="32">
        <v>709723</v>
      </c>
      <c r="H26" s="32">
        <v>707695</v>
      </c>
      <c r="I26" s="32">
        <v>720791</v>
      </c>
      <c r="J26" s="32">
        <v>733603</v>
      </c>
      <c r="K26" s="32">
        <v>750525</v>
      </c>
      <c r="L26" s="40">
        <f t="shared" si="8"/>
        <v>0.26761598173207496</v>
      </c>
      <c r="M26" s="40">
        <f t="shared" si="9"/>
        <v>5.7490034844580207E-2</v>
      </c>
      <c r="N26" s="40">
        <f t="shared" si="10"/>
        <v>2.3066972190680792E-2</v>
      </c>
      <c r="O26" s="40">
        <f t="shared" si="11"/>
        <v>0.59434766873803724</v>
      </c>
      <c r="P26" s="9"/>
    </row>
    <row r="27" spans="1:16" s="7" customFormat="1" x14ac:dyDescent="0.25">
      <c r="A27" s="115" t="s">
        <v>86</v>
      </c>
      <c r="B27" s="31">
        <v>549736</v>
      </c>
      <c r="C27" s="31">
        <v>585291</v>
      </c>
      <c r="D27" s="31">
        <v>615866</v>
      </c>
      <c r="E27" s="31">
        <v>631266</v>
      </c>
      <c r="F27" s="31">
        <v>645333</v>
      </c>
      <c r="G27" s="31">
        <v>645367</v>
      </c>
      <c r="H27" s="31">
        <v>646195</v>
      </c>
      <c r="I27" s="31">
        <v>655781</v>
      </c>
      <c r="J27" s="31">
        <v>665240</v>
      </c>
      <c r="K27" s="31">
        <v>677981</v>
      </c>
      <c r="L27" s="39">
        <f t="shared" si="8"/>
        <v>0.23328470393061396</v>
      </c>
      <c r="M27" s="39">
        <f t="shared" si="9"/>
        <v>5.0535586728171725E-2</v>
      </c>
      <c r="N27" s="39">
        <f t="shared" si="10"/>
        <v>1.9152486320726355E-2</v>
      </c>
      <c r="O27" s="39">
        <f t="shared" si="11"/>
        <v>0.53689940614727449</v>
      </c>
      <c r="P27" s="9"/>
    </row>
    <row r="28" spans="1:16" s="7" customFormat="1" x14ac:dyDescent="0.25">
      <c r="A28" s="115" t="s">
        <v>41</v>
      </c>
      <c r="B28" s="31">
        <v>28357</v>
      </c>
      <c r="C28" s="31">
        <v>33385</v>
      </c>
      <c r="D28" s="31">
        <v>34402</v>
      </c>
      <c r="E28" s="31">
        <v>41201</v>
      </c>
      <c r="F28" s="31">
        <v>46726</v>
      </c>
      <c r="G28" s="31">
        <v>46806</v>
      </c>
      <c r="H28" s="31">
        <v>45116</v>
      </c>
      <c r="I28" s="31">
        <v>47584</v>
      </c>
      <c r="J28" s="31">
        <v>48716</v>
      </c>
      <c r="K28" s="31">
        <v>46820</v>
      </c>
      <c r="L28" s="39">
        <f t="shared" si="8"/>
        <v>0.65109144126670659</v>
      </c>
      <c r="M28" s="39">
        <f t="shared" si="9"/>
        <v>2.9910695210015809E-4</v>
      </c>
      <c r="N28" s="39">
        <f t="shared" si="10"/>
        <v>-3.8919451514902705E-2</v>
      </c>
      <c r="O28" s="39">
        <f t="shared" si="11"/>
        <v>3.7077189767582563E-2</v>
      </c>
      <c r="P28" s="9"/>
    </row>
    <row r="29" spans="1:16" s="7" customFormat="1" x14ac:dyDescent="0.25">
      <c r="A29" s="115" t="s">
        <v>123</v>
      </c>
      <c r="B29" s="31">
        <v>13983</v>
      </c>
      <c r="C29" s="31">
        <v>14032</v>
      </c>
      <c r="D29" s="31">
        <v>12432</v>
      </c>
      <c r="E29" s="31">
        <v>13249</v>
      </c>
      <c r="F29" s="31">
        <v>15782</v>
      </c>
      <c r="G29" s="31">
        <v>17550</v>
      </c>
      <c r="H29" s="31">
        <v>16384</v>
      </c>
      <c r="I29" s="31">
        <v>17426</v>
      </c>
      <c r="J29" s="31">
        <v>19647</v>
      </c>
      <c r="K29" s="31">
        <v>25724</v>
      </c>
      <c r="L29" s="39">
        <f t="shared" si="8"/>
        <v>0.83966244725738393</v>
      </c>
      <c r="M29" s="39">
        <f t="shared" si="9"/>
        <v>0.46575498575498575</v>
      </c>
      <c r="N29" s="39">
        <f t="shared" si="10"/>
        <v>0.30930930930930933</v>
      </c>
      <c r="O29" s="39">
        <f t="shared" si="11"/>
        <v>2.0371072823180132E-2</v>
      </c>
      <c r="P29" s="9"/>
    </row>
    <row r="30" spans="1:16" s="7" customFormat="1" x14ac:dyDescent="0.25">
      <c r="A30" s="112" t="s">
        <v>0</v>
      </c>
      <c r="B30" s="32">
        <v>891719</v>
      </c>
      <c r="C30" s="32">
        <v>985618</v>
      </c>
      <c r="D30" s="32">
        <v>1069101</v>
      </c>
      <c r="E30" s="32">
        <v>1126920</v>
      </c>
      <c r="F30" s="32">
        <v>1184371</v>
      </c>
      <c r="G30" s="32">
        <v>1215130</v>
      </c>
      <c r="H30" s="32">
        <v>1233043</v>
      </c>
      <c r="I30" s="32">
        <v>1247178</v>
      </c>
      <c r="J30" s="32">
        <v>1247746</v>
      </c>
      <c r="K30" s="32">
        <v>1262771</v>
      </c>
      <c r="L30" s="40">
        <f t="shared" si="8"/>
        <v>0.41610866203366753</v>
      </c>
      <c r="M30" s="40">
        <f t="shared" si="9"/>
        <v>3.9206504653823047E-2</v>
      </c>
      <c r="N30" s="40">
        <f t="shared" si="10"/>
        <v>1.2041713617995971E-2</v>
      </c>
      <c r="O30" s="40">
        <f t="shared" si="11"/>
        <v>1</v>
      </c>
      <c r="P30" s="9"/>
    </row>
    <row r="31" spans="1:16" s="7" customFormat="1" x14ac:dyDescent="0.25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5"/>
      <c r="M31" s="75"/>
      <c r="N31" s="75"/>
      <c r="O31" s="22"/>
      <c r="P31" s="9"/>
    </row>
    <row r="32" spans="1:16" s="7" customFormat="1" ht="15.75" x14ac:dyDescent="0.25">
      <c r="A32" s="33" t="s">
        <v>432</v>
      </c>
      <c r="B32" s="33"/>
      <c r="C32" s="33"/>
      <c r="D32" s="33"/>
      <c r="E32" s="33"/>
      <c r="F32" s="9"/>
      <c r="G32" s="9"/>
      <c r="H32" s="9"/>
      <c r="I32" s="9"/>
      <c r="J32" s="9"/>
      <c r="K32" s="9"/>
      <c r="L32" s="10"/>
      <c r="M32" s="10"/>
      <c r="N32" s="10"/>
      <c r="O32" s="10"/>
      <c r="P32" s="9"/>
    </row>
    <row r="33" spans="1:16" s="7" customFormat="1" ht="25.5" x14ac:dyDescent="0.25">
      <c r="A33" s="109" t="s">
        <v>99</v>
      </c>
      <c r="B33" s="1">
        <v>2009</v>
      </c>
      <c r="C33" s="1">
        <v>2010</v>
      </c>
      <c r="D33" s="1">
        <v>2011</v>
      </c>
      <c r="E33" s="1">
        <v>2012</v>
      </c>
      <c r="F33" s="1">
        <v>2013</v>
      </c>
      <c r="G33" s="1">
        <v>2014</v>
      </c>
      <c r="H33" s="1">
        <v>2015</v>
      </c>
      <c r="I33" s="1">
        <v>2016</v>
      </c>
      <c r="J33" s="1">
        <v>2017</v>
      </c>
      <c r="K33" s="1">
        <v>2018</v>
      </c>
      <c r="L33" s="5" t="s">
        <v>399</v>
      </c>
      <c r="M33" s="5" t="s">
        <v>400</v>
      </c>
      <c r="N33" s="5" t="s">
        <v>401</v>
      </c>
      <c r="O33" s="5" t="s">
        <v>402</v>
      </c>
      <c r="P33" s="9"/>
    </row>
    <row r="34" spans="1:16" s="7" customFormat="1" x14ac:dyDescent="0.25">
      <c r="A34" s="111" t="s">
        <v>2</v>
      </c>
      <c r="B34" s="31">
        <v>110021</v>
      </c>
      <c r="C34" s="31">
        <v>128571</v>
      </c>
      <c r="D34" s="31">
        <v>138635</v>
      </c>
      <c r="E34" s="31">
        <v>140048</v>
      </c>
      <c r="F34" s="31">
        <v>144383</v>
      </c>
      <c r="G34" s="31">
        <v>148012</v>
      </c>
      <c r="H34" s="31">
        <v>146546</v>
      </c>
      <c r="I34" s="31">
        <v>141720</v>
      </c>
      <c r="J34" s="31">
        <v>136789</v>
      </c>
      <c r="K34" s="31">
        <v>136575</v>
      </c>
      <c r="L34" s="39">
        <f t="shared" ref="L34:L40" si="12">(K34-B34)/B34</f>
        <v>0.24135392334190744</v>
      </c>
      <c r="M34" s="39">
        <f t="shared" ref="M34:M40" si="13">(K34-G34)/G34</f>
        <v>-7.7270761830121881E-2</v>
      </c>
      <c r="N34" s="39">
        <f t="shared" ref="N34:N40" si="14">(K34-J34)/J34</f>
        <v>-1.5644532820621542E-3</v>
      </c>
      <c r="O34" s="39">
        <f t="shared" ref="O34:O40" si="15">K34/K$9</f>
        <v>0.10815500197581351</v>
      </c>
      <c r="P34" s="9"/>
    </row>
    <row r="35" spans="1:16" s="7" customFormat="1" x14ac:dyDescent="0.25">
      <c r="A35" s="146" t="s">
        <v>418</v>
      </c>
      <c r="B35" s="31"/>
      <c r="C35" s="31"/>
      <c r="D35" s="31"/>
      <c r="E35" s="31"/>
      <c r="F35" s="31"/>
      <c r="G35" s="31"/>
      <c r="H35" s="31"/>
      <c r="I35" s="31"/>
      <c r="J35" s="31"/>
      <c r="K35" s="31">
        <v>209</v>
      </c>
      <c r="L35" s="147" t="s">
        <v>164</v>
      </c>
      <c r="M35" s="147" t="s">
        <v>164</v>
      </c>
      <c r="N35" s="147" t="s">
        <v>164</v>
      </c>
      <c r="O35" s="39">
        <f t="shared" ref="O35" si="16">K35/K$9</f>
        <v>1.6550902736917463E-4</v>
      </c>
      <c r="P35" s="9"/>
    </row>
    <row r="36" spans="1:16" s="7" customFormat="1" x14ac:dyDescent="0.25">
      <c r="A36" s="111" t="s">
        <v>3</v>
      </c>
      <c r="B36" s="31">
        <v>189622</v>
      </c>
      <c r="C36" s="31">
        <v>224339</v>
      </c>
      <c r="D36" s="31">
        <v>267766</v>
      </c>
      <c r="E36" s="31">
        <v>301156</v>
      </c>
      <c r="F36" s="31">
        <v>332147</v>
      </c>
      <c r="G36" s="31">
        <v>357395</v>
      </c>
      <c r="H36" s="31">
        <v>378802</v>
      </c>
      <c r="I36" s="31">
        <v>384667</v>
      </c>
      <c r="J36" s="31">
        <v>377354</v>
      </c>
      <c r="K36" s="31">
        <v>375462</v>
      </c>
      <c r="L36" s="39">
        <f t="shared" si="12"/>
        <v>0.98005505690268002</v>
      </c>
      <c r="M36" s="39">
        <f t="shared" si="13"/>
        <v>5.0551910351291987E-2</v>
      </c>
      <c r="N36" s="39">
        <f t="shared" si="14"/>
        <v>-5.0138596649300128E-3</v>
      </c>
      <c r="O36" s="39">
        <f t="shared" si="15"/>
        <v>0.29733182025878008</v>
      </c>
      <c r="P36" s="9"/>
    </row>
    <row r="37" spans="1:16" s="7" customFormat="1" x14ac:dyDescent="0.25">
      <c r="A37" s="146" t="s">
        <v>442</v>
      </c>
      <c r="B37" s="31">
        <v>177826</v>
      </c>
      <c r="C37" s="31">
        <v>178541</v>
      </c>
      <c r="D37" s="31">
        <v>173901</v>
      </c>
      <c r="E37" s="31">
        <v>175586</v>
      </c>
      <c r="F37" s="31">
        <v>184477</v>
      </c>
      <c r="G37" s="31">
        <v>188565</v>
      </c>
      <c r="H37" s="31">
        <v>188804</v>
      </c>
      <c r="I37" s="31">
        <v>191847</v>
      </c>
      <c r="J37" s="31">
        <v>194841</v>
      </c>
      <c r="K37" s="31">
        <v>201116</v>
      </c>
      <c r="L37" s="39">
        <f t="shared" si="12"/>
        <v>0.13097072419106318</v>
      </c>
      <c r="M37" s="39">
        <f t="shared" si="13"/>
        <v>6.656060244478032E-2</v>
      </c>
      <c r="N37" s="39">
        <f t="shared" si="14"/>
        <v>3.2205747250322055E-2</v>
      </c>
      <c r="O37" s="39">
        <f t="shared" si="15"/>
        <v>0.15926561506401399</v>
      </c>
      <c r="P37" s="9"/>
    </row>
    <row r="38" spans="1:16" s="7" customFormat="1" x14ac:dyDescent="0.25">
      <c r="A38" s="146" t="s">
        <v>443</v>
      </c>
      <c r="B38" s="31">
        <v>125301</v>
      </c>
      <c r="C38" s="31">
        <v>132349</v>
      </c>
      <c r="D38" s="31">
        <v>135432</v>
      </c>
      <c r="E38" s="31">
        <v>136189</v>
      </c>
      <c r="F38" s="31">
        <v>141563</v>
      </c>
      <c r="G38" s="31">
        <v>144984</v>
      </c>
      <c r="H38" s="31">
        <v>147903</v>
      </c>
      <c r="I38" s="31">
        <v>154017</v>
      </c>
      <c r="J38" s="31">
        <v>155752</v>
      </c>
      <c r="K38" s="31">
        <v>165314</v>
      </c>
      <c r="L38" s="39">
        <f t="shared" si="12"/>
        <v>0.31933504122074047</v>
      </c>
      <c r="M38" s="39">
        <f t="shared" si="13"/>
        <v>0.14022236936489543</v>
      </c>
      <c r="N38" s="39">
        <f t="shared" si="14"/>
        <v>6.1392470080641019E-2</v>
      </c>
      <c r="O38" s="39">
        <f t="shared" si="15"/>
        <v>0.13091368110290783</v>
      </c>
      <c r="P38" s="9"/>
    </row>
    <row r="39" spans="1:16" s="7" customFormat="1" x14ac:dyDescent="0.25">
      <c r="A39" s="119" t="s">
        <v>342</v>
      </c>
      <c r="B39" s="31">
        <v>288949</v>
      </c>
      <c r="C39" s="31">
        <v>321818</v>
      </c>
      <c r="D39" s="31">
        <v>353367</v>
      </c>
      <c r="E39" s="31">
        <v>373941</v>
      </c>
      <c r="F39" s="31">
        <v>381801</v>
      </c>
      <c r="G39" s="31">
        <v>376174</v>
      </c>
      <c r="H39" s="31">
        <v>370988</v>
      </c>
      <c r="I39" s="31">
        <v>374927</v>
      </c>
      <c r="J39" s="31">
        <v>383010</v>
      </c>
      <c r="K39" s="31">
        <v>384095</v>
      </c>
      <c r="L39" s="39">
        <f t="shared" si="12"/>
        <v>0.32928302226344441</v>
      </c>
      <c r="M39" s="39">
        <f t="shared" si="13"/>
        <v>2.1056745016933654E-2</v>
      </c>
      <c r="N39" s="39">
        <f t="shared" si="14"/>
        <v>2.8328242082452156E-3</v>
      </c>
      <c r="O39" s="39">
        <f t="shared" si="15"/>
        <v>0.30416837257111545</v>
      </c>
      <c r="P39" s="9"/>
    </row>
    <row r="40" spans="1:16" s="7" customFormat="1" x14ac:dyDescent="0.25">
      <c r="A40" s="112" t="s">
        <v>0</v>
      </c>
      <c r="B40" s="32">
        <v>891719</v>
      </c>
      <c r="C40" s="32">
        <v>985618</v>
      </c>
      <c r="D40" s="32">
        <v>1069101</v>
      </c>
      <c r="E40" s="32">
        <v>1126920</v>
      </c>
      <c r="F40" s="32">
        <v>1184371</v>
      </c>
      <c r="G40" s="32">
        <v>1215130</v>
      </c>
      <c r="H40" s="32">
        <v>1233043</v>
      </c>
      <c r="I40" s="32">
        <v>1247178</v>
      </c>
      <c r="J40" s="32">
        <v>1247746</v>
      </c>
      <c r="K40" s="32">
        <v>1262771</v>
      </c>
      <c r="L40" s="40">
        <f t="shared" si="12"/>
        <v>0.41610866203366753</v>
      </c>
      <c r="M40" s="40">
        <f t="shared" si="13"/>
        <v>3.9206504653823047E-2</v>
      </c>
      <c r="N40" s="40">
        <f t="shared" si="14"/>
        <v>1.2041713617995971E-2</v>
      </c>
      <c r="O40" s="40">
        <f t="shared" si="15"/>
        <v>1</v>
      </c>
      <c r="P40" s="9"/>
    </row>
    <row r="41" spans="1:16" s="7" customForma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2"/>
      <c r="M41" s="22"/>
      <c r="N41" s="22"/>
      <c r="O41" s="22"/>
      <c r="P41" s="9"/>
    </row>
    <row r="42" spans="1:16" s="7" customFormat="1" ht="15.75" x14ac:dyDescent="0.25">
      <c r="A42" s="33" t="s">
        <v>433</v>
      </c>
      <c r="B42" s="33"/>
      <c r="C42" s="33"/>
      <c r="D42" s="33"/>
      <c r="E42" s="33"/>
      <c r="F42" s="28"/>
      <c r="G42" s="28"/>
      <c r="H42" s="28"/>
      <c r="I42" s="28"/>
      <c r="J42" s="28"/>
      <c r="K42" s="28"/>
      <c r="L42" s="22"/>
      <c r="M42" s="22"/>
      <c r="N42" s="22"/>
      <c r="O42" s="22"/>
      <c r="P42" s="9"/>
    </row>
    <row r="43" spans="1:16" s="7" customFormat="1" ht="25.5" x14ac:dyDescent="0.25">
      <c r="A43" s="113" t="s">
        <v>99</v>
      </c>
      <c r="B43" s="1">
        <v>2009</v>
      </c>
      <c r="C43" s="1">
        <v>2010</v>
      </c>
      <c r="D43" s="1">
        <v>2011</v>
      </c>
      <c r="E43" s="1">
        <v>2012</v>
      </c>
      <c r="F43" s="1">
        <v>2013</v>
      </c>
      <c r="G43" s="1">
        <v>2014</v>
      </c>
      <c r="H43" s="1">
        <v>2015</v>
      </c>
      <c r="I43" s="1">
        <v>2016</v>
      </c>
      <c r="J43" s="1">
        <v>2017</v>
      </c>
      <c r="K43" s="1">
        <v>2018</v>
      </c>
      <c r="L43" s="5" t="s">
        <v>399</v>
      </c>
      <c r="M43" s="5" t="s">
        <v>400</v>
      </c>
      <c r="N43" s="5" t="s">
        <v>401</v>
      </c>
      <c r="O43" s="5" t="s">
        <v>402</v>
      </c>
      <c r="P43" s="9"/>
    </row>
    <row r="44" spans="1:16" s="7" customFormat="1" x14ac:dyDescent="0.25">
      <c r="A44" s="112" t="s">
        <v>2</v>
      </c>
      <c r="B44" s="32">
        <v>110021</v>
      </c>
      <c r="C44" s="32">
        <v>128571</v>
      </c>
      <c r="D44" s="32">
        <v>138635</v>
      </c>
      <c r="E44" s="32">
        <v>140048</v>
      </c>
      <c r="F44" s="32">
        <v>144383</v>
      </c>
      <c r="G44" s="32">
        <v>148012</v>
      </c>
      <c r="H44" s="32">
        <v>146546</v>
      </c>
      <c r="I44" s="32">
        <v>141720</v>
      </c>
      <c r="J44" s="32">
        <v>136789</v>
      </c>
      <c r="K44" s="32">
        <v>136575</v>
      </c>
      <c r="L44" s="40">
        <f t="shared" ref="L44:L64" si="17">(K44-B44)/B44</f>
        <v>0.24135392334190744</v>
      </c>
      <c r="M44" s="40">
        <f t="shared" ref="M44:M64" si="18">(K44-G44)/G44</f>
        <v>-7.7270761830121881E-2</v>
      </c>
      <c r="N44" s="40">
        <f t="shared" ref="N44:N64" si="19">(K44-J44)/J44</f>
        <v>-1.5644532820621542E-3</v>
      </c>
      <c r="O44" s="40">
        <f t="shared" ref="O44:O64" si="20">K44/K$9</f>
        <v>0.10815500197581351</v>
      </c>
      <c r="P44" s="9"/>
    </row>
    <row r="45" spans="1:16" s="7" customFormat="1" x14ac:dyDescent="0.25">
      <c r="A45" s="115" t="s">
        <v>86</v>
      </c>
      <c r="B45" s="45">
        <v>110007</v>
      </c>
      <c r="C45" s="45">
        <v>128566</v>
      </c>
      <c r="D45" s="45">
        <v>138574</v>
      </c>
      <c r="E45" s="45">
        <v>140031</v>
      </c>
      <c r="F45" s="31">
        <v>144365</v>
      </c>
      <c r="G45" s="31">
        <v>148010</v>
      </c>
      <c r="H45" s="31">
        <v>146540</v>
      </c>
      <c r="I45" s="31">
        <v>141711</v>
      </c>
      <c r="J45" s="31">
        <v>136777</v>
      </c>
      <c r="K45" s="31">
        <v>136564</v>
      </c>
      <c r="L45" s="39">
        <f t="shared" si="17"/>
        <v>0.24141191015117219</v>
      </c>
      <c r="M45" s="39">
        <f t="shared" si="18"/>
        <v>-7.7332612661306671E-2</v>
      </c>
      <c r="N45" s="39">
        <f t="shared" si="19"/>
        <v>-1.5572793671450608E-3</v>
      </c>
      <c r="O45" s="39">
        <f t="shared" si="20"/>
        <v>0.10814629097437302</v>
      </c>
      <c r="P45" s="9"/>
    </row>
    <row r="46" spans="1:16" s="7" customFormat="1" x14ac:dyDescent="0.25">
      <c r="A46" s="115" t="s">
        <v>123</v>
      </c>
      <c r="B46" s="45">
        <v>14</v>
      </c>
      <c r="C46" s="45">
        <v>5</v>
      </c>
      <c r="D46" s="45">
        <v>61</v>
      </c>
      <c r="E46" s="45">
        <v>17</v>
      </c>
      <c r="F46" s="31">
        <v>18</v>
      </c>
      <c r="G46" s="31">
        <v>2</v>
      </c>
      <c r="H46" s="31">
        <v>6</v>
      </c>
      <c r="I46" s="31">
        <v>9</v>
      </c>
      <c r="J46" s="31">
        <v>12</v>
      </c>
      <c r="K46" s="31">
        <v>11</v>
      </c>
      <c r="L46" s="39">
        <f t="shared" si="17"/>
        <v>-0.21428571428571427</v>
      </c>
      <c r="M46" s="39">
        <f t="shared" si="18"/>
        <v>4.5</v>
      </c>
      <c r="N46" s="39">
        <f t="shared" si="19"/>
        <v>-8.3333333333333329E-2</v>
      </c>
      <c r="O46" s="39">
        <f t="shared" si="20"/>
        <v>8.7110014404828751E-6</v>
      </c>
      <c r="P46" s="9"/>
    </row>
    <row r="47" spans="1:16" s="7" customFormat="1" x14ac:dyDescent="0.25">
      <c r="A47" s="112" t="s">
        <v>418</v>
      </c>
      <c r="B47" s="45"/>
      <c r="C47" s="45"/>
      <c r="D47" s="45"/>
      <c r="E47" s="45"/>
      <c r="F47" s="31"/>
      <c r="G47" s="31"/>
      <c r="H47" s="31"/>
      <c r="I47" s="31"/>
      <c r="J47" s="31"/>
      <c r="K47" s="31">
        <v>209</v>
      </c>
      <c r="L47" s="40" t="s">
        <v>164</v>
      </c>
      <c r="M47" s="40" t="s">
        <v>164</v>
      </c>
      <c r="N47" s="40" t="s">
        <v>164</v>
      </c>
      <c r="O47" s="40">
        <f t="shared" ref="O47:O48" si="21">K47/K$9</f>
        <v>1.6550902736917463E-4</v>
      </c>
      <c r="P47" s="9"/>
    </row>
    <row r="48" spans="1:16" s="7" customFormat="1" x14ac:dyDescent="0.25">
      <c r="A48" s="115" t="s">
        <v>86</v>
      </c>
      <c r="B48" s="45"/>
      <c r="C48" s="45"/>
      <c r="D48" s="45"/>
      <c r="E48" s="45"/>
      <c r="F48" s="31"/>
      <c r="G48" s="31"/>
      <c r="H48" s="31"/>
      <c r="I48" s="31"/>
      <c r="J48" s="31"/>
      <c r="K48" s="31">
        <v>209</v>
      </c>
      <c r="L48" s="39" t="s">
        <v>164</v>
      </c>
      <c r="M48" s="39" t="s">
        <v>164</v>
      </c>
      <c r="N48" s="39" t="s">
        <v>164</v>
      </c>
      <c r="O48" s="39">
        <f t="shared" si="21"/>
        <v>1.6550902736917463E-4</v>
      </c>
      <c r="P48" s="9"/>
    </row>
    <row r="49" spans="1:16" s="7" customFormat="1" x14ac:dyDescent="0.25">
      <c r="A49" s="112" t="s">
        <v>337</v>
      </c>
      <c r="B49" s="32">
        <v>189622</v>
      </c>
      <c r="C49" s="32">
        <v>224339</v>
      </c>
      <c r="D49" s="32">
        <v>267766</v>
      </c>
      <c r="E49" s="32">
        <v>301156</v>
      </c>
      <c r="F49" s="32">
        <v>332147</v>
      </c>
      <c r="G49" s="32">
        <v>357395</v>
      </c>
      <c r="H49" s="32">
        <v>378802</v>
      </c>
      <c r="I49" s="32">
        <v>384667</v>
      </c>
      <c r="J49" s="32">
        <v>377354</v>
      </c>
      <c r="K49" s="32">
        <v>375462</v>
      </c>
      <c r="L49" s="40">
        <f t="shared" si="17"/>
        <v>0.98005505690268002</v>
      </c>
      <c r="M49" s="40">
        <f t="shared" si="18"/>
        <v>5.0551910351291987E-2</v>
      </c>
      <c r="N49" s="40">
        <f t="shared" si="19"/>
        <v>-5.0138596649300128E-3</v>
      </c>
      <c r="O49" s="40">
        <f t="shared" si="20"/>
        <v>0.29733182025878008</v>
      </c>
      <c r="P49" s="9"/>
    </row>
    <row r="50" spans="1:16" s="7" customFormat="1" x14ac:dyDescent="0.25">
      <c r="A50" s="115" t="s">
        <v>86</v>
      </c>
      <c r="B50" s="45">
        <v>189597</v>
      </c>
      <c r="C50" s="45">
        <v>224301</v>
      </c>
      <c r="D50" s="45">
        <v>260692</v>
      </c>
      <c r="E50" s="45">
        <v>293519</v>
      </c>
      <c r="F50" s="31">
        <v>324579</v>
      </c>
      <c r="G50" s="31">
        <v>351004</v>
      </c>
      <c r="H50" s="31">
        <v>373171</v>
      </c>
      <c r="I50" s="31">
        <v>380988</v>
      </c>
      <c r="J50" s="31">
        <v>374710</v>
      </c>
      <c r="K50" s="31">
        <v>373669</v>
      </c>
      <c r="L50" s="39">
        <f t="shared" si="17"/>
        <v>0.97085924355343178</v>
      </c>
      <c r="M50" s="39">
        <f t="shared" si="18"/>
        <v>6.4571913710385065E-2</v>
      </c>
      <c r="N50" s="39">
        <f t="shared" si="19"/>
        <v>-2.7781484347895705E-3</v>
      </c>
      <c r="O50" s="39">
        <f t="shared" si="20"/>
        <v>0.29591192702398139</v>
      </c>
      <c r="P50" s="9"/>
    </row>
    <row r="51" spans="1:16" s="7" customFormat="1" x14ac:dyDescent="0.25">
      <c r="A51" s="115" t="s">
        <v>123</v>
      </c>
      <c r="B51" s="45">
        <v>25</v>
      </c>
      <c r="C51" s="45">
        <v>38</v>
      </c>
      <c r="D51" s="45">
        <v>7074</v>
      </c>
      <c r="E51" s="45">
        <v>7637</v>
      </c>
      <c r="F51" s="31">
        <v>7568</v>
      </c>
      <c r="G51" s="31">
        <v>6391</v>
      </c>
      <c r="H51" s="31">
        <v>5631</v>
      </c>
      <c r="I51" s="31">
        <v>3679</v>
      </c>
      <c r="J51" s="31">
        <v>2644</v>
      </c>
      <c r="K51" s="31">
        <v>1793</v>
      </c>
      <c r="L51" s="39">
        <f t="shared" si="17"/>
        <v>70.72</v>
      </c>
      <c r="M51" s="39">
        <f t="shared" si="18"/>
        <v>-0.71944922547332191</v>
      </c>
      <c r="N51" s="39">
        <f t="shared" si="19"/>
        <v>-0.32186081694402419</v>
      </c>
      <c r="O51" s="39">
        <f t="shared" si="20"/>
        <v>1.4198932347987085E-3</v>
      </c>
      <c r="P51" s="9"/>
    </row>
    <row r="52" spans="1:16" s="7" customFormat="1" x14ac:dyDescent="0.25">
      <c r="A52" s="112" t="s">
        <v>442</v>
      </c>
      <c r="B52" s="32">
        <v>177826</v>
      </c>
      <c r="C52" s="32">
        <v>178541</v>
      </c>
      <c r="D52" s="32">
        <v>173901</v>
      </c>
      <c r="E52" s="32">
        <v>175586</v>
      </c>
      <c r="F52" s="32">
        <v>184477</v>
      </c>
      <c r="G52" s="32">
        <v>188565</v>
      </c>
      <c r="H52" s="32">
        <v>188804</v>
      </c>
      <c r="I52" s="32">
        <v>191847</v>
      </c>
      <c r="J52" s="32">
        <v>194841</v>
      </c>
      <c r="K52" s="32">
        <v>201116</v>
      </c>
      <c r="L52" s="40">
        <f t="shared" si="17"/>
        <v>0.13097072419106318</v>
      </c>
      <c r="M52" s="40">
        <f t="shared" si="18"/>
        <v>6.656060244478032E-2</v>
      </c>
      <c r="N52" s="40">
        <f t="shared" si="19"/>
        <v>3.2205747250322055E-2</v>
      </c>
      <c r="O52" s="40">
        <f t="shared" si="20"/>
        <v>0.15926561506401399</v>
      </c>
      <c r="P52" s="9"/>
    </row>
    <row r="53" spans="1:16" s="7" customFormat="1" x14ac:dyDescent="0.25">
      <c r="A53" s="115" t="s">
        <v>86</v>
      </c>
      <c r="B53" s="45">
        <v>163656</v>
      </c>
      <c r="C53" s="45">
        <v>162284</v>
      </c>
      <c r="D53" s="45">
        <v>159643</v>
      </c>
      <c r="E53" s="45">
        <v>158192</v>
      </c>
      <c r="F53" s="31">
        <v>166232</v>
      </c>
      <c r="G53" s="31">
        <v>169614</v>
      </c>
      <c r="H53" s="31">
        <v>171384</v>
      </c>
      <c r="I53" s="31">
        <v>174242</v>
      </c>
      <c r="J53" s="31">
        <v>177931</v>
      </c>
      <c r="K53" s="31">
        <v>185531</v>
      </c>
      <c r="L53" s="39">
        <f t="shared" si="17"/>
        <v>0.13366451581365793</v>
      </c>
      <c r="M53" s="39">
        <f t="shared" si="18"/>
        <v>9.3842489417147165E-2</v>
      </c>
      <c r="N53" s="39">
        <f t="shared" si="19"/>
        <v>4.2713186572322981E-2</v>
      </c>
      <c r="O53" s="39">
        <f t="shared" si="20"/>
        <v>0.14692370984129347</v>
      </c>
      <c r="P53" s="9"/>
    </row>
    <row r="54" spans="1:16" s="7" customFormat="1" x14ac:dyDescent="0.25">
      <c r="A54" s="115" t="s">
        <v>41</v>
      </c>
      <c r="B54" s="45">
        <v>10714</v>
      </c>
      <c r="C54" s="45">
        <v>12675</v>
      </c>
      <c r="D54" s="45">
        <v>11317</v>
      </c>
      <c r="E54" s="45">
        <v>14249</v>
      </c>
      <c r="F54" s="31">
        <v>14823</v>
      </c>
      <c r="G54" s="31">
        <v>14867</v>
      </c>
      <c r="H54" s="31">
        <v>13807</v>
      </c>
      <c r="I54" s="31">
        <v>13807</v>
      </c>
      <c r="J54" s="31">
        <v>13148</v>
      </c>
      <c r="K54" s="31">
        <v>12347</v>
      </c>
      <c r="L54" s="39">
        <f t="shared" si="17"/>
        <v>0.15241739779727459</v>
      </c>
      <c r="M54" s="39">
        <f t="shared" si="18"/>
        <v>-0.1695029259433645</v>
      </c>
      <c r="N54" s="39">
        <f t="shared" si="19"/>
        <v>-6.0921813203529053E-2</v>
      </c>
      <c r="O54" s="39">
        <f t="shared" si="20"/>
        <v>9.7777031623310952E-3</v>
      </c>
      <c r="P54" s="9"/>
    </row>
    <row r="55" spans="1:16" s="7" customFormat="1" x14ac:dyDescent="0.25">
      <c r="A55" s="115" t="s">
        <v>123</v>
      </c>
      <c r="B55" s="45">
        <v>3456</v>
      </c>
      <c r="C55" s="45">
        <v>3582</v>
      </c>
      <c r="D55" s="45">
        <v>2941</v>
      </c>
      <c r="E55" s="45">
        <v>3145</v>
      </c>
      <c r="F55" s="31">
        <v>3422</v>
      </c>
      <c r="G55" s="31">
        <v>4084</v>
      </c>
      <c r="H55" s="31">
        <v>3613</v>
      </c>
      <c r="I55" s="31">
        <v>3798</v>
      </c>
      <c r="J55" s="31">
        <v>3762</v>
      </c>
      <c r="K55" s="31">
        <v>3238</v>
      </c>
      <c r="L55" s="39">
        <f t="shared" si="17"/>
        <v>-6.3078703703703706E-2</v>
      </c>
      <c r="M55" s="39">
        <f t="shared" si="18"/>
        <v>-0.20714985308521058</v>
      </c>
      <c r="N55" s="39">
        <f t="shared" si="19"/>
        <v>-0.13928761297182349</v>
      </c>
      <c r="O55" s="39">
        <f t="shared" si="20"/>
        <v>2.5642020603894133E-3</v>
      </c>
      <c r="P55" s="9"/>
    </row>
    <row r="56" spans="1:16" s="7" customFormat="1" x14ac:dyDescent="0.25">
      <c r="A56" s="112" t="s">
        <v>443</v>
      </c>
      <c r="B56" s="32">
        <v>125301</v>
      </c>
      <c r="C56" s="32">
        <v>132349</v>
      </c>
      <c r="D56" s="32">
        <v>135432</v>
      </c>
      <c r="E56" s="32">
        <v>136189</v>
      </c>
      <c r="F56" s="32">
        <v>141563</v>
      </c>
      <c r="G56" s="32">
        <v>144984</v>
      </c>
      <c r="H56" s="32">
        <v>147903</v>
      </c>
      <c r="I56" s="32">
        <v>154017</v>
      </c>
      <c r="J56" s="32">
        <v>155752</v>
      </c>
      <c r="K56" s="32">
        <v>165314</v>
      </c>
      <c r="L56" s="40">
        <f t="shared" si="17"/>
        <v>0.31933504122074047</v>
      </c>
      <c r="M56" s="40">
        <f t="shared" si="18"/>
        <v>0.14022236936489543</v>
      </c>
      <c r="N56" s="40">
        <f t="shared" si="19"/>
        <v>6.1392470080641019E-2</v>
      </c>
      <c r="O56" s="40">
        <f t="shared" si="20"/>
        <v>0.13091368110290783</v>
      </c>
      <c r="P56" s="9"/>
    </row>
    <row r="57" spans="1:16" s="7" customFormat="1" x14ac:dyDescent="0.25">
      <c r="A57" s="115" t="s">
        <v>86</v>
      </c>
      <c r="B57" s="45">
        <v>113271</v>
      </c>
      <c r="C57" s="45">
        <v>119524</v>
      </c>
      <c r="D57" s="45">
        <v>123054</v>
      </c>
      <c r="E57" s="45">
        <v>124799</v>
      </c>
      <c r="F57" s="31">
        <v>129501</v>
      </c>
      <c r="G57" s="31">
        <v>131781</v>
      </c>
      <c r="H57" s="31">
        <v>133564</v>
      </c>
      <c r="I57" s="31">
        <v>138613</v>
      </c>
      <c r="J57" s="31">
        <v>141035</v>
      </c>
      <c r="K57" s="31">
        <v>144287</v>
      </c>
      <c r="L57" s="39">
        <f t="shared" si="17"/>
        <v>0.27382118988973347</v>
      </c>
      <c r="M57" s="39">
        <f t="shared" si="18"/>
        <v>9.4899871756930057E-2</v>
      </c>
      <c r="N57" s="39">
        <f t="shared" si="19"/>
        <v>2.3058106143864998E-2</v>
      </c>
      <c r="O57" s="39">
        <f t="shared" si="20"/>
        <v>0.11426220589481387</v>
      </c>
      <c r="P57" s="9"/>
    </row>
    <row r="58" spans="1:16" s="7" customFormat="1" x14ac:dyDescent="0.25">
      <c r="A58" s="115" t="s">
        <v>41</v>
      </c>
      <c r="B58" s="45">
        <v>8183</v>
      </c>
      <c r="C58" s="45">
        <v>8838</v>
      </c>
      <c r="D58" s="45">
        <v>8715</v>
      </c>
      <c r="E58" s="45">
        <v>8944</v>
      </c>
      <c r="F58" s="31">
        <v>9359</v>
      </c>
      <c r="G58" s="31">
        <v>10327</v>
      </c>
      <c r="H58" s="31">
        <v>10571</v>
      </c>
      <c r="I58" s="31">
        <v>11832</v>
      </c>
      <c r="J58" s="31">
        <v>11114</v>
      </c>
      <c r="K58" s="31">
        <v>11016</v>
      </c>
      <c r="L58" s="39">
        <f t="shared" si="17"/>
        <v>0.34620554808749848</v>
      </c>
      <c r="M58" s="39">
        <f t="shared" si="18"/>
        <v>6.6718311223007656E-2</v>
      </c>
      <c r="N58" s="39">
        <f t="shared" si="19"/>
        <v>-8.8177073960770194E-3</v>
      </c>
      <c r="O58" s="39">
        <f t="shared" si="20"/>
        <v>8.7236719880326684E-3</v>
      </c>
      <c r="P58" s="9"/>
    </row>
    <row r="59" spans="1:16" s="7" customFormat="1" x14ac:dyDescent="0.25">
      <c r="A59" s="115" t="s">
        <v>123</v>
      </c>
      <c r="B59" s="45">
        <v>3847</v>
      </c>
      <c r="C59" s="45">
        <v>3987</v>
      </c>
      <c r="D59" s="45">
        <v>3663</v>
      </c>
      <c r="E59" s="45">
        <v>2446</v>
      </c>
      <c r="F59" s="31">
        <v>2703</v>
      </c>
      <c r="G59" s="31">
        <v>2876</v>
      </c>
      <c r="H59" s="31">
        <v>3768</v>
      </c>
      <c r="I59" s="31">
        <v>3572</v>
      </c>
      <c r="J59" s="31">
        <v>3603</v>
      </c>
      <c r="K59" s="31">
        <v>10011</v>
      </c>
      <c r="L59" s="39">
        <f t="shared" si="17"/>
        <v>1.6022874967507148</v>
      </c>
      <c r="M59" s="39">
        <f t="shared" si="18"/>
        <v>2.480876216968011</v>
      </c>
      <c r="N59" s="39">
        <f t="shared" si="19"/>
        <v>1.7785179017485429</v>
      </c>
      <c r="O59" s="39">
        <f t="shared" si="20"/>
        <v>7.9278032200612771E-3</v>
      </c>
      <c r="P59" s="9"/>
    </row>
    <row r="60" spans="1:16" s="7" customFormat="1" x14ac:dyDescent="0.25">
      <c r="A60" s="112" t="s">
        <v>342</v>
      </c>
      <c r="B60" s="32">
        <v>288949</v>
      </c>
      <c r="C60" s="32">
        <v>321818</v>
      </c>
      <c r="D60" s="32">
        <v>353367</v>
      </c>
      <c r="E60" s="32">
        <v>373941</v>
      </c>
      <c r="F60" s="32">
        <v>381801</v>
      </c>
      <c r="G60" s="32">
        <v>376174</v>
      </c>
      <c r="H60" s="32">
        <v>370988</v>
      </c>
      <c r="I60" s="32">
        <v>374927</v>
      </c>
      <c r="J60" s="32">
        <v>383010</v>
      </c>
      <c r="K60" s="32">
        <v>384095</v>
      </c>
      <c r="L60" s="40">
        <f t="shared" si="17"/>
        <v>0.32928302226344441</v>
      </c>
      <c r="M60" s="40">
        <f t="shared" si="18"/>
        <v>2.1056745016933654E-2</v>
      </c>
      <c r="N60" s="40">
        <f t="shared" si="19"/>
        <v>2.8328242082452156E-3</v>
      </c>
      <c r="O60" s="40">
        <f t="shared" si="20"/>
        <v>0.30416837257111545</v>
      </c>
      <c r="P60" s="9"/>
    </row>
    <row r="61" spans="1:16" s="7" customFormat="1" x14ac:dyDescent="0.25">
      <c r="A61" s="115" t="s">
        <v>86</v>
      </c>
      <c r="B61" s="45">
        <v>272809</v>
      </c>
      <c r="C61" s="45">
        <v>303483</v>
      </c>
      <c r="D61" s="45">
        <v>333169</v>
      </c>
      <c r="E61" s="45">
        <v>348275</v>
      </c>
      <c r="F61" s="31">
        <v>349600</v>
      </c>
      <c r="G61" s="31">
        <v>343972</v>
      </c>
      <c r="H61" s="31">
        <v>341247</v>
      </c>
      <c r="I61" s="31">
        <v>342926</v>
      </c>
      <c r="J61" s="31">
        <v>346274</v>
      </c>
      <c r="K61" s="31">
        <v>348163</v>
      </c>
      <c r="L61" s="39">
        <f t="shared" si="17"/>
        <v>0.27621522750349148</v>
      </c>
      <c r="M61" s="39">
        <f t="shared" si="18"/>
        <v>1.2184131266498435E-2</v>
      </c>
      <c r="N61" s="39">
        <f t="shared" si="19"/>
        <v>5.4552175444878915E-3</v>
      </c>
      <c r="O61" s="39">
        <f t="shared" si="20"/>
        <v>0.27571349041116716</v>
      </c>
      <c r="P61" s="9"/>
    </row>
    <row r="62" spans="1:16" s="7" customFormat="1" x14ac:dyDescent="0.25">
      <c r="A62" s="115" t="s">
        <v>41</v>
      </c>
      <c r="B62" s="45">
        <v>9460</v>
      </c>
      <c r="C62" s="45">
        <v>11872</v>
      </c>
      <c r="D62" s="45">
        <v>14370</v>
      </c>
      <c r="E62" s="45">
        <v>18008</v>
      </c>
      <c r="F62" s="31">
        <v>22544</v>
      </c>
      <c r="G62" s="31">
        <v>21612</v>
      </c>
      <c r="H62" s="31">
        <v>20738</v>
      </c>
      <c r="I62" s="31">
        <v>21945</v>
      </c>
      <c r="J62" s="31">
        <v>24454</v>
      </c>
      <c r="K62" s="31">
        <v>23457</v>
      </c>
      <c r="L62" s="39">
        <f t="shared" si="17"/>
        <v>1.4795983086680762</v>
      </c>
      <c r="M62" s="39">
        <f t="shared" si="18"/>
        <v>8.5369239311493608E-2</v>
      </c>
      <c r="N62" s="39">
        <f t="shared" si="19"/>
        <v>-4.0770426106158504E-2</v>
      </c>
      <c r="O62" s="39">
        <f t="shared" si="20"/>
        <v>1.85758146172188E-2</v>
      </c>
      <c r="P62" s="9"/>
    </row>
    <row r="63" spans="1:16" s="7" customFormat="1" x14ac:dyDescent="0.25">
      <c r="A63" s="115" t="s">
        <v>123</v>
      </c>
      <c r="B63" s="45">
        <v>6680</v>
      </c>
      <c r="C63" s="45">
        <v>6463</v>
      </c>
      <c r="D63" s="45">
        <v>5828</v>
      </c>
      <c r="E63" s="45">
        <v>7658</v>
      </c>
      <c r="F63" s="31">
        <v>9657</v>
      </c>
      <c r="G63" s="31">
        <v>10590</v>
      </c>
      <c r="H63" s="31">
        <v>9003</v>
      </c>
      <c r="I63" s="31">
        <v>10056</v>
      </c>
      <c r="J63" s="31">
        <v>12282</v>
      </c>
      <c r="K63" s="31">
        <v>12475</v>
      </c>
      <c r="L63" s="39">
        <f t="shared" si="17"/>
        <v>0.86751497005988021</v>
      </c>
      <c r="M63" s="39">
        <f t="shared" si="18"/>
        <v>0.17799811142587346</v>
      </c>
      <c r="N63" s="39">
        <f t="shared" si="19"/>
        <v>1.5714053085816641E-2</v>
      </c>
      <c r="O63" s="39">
        <f t="shared" si="20"/>
        <v>9.8790675427294413E-3</v>
      </c>
      <c r="P63" s="9"/>
    </row>
    <row r="64" spans="1:16" s="7" customFormat="1" x14ac:dyDescent="0.25">
      <c r="A64" s="112" t="s">
        <v>0</v>
      </c>
      <c r="B64" s="32">
        <v>891719</v>
      </c>
      <c r="C64" s="32">
        <v>985618</v>
      </c>
      <c r="D64" s="32">
        <v>1069101</v>
      </c>
      <c r="E64" s="32">
        <v>1126920</v>
      </c>
      <c r="F64" s="32">
        <v>1184371</v>
      </c>
      <c r="G64" s="32">
        <v>1215130</v>
      </c>
      <c r="H64" s="32">
        <v>1233043</v>
      </c>
      <c r="I64" s="32">
        <v>1247178</v>
      </c>
      <c r="J64" s="32">
        <v>1247746</v>
      </c>
      <c r="K64" s="32">
        <v>1262771</v>
      </c>
      <c r="L64" s="40">
        <f t="shared" si="17"/>
        <v>0.41610866203366753</v>
      </c>
      <c r="M64" s="40">
        <f t="shared" si="18"/>
        <v>3.9206504653823047E-2</v>
      </c>
      <c r="N64" s="40">
        <f t="shared" si="19"/>
        <v>1.2041713617995971E-2</v>
      </c>
      <c r="O64" s="40">
        <f t="shared" si="20"/>
        <v>1</v>
      </c>
      <c r="P64" s="9"/>
    </row>
    <row r="65" spans="1:16" s="7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9"/>
    </row>
    <row r="66" spans="1:16" s="7" customFormat="1" ht="15.75" x14ac:dyDescent="0.25">
      <c r="A66" s="33" t="s">
        <v>309</v>
      </c>
      <c r="B66" s="33"/>
      <c r="C66" s="33"/>
      <c r="D66" s="33"/>
      <c r="E66" s="33"/>
      <c r="F66" s="27"/>
      <c r="G66" s="27"/>
      <c r="H66" s="27"/>
      <c r="I66" s="27"/>
      <c r="J66" s="27"/>
      <c r="K66" s="27"/>
      <c r="L66" s="38"/>
      <c r="M66" s="38"/>
      <c r="N66" s="38"/>
      <c r="O66" s="38"/>
      <c r="P66" s="9"/>
    </row>
    <row r="67" spans="1:16" s="7" customFormat="1" ht="25.5" x14ac:dyDescent="0.25">
      <c r="A67" s="113" t="s">
        <v>312</v>
      </c>
      <c r="B67" s="1">
        <v>2009</v>
      </c>
      <c r="C67" s="1">
        <v>2010</v>
      </c>
      <c r="D67" s="1">
        <v>2011</v>
      </c>
      <c r="E67" s="1">
        <v>2012</v>
      </c>
      <c r="F67" s="1">
        <v>2013</v>
      </c>
      <c r="G67" s="1">
        <v>2014</v>
      </c>
      <c r="H67" s="1">
        <v>2015</v>
      </c>
      <c r="I67" s="1">
        <v>2016</v>
      </c>
      <c r="J67" s="1">
        <v>2017</v>
      </c>
      <c r="K67" s="1">
        <v>2018</v>
      </c>
      <c r="L67" s="5" t="s">
        <v>399</v>
      </c>
      <c r="M67" s="5" t="s">
        <v>400</v>
      </c>
      <c r="N67" s="5" t="s">
        <v>401</v>
      </c>
      <c r="O67" s="5" t="s">
        <v>402</v>
      </c>
      <c r="P67" s="9"/>
    </row>
    <row r="68" spans="1:16" s="7" customFormat="1" x14ac:dyDescent="0.25">
      <c r="A68" s="111" t="s">
        <v>177</v>
      </c>
      <c r="B68" s="31">
        <v>452854</v>
      </c>
      <c r="C68" s="31">
        <v>503230</v>
      </c>
      <c r="D68" s="31">
        <v>552036</v>
      </c>
      <c r="E68" s="31">
        <v>586814</v>
      </c>
      <c r="F68" s="31">
        <v>615021</v>
      </c>
      <c r="G68" s="31">
        <v>631870</v>
      </c>
      <c r="H68" s="31">
        <v>640345</v>
      </c>
      <c r="I68" s="31">
        <v>651591</v>
      </c>
      <c r="J68" s="31">
        <v>656800</v>
      </c>
      <c r="K68" s="31">
        <v>669274</v>
      </c>
      <c r="L68" s="39">
        <f t="shared" ref="L68:L70" si="22">(K68-B68)/B68</f>
        <v>0.4779023703003617</v>
      </c>
      <c r="M68" s="39">
        <f t="shared" ref="M68:M70" si="23">(K68-G68)/G68</f>
        <v>5.9195720638738979E-2</v>
      </c>
      <c r="N68" s="39">
        <f t="shared" ref="N68:N70" si="24">(K68-J68)/J68</f>
        <v>1.8992082825822168E-2</v>
      </c>
      <c r="O68" s="39">
        <f t="shared" ref="O68:O70" si="25">K68/K$9</f>
        <v>0.53000425255252137</v>
      </c>
      <c r="P68" s="9"/>
    </row>
    <row r="69" spans="1:16" s="7" customFormat="1" x14ac:dyDescent="0.25">
      <c r="A69" s="111" t="s">
        <v>178</v>
      </c>
      <c r="B69" s="31">
        <v>438865</v>
      </c>
      <c r="C69" s="31">
        <v>482388</v>
      </c>
      <c r="D69" s="31">
        <v>517065</v>
      </c>
      <c r="E69" s="31">
        <v>540106</v>
      </c>
      <c r="F69" s="31">
        <v>569350</v>
      </c>
      <c r="G69" s="31">
        <v>583260</v>
      </c>
      <c r="H69" s="31">
        <v>592698</v>
      </c>
      <c r="I69" s="31">
        <v>595587</v>
      </c>
      <c r="J69" s="31">
        <v>590946</v>
      </c>
      <c r="K69" s="31">
        <v>593497</v>
      </c>
      <c r="L69" s="39">
        <f t="shared" si="22"/>
        <v>0.35234525423535712</v>
      </c>
      <c r="M69" s="39">
        <f t="shared" si="23"/>
        <v>1.7551349312484997E-2</v>
      </c>
      <c r="N69" s="39">
        <f t="shared" si="24"/>
        <v>4.3168072886524316E-3</v>
      </c>
      <c r="O69" s="39">
        <f t="shared" si="25"/>
        <v>0.46999574744747857</v>
      </c>
      <c r="P69" s="9"/>
    </row>
    <row r="70" spans="1:16" s="7" customFormat="1" x14ac:dyDescent="0.25">
      <c r="A70" s="112" t="s">
        <v>0</v>
      </c>
      <c r="B70" s="44">
        <v>891719</v>
      </c>
      <c r="C70" s="44">
        <v>985618</v>
      </c>
      <c r="D70" s="44">
        <v>1069101</v>
      </c>
      <c r="E70" s="44">
        <v>1126920</v>
      </c>
      <c r="F70" s="44">
        <v>1184371</v>
      </c>
      <c r="G70" s="44">
        <v>1215130</v>
      </c>
      <c r="H70" s="44">
        <v>1233043</v>
      </c>
      <c r="I70" s="44">
        <v>1247178</v>
      </c>
      <c r="J70" s="44">
        <v>1247746</v>
      </c>
      <c r="K70" s="44">
        <v>1262771</v>
      </c>
      <c r="L70" s="40">
        <f t="shared" si="22"/>
        <v>0.41610866203366753</v>
      </c>
      <c r="M70" s="40">
        <f t="shared" si="23"/>
        <v>3.9206504653823047E-2</v>
      </c>
      <c r="N70" s="40">
        <f t="shared" si="24"/>
        <v>1.2041713617995971E-2</v>
      </c>
      <c r="O70" s="40">
        <f t="shared" si="25"/>
        <v>1</v>
      </c>
      <c r="P70" s="9"/>
    </row>
    <row r="71" spans="1:16" s="7" customFormat="1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38"/>
      <c r="M71" s="38"/>
      <c r="N71" s="38"/>
      <c r="O71" s="38"/>
      <c r="P71" s="9"/>
    </row>
    <row r="72" spans="1:16" s="7" customFormat="1" ht="15.75" x14ac:dyDescent="0.25">
      <c r="A72" s="33" t="s">
        <v>138</v>
      </c>
      <c r="B72" s="33"/>
      <c r="C72" s="33"/>
      <c r="D72" s="33"/>
      <c r="E72" s="33"/>
      <c r="F72" s="27"/>
      <c r="G72" s="27"/>
      <c r="H72" s="27"/>
      <c r="I72" s="27"/>
      <c r="J72" s="27"/>
      <c r="K72" s="27"/>
      <c r="L72" s="38"/>
      <c r="M72" s="38"/>
      <c r="N72" s="38"/>
      <c r="O72" s="38"/>
      <c r="P72" s="9"/>
    </row>
    <row r="73" spans="1:16" s="7" customFormat="1" ht="25.5" x14ac:dyDescent="0.25">
      <c r="A73" s="113" t="s">
        <v>113</v>
      </c>
      <c r="B73" s="1">
        <v>2009</v>
      </c>
      <c r="C73" s="1">
        <v>2010</v>
      </c>
      <c r="D73" s="1">
        <v>2011</v>
      </c>
      <c r="E73" s="1">
        <v>2012</v>
      </c>
      <c r="F73" s="1">
        <v>2013</v>
      </c>
      <c r="G73" s="1">
        <v>2014</v>
      </c>
      <c r="H73" s="1">
        <v>2015</v>
      </c>
      <c r="I73" s="1">
        <v>2016</v>
      </c>
      <c r="J73" s="1">
        <v>2017</v>
      </c>
      <c r="K73" s="1">
        <v>2018</v>
      </c>
      <c r="L73" s="5" t="s">
        <v>399</v>
      </c>
      <c r="M73" s="5" t="s">
        <v>400</v>
      </c>
      <c r="N73" s="5" t="s">
        <v>401</v>
      </c>
      <c r="O73" s="5" t="s">
        <v>402</v>
      </c>
      <c r="P73" s="9"/>
    </row>
    <row r="74" spans="1:16" s="7" customFormat="1" x14ac:dyDescent="0.25">
      <c r="A74" s="108" t="s">
        <v>42</v>
      </c>
      <c r="B74" s="31">
        <v>186104</v>
      </c>
      <c r="C74" s="31">
        <v>195416</v>
      </c>
      <c r="D74" s="31">
        <v>201129</v>
      </c>
      <c r="E74" s="31">
        <v>202644</v>
      </c>
      <c r="F74" s="31">
        <v>209205</v>
      </c>
      <c r="G74" s="31">
        <v>209456</v>
      </c>
      <c r="H74" s="31">
        <v>208774</v>
      </c>
      <c r="I74" s="31">
        <v>210768</v>
      </c>
      <c r="J74" s="31">
        <v>209513</v>
      </c>
      <c r="K74" s="31">
        <v>213467</v>
      </c>
      <c r="L74" s="39">
        <f t="shared" ref="L74:L80" si="26">(K74-B74)/B74</f>
        <v>0.14703069251601256</v>
      </c>
      <c r="M74" s="39">
        <f t="shared" ref="M74:M80" si="27">(K74-G74)/G74</f>
        <v>1.9149606599954166E-2</v>
      </c>
      <c r="N74" s="39">
        <f t="shared" ref="N74:N80" si="28">(K74-J74)/J74</f>
        <v>1.8872337277400449E-2</v>
      </c>
      <c r="O74" s="39">
        <f t="shared" ref="O74:O80" si="29">K74/K$9</f>
        <v>0.16904648586323254</v>
      </c>
      <c r="P74" s="9"/>
    </row>
    <row r="75" spans="1:16" s="7" customFormat="1" x14ac:dyDescent="0.25">
      <c r="A75" s="108" t="s">
        <v>43</v>
      </c>
      <c r="B75" s="31">
        <v>452192</v>
      </c>
      <c r="C75" s="31">
        <v>504223</v>
      </c>
      <c r="D75" s="31">
        <v>549178</v>
      </c>
      <c r="E75" s="31">
        <v>571167</v>
      </c>
      <c r="F75" s="31">
        <v>586035</v>
      </c>
      <c r="G75" s="31">
        <v>589506</v>
      </c>
      <c r="H75" s="31">
        <v>590733</v>
      </c>
      <c r="I75" s="31">
        <v>590298</v>
      </c>
      <c r="J75" s="31">
        <v>591001</v>
      </c>
      <c r="K75" s="31">
        <v>595700</v>
      </c>
      <c r="L75" s="39">
        <f t="shared" si="26"/>
        <v>0.31736076710777722</v>
      </c>
      <c r="M75" s="39">
        <f t="shared" si="27"/>
        <v>1.0507102557056247E-2</v>
      </c>
      <c r="N75" s="39">
        <f t="shared" si="28"/>
        <v>7.9509171727289805E-3</v>
      </c>
      <c r="O75" s="39">
        <f t="shared" si="29"/>
        <v>0.47174032346324074</v>
      </c>
      <c r="P75" s="9"/>
    </row>
    <row r="76" spans="1:16" s="7" customFormat="1" x14ac:dyDescent="0.25">
      <c r="A76" s="108" t="s">
        <v>44</v>
      </c>
      <c r="B76" s="31">
        <v>143327</v>
      </c>
      <c r="C76" s="31">
        <v>160201</v>
      </c>
      <c r="D76" s="31">
        <v>177927</v>
      </c>
      <c r="E76" s="31">
        <v>191492</v>
      </c>
      <c r="F76" s="31">
        <v>209368</v>
      </c>
      <c r="G76" s="31">
        <v>221756</v>
      </c>
      <c r="H76" s="31">
        <v>230856</v>
      </c>
      <c r="I76" s="31">
        <v>234858</v>
      </c>
      <c r="J76" s="31">
        <v>233366</v>
      </c>
      <c r="K76" s="31">
        <v>230948</v>
      </c>
      <c r="L76" s="39">
        <f t="shared" si="26"/>
        <v>0.61133631486042406</v>
      </c>
      <c r="M76" s="39">
        <f t="shared" si="27"/>
        <v>4.1450964122729486E-2</v>
      </c>
      <c r="N76" s="39">
        <f t="shared" si="28"/>
        <v>-1.0361406545940711E-2</v>
      </c>
      <c r="O76" s="39">
        <f t="shared" si="29"/>
        <v>0.18288985097060353</v>
      </c>
      <c r="P76" s="9"/>
    </row>
    <row r="77" spans="1:16" s="7" customFormat="1" x14ac:dyDescent="0.25">
      <c r="A77" s="108" t="s">
        <v>45</v>
      </c>
      <c r="B77" s="31">
        <v>51218</v>
      </c>
      <c r="C77" s="31">
        <v>59188</v>
      </c>
      <c r="D77" s="31">
        <v>67384</v>
      </c>
      <c r="E77" s="31">
        <v>78086</v>
      </c>
      <c r="F77" s="31">
        <v>88076</v>
      </c>
      <c r="G77" s="31">
        <v>94216</v>
      </c>
      <c r="H77" s="31">
        <v>98083</v>
      </c>
      <c r="I77" s="31">
        <v>99903</v>
      </c>
      <c r="J77" s="31">
        <v>99131</v>
      </c>
      <c r="K77" s="31">
        <v>101772</v>
      </c>
      <c r="L77" s="39">
        <f t="shared" si="26"/>
        <v>0.98703580772384714</v>
      </c>
      <c r="M77" s="39">
        <f t="shared" si="27"/>
        <v>8.0198692366477031E-2</v>
      </c>
      <c r="N77" s="39">
        <f t="shared" si="28"/>
        <v>2.6641514763293017E-2</v>
      </c>
      <c r="O77" s="39">
        <f t="shared" si="29"/>
        <v>8.0594185327347551E-2</v>
      </c>
      <c r="P77" s="9"/>
    </row>
    <row r="78" spans="1:16" s="7" customFormat="1" x14ac:dyDescent="0.25">
      <c r="A78" s="108" t="s">
        <v>46</v>
      </c>
      <c r="B78" s="31">
        <v>27661</v>
      </c>
      <c r="C78" s="31">
        <v>32178</v>
      </c>
      <c r="D78" s="31">
        <v>35690</v>
      </c>
      <c r="E78" s="31">
        <v>39667</v>
      </c>
      <c r="F78" s="31">
        <v>43905</v>
      </c>
      <c r="G78" s="31">
        <v>47175</v>
      </c>
      <c r="H78" s="31">
        <v>49408</v>
      </c>
      <c r="I78" s="31">
        <v>52425</v>
      </c>
      <c r="J78" s="31">
        <v>54468</v>
      </c>
      <c r="K78" s="31">
        <v>56903</v>
      </c>
      <c r="L78" s="39">
        <f t="shared" si="26"/>
        <v>1.0571562850222336</v>
      </c>
      <c r="M78" s="39">
        <f t="shared" si="27"/>
        <v>0.2062109167991521</v>
      </c>
      <c r="N78" s="39">
        <f t="shared" si="28"/>
        <v>4.4705147976793716E-2</v>
      </c>
      <c r="O78" s="39">
        <f t="shared" si="29"/>
        <v>4.5062010451617909E-2</v>
      </c>
      <c r="P78" s="9"/>
    </row>
    <row r="79" spans="1:16" s="7" customFormat="1" x14ac:dyDescent="0.25">
      <c r="A79" s="108" t="s">
        <v>1</v>
      </c>
      <c r="B79" s="31">
        <v>30566</v>
      </c>
      <c r="C79" s="31">
        <v>33855</v>
      </c>
      <c r="D79" s="31">
        <v>37228</v>
      </c>
      <c r="E79" s="31">
        <v>43338</v>
      </c>
      <c r="F79" s="31">
        <v>47375</v>
      </c>
      <c r="G79" s="31">
        <v>51926</v>
      </c>
      <c r="H79" s="31">
        <v>55067</v>
      </c>
      <c r="I79" s="31">
        <v>58875</v>
      </c>
      <c r="J79" s="31">
        <v>60249</v>
      </c>
      <c r="K79" s="31">
        <v>63213</v>
      </c>
      <c r="L79" s="39">
        <f t="shared" si="26"/>
        <v>1.0680821828175096</v>
      </c>
      <c r="M79" s="39">
        <f t="shared" si="27"/>
        <v>0.21736702230096677</v>
      </c>
      <c r="N79" s="39">
        <f t="shared" si="28"/>
        <v>4.9195837275307477E-2</v>
      </c>
      <c r="O79" s="39">
        <f t="shared" si="29"/>
        <v>5.0058957641567634E-2</v>
      </c>
      <c r="P79" s="9"/>
    </row>
    <row r="80" spans="1:16" s="7" customFormat="1" x14ac:dyDescent="0.25">
      <c r="A80" s="108" t="s">
        <v>84</v>
      </c>
      <c r="B80" s="31">
        <v>651</v>
      </c>
      <c r="C80" s="31">
        <v>557</v>
      </c>
      <c r="D80" s="31">
        <v>565</v>
      </c>
      <c r="E80" s="31">
        <v>526</v>
      </c>
      <c r="F80" s="31">
        <v>407</v>
      </c>
      <c r="G80" s="31">
        <v>1095</v>
      </c>
      <c r="H80" s="31">
        <v>122</v>
      </c>
      <c r="I80" s="31">
        <v>51</v>
      </c>
      <c r="J80" s="31">
        <v>18</v>
      </c>
      <c r="K80" s="31">
        <v>768</v>
      </c>
      <c r="L80" s="39">
        <f t="shared" si="26"/>
        <v>0.17972350230414746</v>
      </c>
      <c r="M80" s="39">
        <f t="shared" si="27"/>
        <v>-0.29863013698630136</v>
      </c>
      <c r="N80" s="39">
        <f t="shared" si="28"/>
        <v>41.666666666666664</v>
      </c>
      <c r="O80" s="39">
        <f t="shared" si="29"/>
        <v>6.0818628239007707E-4</v>
      </c>
      <c r="P80" s="9"/>
    </row>
    <row r="81" spans="1:16" s="7" customFormat="1" x14ac:dyDescent="0.25">
      <c r="A81" s="117" t="s">
        <v>0</v>
      </c>
      <c r="B81" s="44">
        <v>891719</v>
      </c>
      <c r="C81" s="44">
        <v>985618</v>
      </c>
      <c r="D81" s="44">
        <v>1069101</v>
      </c>
      <c r="E81" s="44">
        <v>1126920</v>
      </c>
      <c r="F81" s="44">
        <v>1184371</v>
      </c>
      <c r="G81" s="44">
        <v>1215130</v>
      </c>
      <c r="H81" s="44">
        <v>1233043</v>
      </c>
      <c r="I81" s="44">
        <v>1247178</v>
      </c>
      <c r="J81" s="44">
        <v>1247746</v>
      </c>
      <c r="K81" s="44">
        <v>1262771</v>
      </c>
      <c r="L81" s="40">
        <v>0.52201825573892069</v>
      </c>
      <c r="M81" s="40">
        <v>5.3509415546311077E-2</v>
      </c>
      <c r="N81" s="40">
        <v>4.5542817464708327E-4</v>
      </c>
      <c r="O81" s="40">
        <v>1</v>
      </c>
      <c r="P81" s="9"/>
    </row>
    <row r="82" spans="1:16" s="7" customFormat="1" x14ac:dyDescent="0.25">
      <c r="A82" s="118" t="s">
        <v>132</v>
      </c>
      <c r="B82" s="152">
        <v>23.697651582146399</v>
      </c>
      <c r="C82" s="152">
        <v>23.7958874082038</v>
      </c>
      <c r="D82" s="152">
        <v>23.910063667256502</v>
      </c>
      <c r="E82" s="152">
        <v>24.151036702628002</v>
      </c>
      <c r="F82" s="152">
        <v>24.3277692564977</v>
      </c>
      <c r="G82" s="152">
        <v>24.495085397043699</v>
      </c>
      <c r="H82" s="152">
        <v>24.602646073835999</v>
      </c>
      <c r="I82" s="152">
        <v>24.712779853214599</v>
      </c>
      <c r="J82" s="152">
        <v>24.7528892515035</v>
      </c>
      <c r="K82" s="152">
        <v>24.810608215669902</v>
      </c>
      <c r="L82" s="106">
        <f t="shared" ref="L82" si="30">(K82-B82)/B82</f>
        <v>4.6964849224215711E-2</v>
      </c>
      <c r="M82" s="106">
        <f t="shared" ref="M82" si="31">(K82-G82)/G82</f>
        <v>1.2881066283781285E-2</v>
      </c>
      <c r="N82" s="106">
        <f t="shared" ref="N82" si="32">(K82-J82)/J82</f>
        <v>2.3318071510741094E-3</v>
      </c>
      <c r="O82" s="107"/>
      <c r="P82" s="9"/>
    </row>
    <row r="83" spans="1:16" s="7" customFormat="1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2"/>
      <c r="N83" s="22"/>
      <c r="O83" s="22"/>
      <c r="P83" s="9"/>
    </row>
    <row r="84" spans="1:16" s="7" customFormat="1" ht="15.75" x14ac:dyDescent="0.25">
      <c r="A84" s="33" t="s">
        <v>85</v>
      </c>
      <c r="B84" s="33"/>
      <c r="C84" s="33"/>
      <c r="D84" s="33"/>
      <c r="E84" s="33"/>
      <c r="F84" s="28"/>
      <c r="G84" s="28"/>
      <c r="H84" s="28"/>
      <c r="I84" s="28"/>
      <c r="J84" s="28"/>
      <c r="K84" s="28"/>
      <c r="L84" s="22"/>
      <c r="M84" s="22"/>
      <c r="N84" s="22"/>
      <c r="O84" s="22"/>
      <c r="P84" s="9"/>
    </row>
    <row r="85" spans="1:16" s="7" customFormat="1" ht="25.5" x14ac:dyDescent="0.25">
      <c r="A85" s="113" t="s">
        <v>52</v>
      </c>
      <c r="B85" s="1">
        <v>2009</v>
      </c>
      <c r="C85" s="1">
        <v>2010</v>
      </c>
      <c r="D85" s="1">
        <v>2011</v>
      </c>
      <c r="E85" s="1">
        <v>2012</v>
      </c>
      <c r="F85" s="1">
        <v>2013</v>
      </c>
      <c r="G85" s="1">
        <v>2014</v>
      </c>
      <c r="H85" s="1">
        <v>2015</v>
      </c>
      <c r="I85" s="1">
        <v>2016</v>
      </c>
      <c r="J85" s="1">
        <v>2017</v>
      </c>
      <c r="K85" s="1">
        <v>2018</v>
      </c>
      <c r="L85" s="5" t="s">
        <v>399</v>
      </c>
      <c r="M85" s="5" t="s">
        <v>400</v>
      </c>
      <c r="N85" s="5" t="s">
        <v>401</v>
      </c>
      <c r="O85" s="5" t="s">
        <v>402</v>
      </c>
      <c r="P85" s="9"/>
    </row>
    <row r="86" spans="1:16" s="7" customFormat="1" x14ac:dyDescent="0.25">
      <c r="A86" s="111" t="s">
        <v>320</v>
      </c>
      <c r="B86" s="31">
        <v>13354</v>
      </c>
      <c r="C86" s="31">
        <v>14662</v>
      </c>
      <c r="D86" s="31">
        <v>14833</v>
      </c>
      <c r="E86" s="31">
        <v>15473</v>
      </c>
      <c r="F86" s="31">
        <v>16712</v>
      </c>
      <c r="G86" s="31">
        <v>17001</v>
      </c>
      <c r="H86" s="31">
        <v>16012</v>
      </c>
      <c r="I86" s="31">
        <v>16216</v>
      </c>
      <c r="J86" s="31">
        <v>16450</v>
      </c>
      <c r="K86" s="31">
        <v>17269</v>
      </c>
      <c r="L86" s="39">
        <f t="shared" ref="L86:L101" si="33">(K86-B86)/B86</f>
        <v>0.29317058559233189</v>
      </c>
      <c r="M86" s="39">
        <f t="shared" ref="M86:M101" si="34">(K86-G86)/G86</f>
        <v>1.576377860125875E-2</v>
      </c>
      <c r="N86" s="39">
        <f t="shared" ref="N86:N101" si="35">(K86-J86)/J86</f>
        <v>4.978723404255319E-2</v>
      </c>
      <c r="O86" s="39">
        <f t="shared" ref="O86:O101" si="36">K86/K$9</f>
        <v>1.3675480352336251E-2</v>
      </c>
      <c r="P86" s="9"/>
    </row>
    <row r="87" spans="1:16" s="7" customFormat="1" x14ac:dyDescent="0.25">
      <c r="A87" s="111" t="s">
        <v>321</v>
      </c>
      <c r="B87" s="31">
        <v>14305</v>
      </c>
      <c r="C87" s="31">
        <v>15542</v>
      </c>
      <c r="D87" s="31">
        <v>15716</v>
      </c>
      <c r="E87" s="31">
        <v>15696</v>
      </c>
      <c r="F87" s="31">
        <v>16787</v>
      </c>
      <c r="G87" s="31">
        <v>17519</v>
      </c>
      <c r="H87" s="31">
        <v>18120</v>
      </c>
      <c r="I87" s="31">
        <v>17806</v>
      </c>
      <c r="J87" s="31">
        <v>17591</v>
      </c>
      <c r="K87" s="31">
        <v>19069</v>
      </c>
      <c r="L87" s="39">
        <f t="shared" si="33"/>
        <v>0.3330304089479203</v>
      </c>
      <c r="M87" s="39">
        <f t="shared" si="34"/>
        <v>8.847536959872139E-2</v>
      </c>
      <c r="N87" s="39">
        <f t="shared" si="35"/>
        <v>8.4020237621510993E-2</v>
      </c>
      <c r="O87" s="39">
        <f t="shared" si="36"/>
        <v>1.5100916951687995E-2</v>
      </c>
      <c r="P87" s="9"/>
    </row>
    <row r="88" spans="1:16" s="7" customFormat="1" x14ac:dyDescent="0.25">
      <c r="A88" s="111" t="s">
        <v>322</v>
      </c>
      <c r="B88" s="31">
        <v>33426</v>
      </c>
      <c r="C88" s="31">
        <v>36254</v>
      </c>
      <c r="D88" s="31">
        <v>37552</v>
      </c>
      <c r="E88" s="31">
        <v>38426</v>
      </c>
      <c r="F88" s="31">
        <v>40705</v>
      </c>
      <c r="G88" s="31">
        <v>41752</v>
      </c>
      <c r="H88" s="31">
        <v>42313</v>
      </c>
      <c r="I88" s="31">
        <v>40548</v>
      </c>
      <c r="J88" s="31">
        <v>40792</v>
      </c>
      <c r="K88" s="31">
        <v>41214</v>
      </c>
      <c r="L88" s="39">
        <f t="shared" si="33"/>
        <v>0.23299228145754802</v>
      </c>
      <c r="M88" s="39">
        <f t="shared" si="34"/>
        <v>-1.2885610270166699E-2</v>
      </c>
      <c r="N88" s="39">
        <f t="shared" si="35"/>
        <v>1.0345165718768387E-2</v>
      </c>
      <c r="O88" s="39">
        <f t="shared" si="36"/>
        <v>3.2637746669823747E-2</v>
      </c>
      <c r="P88" s="9"/>
    </row>
    <row r="89" spans="1:16" s="7" customFormat="1" x14ac:dyDescent="0.25">
      <c r="A89" s="111" t="s">
        <v>323</v>
      </c>
      <c r="B89" s="31">
        <v>8205</v>
      </c>
      <c r="C89" s="31">
        <v>9108</v>
      </c>
      <c r="D89" s="31">
        <v>10282</v>
      </c>
      <c r="E89" s="31">
        <v>10724</v>
      </c>
      <c r="F89" s="31">
        <v>11079</v>
      </c>
      <c r="G89" s="31">
        <v>12009</v>
      </c>
      <c r="H89" s="31">
        <v>10521</v>
      </c>
      <c r="I89" s="31">
        <v>12128</v>
      </c>
      <c r="J89" s="31">
        <v>12554</v>
      </c>
      <c r="K89" s="31">
        <v>12745</v>
      </c>
      <c r="L89" s="39">
        <f t="shared" si="33"/>
        <v>0.55332114564290069</v>
      </c>
      <c r="M89" s="39">
        <f t="shared" si="34"/>
        <v>6.1287367807477726E-2</v>
      </c>
      <c r="N89" s="39">
        <f t="shared" si="35"/>
        <v>1.5214274334873348E-2</v>
      </c>
      <c r="O89" s="39">
        <f t="shared" si="36"/>
        <v>1.0092883032632203E-2</v>
      </c>
      <c r="P89" s="9"/>
    </row>
    <row r="90" spans="1:16" s="7" customFormat="1" x14ac:dyDescent="0.25">
      <c r="A90" s="111" t="s">
        <v>324</v>
      </c>
      <c r="B90" s="31">
        <v>32315</v>
      </c>
      <c r="C90" s="31">
        <v>35849</v>
      </c>
      <c r="D90" s="31">
        <v>38145</v>
      </c>
      <c r="E90" s="31">
        <v>40414</v>
      </c>
      <c r="F90" s="31">
        <v>41822</v>
      </c>
      <c r="G90" s="31">
        <v>42277</v>
      </c>
      <c r="H90" s="31">
        <v>42727</v>
      </c>
      <c r="I90" s="31">
        <v>43601</v>
      </c>
      <c r="J90" s="31">
        <v>43771</v>
      </c>
      <c r="K90" s="31">
        <v>44706</v>
      </c>
      <c r="L90" s="39">
        <f t="shared" si="33"/>
        <v>0.38344422095002323</v>
      </c>
      <c r="M90" s="39">
        <f t="shared" si="34"/>
        <v>5.7454407834046879E-2</v>
      </c>
      <c r="N90" s="39">
        <f t="shared" si="35"/>
        <v>2.1361175207329053E-2</v>
      </c>
      <c r="O90" s="39">
        <f t="shared" si="36"/>
        <v>3.5403093672566124E-2</v>
      </c>
      <c r="P90" s="9"/>
    </row>
    <row r="91" spans="1:16" s="7" customFormat="1" x14ac:dyDescent="0.25">
      <c r="A91" s="111" t="s">
        <v>325</v>
      </c>
      <c r="B91" s="31">
        <v>107378</v>
      </c>
      <c r="C91" s="31">
        <v>116170</v>
      </c>
      <c r="D91" s="31">
        <v>123107</v>
      </c>
      <c r="E91" s="31">
        <v>125397</v>
      </c>
      <c r="F91" s="31">
        <v>132435</v>
      </c>
      <c r="G91" s="31">
        <v>134303</v>
      </c>
      <c r="H91" s="31">
        <v>136046</v>
      </c>
      <c r="I91" s="31">
        <v>136793</v>
      </c>
      <c r="J91" s="31">
        <v>135137</v>
      </c>
      <c r="K91" s="31">
        <v>135286</v>
      </c>
      <c r="L91" s="39">
        <f t="shared" si="33"/>
        <v>0.25990426344316342</v>
      </c>
      <c r="M91" s="39">
        <f t="shared" si="34"/>
        <v>7.3192706045285662E-3</v>
      </c>
      <c r="N91" s="39">
        <f t="shared" si="35"/>
        <v>1.1025847843299762E-3</v>
      </c>
      <c r="O91" s="39">
        <f t="shared" si="36"/>
        <v>0.10713423098883329</v>
      </c>
      <c r="P91" s="9"/>
    </row>
    <row r="92" spans="1:16" s="7" customFormat="1" x14ac:dyDescent="0.25">
      <c r="A92" s="111" t="s">
        <v>326</v>
      </c>
      <c r="B92" s="31">
        <v>422535</v>
      </c>
      <c r="C92" s="31">
        <v>470329</v>
      </c>
      <c r="D92" s="31">
        <v>506870</v>
      </c>
      <c r="E92" s="31">
        <v>535531</v>
      </c>
      <c r="F92" s="31">
        <v>559124</v>
      </c>
      <c r="G92" s="31">
        <v>582281</v>
      </c>
      <c r="H92" s="31">
        <v>590537</v>
      </c>
      <c r="I92" s="31">
        <v>598045</v>
      </c>
      <c r="J92" s="31">
        <v>598031</v>
      </c>
      <c r="K92" s="31">
        <v>607732</v>
      </c>
      <c r="L92" s="39">
        <f t="shared" si="33"/>
        <v>0.4382997858165596</v>
      </c>
      <c r="M92" s="39">
        <f t="shared" si="34"/>
        <v>4.3709136997429079E-2</v>
      </c>
      <c r="N92" s="39">
        <f t="shared" si="35"/>
        <v>1.6221567109397338E-2</v>
      </c>
      <c r="O92" s="39">
        <f t="shared" si="36"/>
        <v>0.48126857522068528</v>
      </c>
      <c r="P92" s="9"/>
    </row>
    <row r="93" spans="1:16" s="7" customFormat="1" x14ac:dyDescent="0.25">
      <c r="A93" s="119" t="s">
        <v>338</v>
      </c>
      <c r="B93" s="31">
        <v>15757</v>
      </c>
      <c r="C93" s="31">
        <v>18830</v>
      </c>
      <c r="D93" s="31">
        <v>21632</v>
      </c>
      <c r="E93" s="31">
        <v>25134</v>
      </c>
      <c r="F93" s="31">
        <v>26371</v>
      </c>
      <c r="G93" s="31">
        <v>28465</v>
      </c>
      <c r="H93" s="31">
        <v>28893</v>
      </c>
      <c r="I93" s="31">
        <v>28829</v>
      </c>
      <c r="J93" s="31">
        <v>28957</v>
      </c>
      <c r="K93" s="31">
        <v>28827</v>
      </c>
      <c r="L93" s="39">
        <f t="shared" si="33"/>
        <v>0.82947261534556072</v>
      </c>
      <c r="M93" s="39">
        <f t="shared" si="34"/>
        <v>1.2717372211487792E-2</v>
      </c>
      <c r="N93" s="39">
        <f t="shared" si="35"/>
        <v>-4.4894153399868773E-3</v>
      </c>
      <c r="O93" s="39">
        <f t="shared" si="36"/>
        <v>2.2828367138618164E-2</v>
      </c>
      <c r="P93" s="9"/>
    </row>
    <row r="94" spans="1:16" s="7" customFormat="1" x14ac:dyDescent="0.25">
      <c r="A94" s="111" t="s">
        <v>327</v>
      </c>
      <c r="B94" s="31">
        <v>38782</v>
      </c>
      <c r="C94" s="31">
        <v>43720</v>
      </c>
      <c r="D94" s="31">
        <v>54398</v>
      </c>
      <c r="E94" s="31">
        <v>58780</v>
      </c>
      <c r="F94" s="31">
        <v>61057</v>
      </c>
      <c r="G94" s="31">
        <v>51770</v>
      </c>
      <c r="H94" s="31">
        <v>52978</v>
      </c>
      <c r="I94" s="31">
        <v>55349</v>
      </c>
      <c r="J94" s="31">
        <v>55576</v>
      </c>
      <c r="K94" s="31">
        <v>57162</v>
      </c>
      <c r="L94" s="39">
        <f t="shared" si="33"/>
        <v>0.47393120519828785</v>
      </c>
      <c r="M94" s="39">
        <f t="shared" si="34"/>
        <v>0.10415298435387289</v>
      </c>
      <c r="N94" s="39">
        <f t="shared" si="35"/>
        <v>2.8537498200662155E-2</v>
      </c>
      <c r="O94" s="39">
        <f t="shared" si="36"/>
        <v>4.5267114940080191E-2</v>
      </c>
      <c r="P94" s="9"/>
    </row>
    <row r="95" spans="1:16" s="7" customFormat="1" x14ac:dyDescent="0.25">
      <c r="A95" s="111" t="s">
        <v>333</v>
      </c>
      <c r="B95" s="31">
        <v>115384</v>
      </c>
      <c r="C95" s="31">
        <v>126456</v>
      </c>
      <c r="D95" s="31">
        <v>138566</v>
      </c>
      <c r="E95" s="31">
        <v>147081</v>
      </c>
      <c r="F95" s="31">
        <v>155415</v>
      </c>
      <c r="G95" s="31">
        <v>159345</v>
      </c>
      <c r="H95" s="31">
        <v>162394</v>
      </c>
      <c r="I95" s="31">
        <v>160757</v>
      </c>
      <c r="J95" s="31">
        <v>159510</v>
      </c>
      <c r="K95" s="31">
        <v>157260</v>
      </c>
      <c r="L95" s="39">
        <f t="shared" si="33"/>
        <v>0.36292726894543437</v>
      </c>
      <c r="M95" s="39">
        <f t="shared" si="34"/>
        <v>-1.3084815965358185E-2</v>
      </c>
      <c r="N95" s="39">
        <f t="shared" si="35"/>
        <v>-1.410569870227572E-2</v>
      </c>
      <c r="O95" s="39">
        <f t="shared" si="36"/>
        <v>0.12453564423003062</v>
      </c>
      <c r="P95" s="9"/>
    </row>
    <row r="96" spans="1:16" s="7" customFormat="1" x14ac:dyDescent="0.25">
      <c r="A96" s="111" t="s">
        <v>328</v>
      </c>
      <c r="B96" s="31">
        <v>38248</v>
      </c>
      <c r="C96" s="31">
        <v>42358</v>
      </c>
      <c r="D96" s="31">
        <v>46636</v>
      </c>
      <c r="E96" s="31">
        <v>50381</v>
      </c>
      <c r="F96" s="31">
        <v>53793</v>
      </c>
      <c r="G96" s="31">
        <v>56535</v>
      </c>
      <c r="H96" s="31">
        <v>57775</v>
      </c>
      <c r="I96" s="31">
        <v>60320</v>
      </c>
      <c r="J96" s="31">
        <v>61258</v>
      </c>
      <c r="K96" s="31">
        <v>60915</v>
      </c>
      <c r="L96" s="39">
        <f t="shared" si="33"/>
        <v>0.59263229449905874</v>
      </c>
      <c r="M96" s="39">
        <f t="shared" si="34"/>
        <v>7.7474131069249136E-2</v>
      </c>
      <c r="N96" s="39">
        <f t="shared" si="35"/>
        <v>-5.5992686669496233E-3</v>
      </c>
      <c r="O96" s="39">
        <f t="shared" si="36"/>
        <v>4.8239150249728573E-2</v>
      </c>
      <c r="P96" s="9"/>
    </row>
    <row r="97" spans="1:16" s="7" customFormat="1" x14ac:dyDescent="0.25">
      <c r="A97" s="111" t="s">
        <v>329</v>
      </c>
      <c r="B97" s="31">
        <v>16894</v>
      </c>
      <c r="C97" s="31">
        <v>17705</v>
      </c>
      <c r="D97" s="31">
        <v>19006</v>
      </c>
      <c r="E97" s="31">
        <v>20396</v>
      </c>
      <c r="F97" s="31">
        <v>21885</v>
      </c>
      <c r="G97" s="31">
        <v>22415</v>
      </c>
      <c r="H97" s="31">
        <v>22620</v>
      </c>
      <c r="I97" s="31">
        <v>23379</v>
      </c>
      <c r="J97" s="31">
        <v>24341</v>
      </c>
      <c r="K97" s="31">
        <v>26085</v>
      </c>
      <c r="L97" s="39">
        <f t="shared" si="33"/>
        <v>0.54403930389487387</v>
      </c>
      <c r="M97" s="39">
        <f t="shared" si="34"/>
        <v>0.1637296453267901</v>
      </c>
      <c r="N97" s="39">
        <f t="shared" si="35"/>
        <v>7.1648658641797786E-2</v>
      </c>
      <c r="O97" s="39">
        <f t="shared" si="36"/>
        <v>2.0656952052272345E-2</v>
      </c>
      <c r="P97" s="9"/>
    </row>
    <row r="98" spans="1:16" s="7" customFormat="1" x14ac:dyDescent="0.25">
      <c r="A98" s="111" t="s">
        <v>330</v>
      </c>
      <c r="B98" s="31">
        <v>26701</v>
      </c>
      <c r="C98" s="31">
        <v>29462</v>
      </c>
      <c r="D98" s="31">
        <v>33109</v>
      </c>
      <c r="E98" s="31">
        <v>34618</v>
      </c>
      <c r="F98" s="31">
        <v>38038</v>
      </c>
      <c r="G98" s="31">
        <v>39883</v>
      </c>
      <c r="H98" s="31">
        <v>41982</v>
      </c>
      <c r="I98" s="31">
        <v>42889</v>
      </c>
      <c r="J98" s="31">
        <v>43156</v>
      </c>
      <c r="K98" s="31">
        <v>43739</v>
      </c>
      <c r="L98" s="39">
        <f t="shared" si="33"/>
        <v>0.63810344181865852</v>
      </c>
      <c r="M98" s="39">
        <f t="shared" si="34"/>
        <v>9.6682797181756638E-2</v>
      </c>
      <c r="N98" s="39">
        <f t="shared" si="35"/>
        <v>1.3509129669107424E-2</v>
      </c>
      <c r="O98" s="39">
        <f t="shared" si="36"/>
        <v>3.4637317455025497E-2</v>
      </c>
      <c r="P98" s="9"/>
    </row>
    <row r="99" spans="1:16" s="7" customFormat="1" x14ac:dyDescent="0.25">
      <c r="A99" s="111" t="s">
        <v>331</v>
      </c>
      <c r="B99" s="31">
        <v>1353</v>
      </c>
      <c r="C99" s="31">
        <v>1521</v>
      </c>
      <c r="D99" s="31">
        <v>1671</v>
      </c>
      <c r="E99" s="31">
        <v>1606</v>
      </c>
      <c r="F99" s="31">
        <v>1723</v>
      </c>
      <c r="G99" s="31">
        <v>1987</v>
      </c>
      <c r="H99" s="31">
        <v>2215</v>
      </c>
      <c r="I99" s="31">
        <v>2471</v>
      </c>
      <c r="J99" s="31">
        <v>2620</v>
      </c>
      <c r="K99" s="31">
        <v>2762</v>
      </c>
      <c r="L99" s="39">
        <f t="shared" si="33"/>
        <v>1.0413895048041391</v>
      </c>
      <c r="M99" s="39">
        <f t="shared" si="34"/>
        <v>0.39003522898842474</v>
      </c>
      <c r="N99" s="39">
        <f t="shared" si="35"/>
        <v>5.4198473282442747E-2</v>
      </c>
      <c r="O99" s="39">
        <f t="shared" si="36"/>
        <v>2.1872532707830636E-3</v>
      </c>
      <c r="P99" s="9"/>
    </row>
    <row r="100" spans="1:16" s="7" customFormat="1" x14ac:dyDescent="0.25">
      <c r="A100" s="111" t="s">
        <v>332</v>
      </c>
      <c r="B100" s="31">
        <v>7082</v>
      </c>
      <c r="C100" s="31">
        <v>7652</v>
      </c>
      <c r="D100" s="31">
        <v>7578</v>
      </c>
      <c r="E100" s="31">
        <v>7263</v>
      </c>
      <c r="F100" s="31">
        <v>7425</v>
      </c>
      <c r="G100" s="31">
        <v>7588</v>
      </c>
      <c r="H100" s="31">
        <v>7910</v>
      </c>
      <c r="I100" s="31">
        <v>8047</v>
      </c>
      <c r="J100" s="31">
        <v>8002</v>
      </c>
      <c r="K100" s="31">
        <v>8000</v>
      </c>
      <c r="L100" s="39">
        <f t="shared" si="33"/>
        <v>0.12962439988703756</v>
      </c>
      <c r="M100" s="39">
        <f t="shared" si="34"/>
        <v>5.4296257248286767E-2</v>
      </c>
      <c r="N100" s="39">
        <f t="shared" si="35"/>
        <v>-2.4993751562109475E-4</v>
      </c>
      <c r="O100" s="39">
        <f t="shared" si="36"/>
        <v>6.3352737748966362E-3</v>
      </c>
      <c r="P100" s="9"/>
    </row>
    <row r="101" spans="1:16" s="7" customFormat="1" x14ac:dyDescent="0.25">
      <c r="A101" s="112" t="s">
        <v>0</v>
      </c>
      <c r="B101" s="32">
        <v>891719</v>
      </c>
      <c r="C101" s="32">
        <v>985618</v>
      </c>
      <c r="D101" s="32">
        <v>1069101</v>
      </c>
      <c r="E101" s="32">
        <v>1126920</v>
      </c>
      <c r="F101" s="32">
        <v>1184371</v>
      </c>
      <c r="G101" s="32">
        <v>1215130</v>
      </c>
      <c r="H101" s="32">
        <v>1233043</v>
      </c>
      <c r="I101" s="32">
        <v>1247178</v>
      </c>
      <c r="J101" s="32">
        <v>1247746</v>
      </c>
      <c r="K101" s="32">
        <v>1262771</v>
      </c>
      <c r="L101" s="40">
        <f t="shared" si="33"/>
        <v>0.41610866203366753</v>
      </c>
      <c r="M101" s="40">
        <f t="shared" si="34"/>
        <v>3.9206504653823047E-2</v>
      </c>
      <c r="N101" s="40">
        <f t="shared" si="35"/>
        <v>1.2041713617995971E-2</v>
      </c>
      <c r="O101" s="40">
        <f t="shared" si="36"/>
        <v>1</v>
      </c>
      <c r="P101" s="9"/>
    </row>
    <row r="102" spans="1:16" s="7" customFormat="1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9"/>
    </row>
    <row r="103" spans="1:16" x14ac:dyDescent="0.25">
      <c r="A103" s="143" t="s">
        <v>352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9"/>
    </row>
    <row r="104" spans="1:16" x14ac:dyDescent="0.25">
      <c r="A104" s="34" t="s">
        <v>334</v>
      </c>
      <c r="B104" s="34"/>
      <c r="C104" s="34"/>
      <c r="D104" s="34"/>
      <c r="E104" s="34"/>
      <c r="F104" s="28"/>
      <c r="G104" s="28"/>
      <c r="H104" s="28"/>
      <c r="I104" s="28"/>
      <c r="J104" s="28"/>
      <c r="K104" s="28"/>
      <c r="L104" s="22"/>
      <c r="M104" s="22"/>
      <c r="N104" s="22"/>
      <c r="O104" s="22"/>
      <c r="P104" s="9"/>
    </row>
    <row r="105" spans="1:1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9"/>
    </row>
    <row r="106" spans="1:1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38"/>
      <c r="M106" s="38"/>
      <c r="N106" s="38"/>
      <c r="O106" s="38"/>
      <c r="P106" s="9"/>
    </row>
    <row r="107" spans="1:1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38"/>
      <c r="M107" s="38"/>
      <c r="N107" s="38"/>
      <c r="O107" s="38"/>
      <c r="P107" s="9"/>
    </row>
    <row r="108" spans="1:1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22"/>
      <c r="M108" s="22"/>
      <c r="N108" s="22"/>
      <c r="O108" s="22"/>
      <c r="P108" s="9"/>
    </row>
    <row r="109" spans="1:1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22"/>
      <c r="M109" s="22"/>
      <c r="N109" s="22"/>
      <c r="O109" s="22"/>
      <c r="P109" s="9"/>
    </row>
    <row r="110" spans="1:1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9"/>
    </row>
    <row r="111" spans="1:1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38"/>
      <c r="M111" s="38"/>
      <c r="N111" s="38"/>
      <c r="O111" s="38"/>
      <c r="P111" s="9"/>
    </row>
    <row r="112" spans="1:1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38"/>
      <c r="M112" s="38"/>
      <c r="N112" s="38"/>
      <c r="O112" s="38"/>
      <c r="P112" s="9"/>
    </row>
    <row r="113" spans="1:1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22"/>
      <c r="M113" s="22"/>
      <c r="N113" s="22"/>
      <c r="O113" s="22"/>
      <c r="P113" s="9"/>
    </row>
    <row r="114" spans="1:1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22"/>
      <c r="M114" s="22"/>
      <c r="N114" s="22"/>
      <c r="O114" s="22"/>
      <c r="P114" s="9"/>
    </row>
    <row r="115" spans="1:1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9"/>
    </row>
    <row r="116" spans="1:1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38"/>
      <c r="M116" s="38"/>
      <c r="N116" s="38"/>
      <c r="O116" s="38"/>
      <c r="P116" s="9"/>
    </row>
    <row r="117" spans="1:1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38"/>
      <c r="M117" s="38"/>
      <c r="N117" s="38"/>
      <c r="O117" s="38"/>
      <c r="P117" s="9"/>
    </row>
    <row r="118" spans="1:1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22"/>
      <c r="M118" s="22"/>
      <c r="N118" s="22"/>
      <c r="O118" s="22"/>
      <c r="P118" s="9"/>
    </row>
    <row r="119" spans="1:1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22"/>
      <c r="M119" s="22"/>
      <c r="N119" s="22"/>
      <c r="O119" s="22"/>
      <c r="P119" s="9"/>
    </row>
    <row r="120" spans="1:1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9"/>
    </row>
    <row r="121" spans="1:1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38"/>
      <c r="M121" s="38"/>
      <c r="N121" s="38"/>
      <c r="O121" s="38"/>
      <c r="P121" s="9"/>
    </row>
    <row r="122" spans="1:1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38"/>
      <c r="M122" s="38"/>
      <c r="N122" s="38"/>
      <c r="O122" s="38"/>
      <c r="P122" s="9"/>
    </row>
    <row r="123" spans="1:1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22"/>
      <c r="M123" s="22"/>
      <c r="N123" s="22"/>
      <c r="O123" s="22"/>
      <c r="P123" s="9"/>
    </row>
    <row r="124" spans="1:16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2"/>
      <c r="M124" s="22"/>
      <c r="N124" s="22"/>
      <c r="O124" s="22"/>
      <c r="P124" s="9"/>
    </row>
    <row r="125" spans="1:1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9"/>
    </row>
    <row r="126" spans="1:16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38"/>
      <c r="M126" s="38"/>
      <c r="N126" s="38"/>
      <c r="O126" s="38"/>
      <c r="P126" s="9"/>
    </row>
    <row r="127" spans="1:16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38"/>
      <c r="M127" s="38"/>
      <c r="N127" s="38"/>
      <c r="O127" s="38"/>
      <c r="P127" s="9"/>
    </row>
    <row r="128" spans="1:16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2"/>
      <c r="M128" s="22"/>
      <c r="N128" s="22"/>
      <c r="O128" s="22"/>
      <c r="P128" s="9"/>
    </row>
    <row r="129" spans="1:16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2"/>
      <c r="M129" s="22"/>
      <c r="N129" s="22"/>
      <c r="O129" s="22"/>
      <c r="P129" s="9"/>
    </row>
    <row r="130" spans="1:1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9"/>
    </row>
    <row r="131" spans="1:16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38"/>
      <c r="M131" s="38"/>
      <c r="N131" s="38"/>
      <c r="O131" s="38"/>
      <c r="P131" s="9"/>
    </row>
    <row r="132" spans="1:16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38"/>
      <c r="M132" s="38"/>
      <c r="N132" s="38"/>
      <c r="O132" s="38"/>
      <c r="P132" s="9"/>
    </row>
    <row r="133" spans="1:16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2"/>
      <c r="M133" s="22"/>
      <c r="N133" s="22"/>
      <c r="O133" s="22"/>
      <c r="P133" s="9"/>
    </row>
    <row r="134" spans="1:16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2"/>
      <c r="M134" s="22"/>
      <c r="N134" s="22"/>
      <c r="O134" s="22"/>
      <c r="P134" s="9"/>
    </row>
    <row r="135" spans="1:1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9"/>
    </row>
    <row r="136" spans="1:16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38"/>
      <c r="M136" s="38"/>
      <c r="N136" s="38"/>
      <c r="O136" s="38"/>
      <c r="P136" s="9"/>
    </row>
    <row r="137" spans="1:16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38"/>
      <c r="M137" s="38"/>
      <c r="N137" s="38"/>
      <c r="O137" s="38"/>
      <c r="P137" s="9"/>
    </row>
    <row r="138" spans="1:16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2"/>
      <c r="M138" s="22"/>
      <c r="N138" s="22"/>
      <c r="O138" s="22"/>
      <c r="P138" s="9"/>
    </row>
    <row r="139" spans="1:16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2"/>
      <c r="M139" s="22"/>
      <c r="N139" s="22"/>
      <c r="O139" s="22"/>
      <c r="P139" s="9"/>
    </row>
    <row r="140" spans="1:1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9"/>
    </row>
    <row r="141" spans="1:16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38"/>
      <c r="M141" s="38"/>
      <c r="N141" s="38"/>
      <c r="O141" s="38"/>
      <c r="P141" s="9"/>
    </row>
    <row r="142" spans="1:16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38"/>
      <c r="M142" s="38"/>
      <c r="N142" s="38"/>
      <c r="O142" s="38"/>
      <c r="P142" s="9"/>
    </row>
    <row r="143" spans="1:16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2"/>
      <c r="M143" s="22"/>
      <c r="N143" s="22"/>
      <c r="O143" s="22"/>
      <c r="P143" s="9"/>
    </row>
    <row r="144" spans="1:16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2"/>
      <c r="M144" s="22"/>
      <c r="N144" s="22"/>
      <c r="O144" s="22"/>
      <c r="P144" s="9"/>
    </row>
    <row r="145" spans="1:1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9"/>
    </row>
    <row r="146" spans="1:16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38"/>
      <c r="M146" s="38"/>
      <c r="N146" s="38"/>
      <c r="O146" s="38"/>
      <c r="P146" s="9"/>
    </row>
    <row r="147" spans="1:16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38"/>
      <c r="M147" s="38"/>
      <c r="N147" s="38"/>
      <c r="O147" s="38"/>
      <c r="P147" s="9"/>
    </row>
    <row r="148" spans="1:16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2"/>
      <c r="M148" s="22"/>
      <c r="N148" s="22"/>
      <c r="O148" s="22"/>
      <c r="P148" s="9"/>
    </row>
    <row r="149" spans="1:16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2"/>
      <c r="M149" s="22"/>
      <c r="N149" s="22"/>
      <c r="O149" s="22"/>
      <c r="P149" s="9"/>
    </row>
    <row r="150" spans="1:1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9"/>
    </row>
    <row r="151" spans="1:16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38"/>
      <c r="M151" s="38"/>
      <c r="N151" s="38"/>
      <c r="O151" s="38"/>
      <c r="P151" s="9"/>
    </row>
    <row r="152" spans="1:16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38"/>
      <c r="M152" s="38"/>
      <c r="N152" s="38"/>
      <c r="O152" s="38"/>
      <c r="P152" s="9"/>
    </row>
    <row r="153" spans="1:16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2"/>
      <c r="M153" s="22"/>
      <c r="N153" s="22"/>
      <c r="O153" s="22"/>
      <c r="P153" s="9"/>
    </row>
    <row r="154" spans="1:16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2"/>
      <c r="M154" s="22"/>
      <c r="N154" s="22"/>
      <c r="O154" s="22"/>
      <c r="P154" s="9"/>
    </row>
    <row r="155" spans="1:1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9"/>
    </row>
    <row r="156" spans="1:16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38"/>
      <c r="M156" s="38"/>
      <c r="N156" s="38"/>
      <c r="O156" s="38"/>
      <c r="P156" s="9"/>
    </row>
    <row r="157" spans="1:16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38"/>
      <c r="M157" s="38"/>
      <c r="N157" s="38"/>
      <c r="O157" s="38"/>
      <c r="P157" s="9"/>
    </row>
    <row r="158" spans="1:16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2"/>
      <c r="M158" s="22"/>
      <c r="N158" s="22"/>
      <c r="O158" s="22"/>
      <c r="P158" s="9"/>
    </row>
    <row r="159" spans="1:16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2"/>
      <c r="M159" s="22"/>
      <c r="N159" s="22"/>
      <c r="O159" s="22"/>
      <c r="P159" s="9"/>
    </row>
    <row r="160" spans="1:1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9"/>
    </row>
    <row r="161" spans="1:16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38"/>
      <c r="M161" s="38"/>
      <c r="N161" s="38"/>
      <c r="O161" s="38"/>
      <c r="P161" s="9"/>
    </row>
    <row r="162" spans="1:16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38"/>
      <c r="M162" s="38"/>
      <c r="N162" s="38"/>
      <c r="O162" s="38"/>
      <c r="P162" s="9"/>
    </row>
    <row r="163" spans="1:16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2"/>
      <c r="M163" s="22"/>
      <c r="N163" s="22"/>
      <c r="O163" s="22"/>
      <c r="P163" s="9"/>
    </row>
    <row r="164" spans="1:16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2"/>
      <c r="M164" s="22"/>
      <c r="N164" s="22"/>
      <c r="O164" s="22"/>
      <c r="P164" s="9"/>
    </row>
    <row r="165" spans="1:1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9"/>
    </row>
    <row r="166" spans="1:16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38"/>
      <c r="M166" s="38"/>
      <c r="N166" s="38"/>
      <c r="O166" s="38"/>
      <c r="P166" s="9"/>
    </row>
    <row r="167" spans="1:16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38"/>
      <c r="M167" s="38"/>
      <c r="N167" s="38"/>
      <c r="O167" s="38"/>
      <c r="P167" s="9"/>
    </row>
    <row r="168" spans="1:16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2"/>
      <c r="M168" s="22"/>
      <c r="N168" s="22"/>
      <c r="O168" s="22"/>
      <c r="P168" s="9"/>
    </row>
    <row r="169" spans="1:16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2"/>
      <c r="M169" s="22"/>
      <c r="N169" s="22"/>
      <c r="O169" s="22"/>
      <c r="P169" s="9"/>
    </row>
    <row r="170" spans="1:1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9"/>
    </row>
    <row r="171" spans="1:16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38"/>
      <c r="M171" s="38"/>
      <c r="N171" s="38"/>
      <c r="O171" s="38"/>
      <c r="P171" s="9"/>
    </row>
    <row r="172" spans="1:16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38"/>
      <c r="M172" s="38"/>
      <c r="N172" s="38"/>
      <c r="O172" s="38"/>
      <c r="P172" s="9"/>
    </row>
    <row r="173" spans="1:16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2"/>
      <c r="M173" s="22"/>
      <c r="N173" s="22"/>
      <c r="O173" s="22"/>
      <c r="P173" s="9"/>
    </row>
    <row r="174" spans="1:16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2"/>
      <c r="M174" s="22"/>
      <c r="N174" s="22"/>
      <c r="O174" s="22"/>
      <c r="P174" s="9"/>
    </row>
    <row r="175" spans="1:1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9"/>
    </row>
    <row r="176" spans="1:16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38"/>
      <c r="M176" s="38"/>
      <c r="N176" s="38"/>
      <c r="O176" s="38"/>
      <c r="P176" s="9"/>
    </row>
    <row r="177" spans="1:16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38"/>
      <c r="M177" s="38"/>
      <c r="N177" s="38"/>
      <c r="O177" s="38"/>
      <c r="P177" s="9"/>
    </row>
    <row r="178" spans="1:16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2"/>
      <c r="M178" s="22"/>
      <c r="N178" s="22"/>
      <c r="O178" s="22"/>
      <c r="P178" s="9"/>
    </row>
    <row r="179" spans="1:16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2"/>
      <c r="M179" s="22"/>
      <c r="N179" s="22"/>
      <c r="O179" s="22"/>
      <c r="P179" s="9"/>
    </row>
    <row r="180" spans="1:1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9"/>
    </row>
    <row r="181" spans="1:16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38"/>
      <c r="M181" s="38"/>
      <c r="N181" s="38"/>
      <c r="O181" s="38"/>
      <c r="P181" s="9"/>
    </row>
    <row r="182" spans="1:16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38"/>
      <c r="M182" s="38"/>
      <c r="N182" s="38"/>
      <c r="O182" s="38"/>
      <c r="P182" s="9"/>
    </row>
    <row r="183" spans="1:16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2"/>
      <c r="M183" s="22"/>
      <c r="N183" s="22"/>
      <c r="O183" s="22"/>
      <c r="P183" s="9"/>
    </row>
    <row r="184" spans="1:16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2"/>
      <c r="M184" s="22"/>
      <c r="N184" s="22"/>
      <c r="O184" s="22"/>
      <c r="P184" s="9"/>
    </row>
    <row r="185" spans="1:1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9"/>
    </row>
    <row r="186" spans="1:16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38"/>
      <c r="M186" s="38"/>
      <c r="N186" s="38"/>
      <c r="O186" s="38"/>
      <c r="P186" s="9"/>
    </row>
    <row r="187" spans="1:16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38"/>
      <c r="M187" s="38"/>
      <c r="N187" s="38"/>
      <c r="O187" s="38"/>
      <c r="P187" s="9"/>
    </row>
    <row r="188" spans="1:16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2"/>
      <c r="M188" s="22"/>
      <c r="N188" s="22"/>
      <c r="O188" s="22"/>
      <c r="P188" s="9"/>
    </row>
    <row r="189" spans="1:16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2"/>
      <c r="M189" s="22"/>
      <c r="N189" s="22"/>
      <c r="O189" s="22"/>
      <c r="P189" s="9"/>
    </row>
    <row r="190" spans="1:1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9"/>
    </row>
    <row r="191" spans="1:16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38"/>
      <c r="M191" s="38"/>
      <c r="N191" s="38"/>
      <c r="O191" s="38"/>
      <c r="P191" s="9"/>
    </row>
    <row r="192" spans="1:16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38"/>
      <c r="M192" s="38"/>
      <c r="N192" s="38"/>
      <c r="O192" s="38"/>
      <c r="P192" s="9"/>
    </row>
    <row r="193" spans="1:16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2"/>
      <c r="M193" s="22"/>
      <c r="N193" s="22"/>
      <c r="O193" s="22"/>
      <c r="P193" s="9"/>
    </row>
    <row r="194" spans="1:16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2"/>
      <c r="M194" s="22"/>
      <c r="N194" s="22"/>
      <c r="O194" s="22"/>
      <c r="P194" s="9"/>
    </row>
    <row r="195" spans="1:1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9"/>
    </row>
    <row r="196" spans="1:16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38"/>
      <c r="M196" s="38"/>
      <c r="N196" s="38"/>
      <c r="O196" s="38"/>
      <c r="P196" s="9"/>
    </row>
    <row r="197" spans="1:16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38"/>
      <c r="M197" s="38"/>
      <c r="N197" s="38"/>
      <c r="O197" s="38"/>
      <c r="P197" s="9"/>
    </row>
    <row r="198" spans="1:16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2"/>
      <c r="M198" s="22"/>
      <c r="N198" s="22"/>
      <c r="O198" s="22"/>
      <c r="P198" s="9"/>
    </row>
    <row r="199" spans="1:16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2"/>
      <c r="M199" s="22"/>
      <c r="N199" s="22"/>
      <c r="O199" s="22"/>
      <c r="P199" s="9"/>
    </row>
    <row r="200" spans="1:1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9"/>
    </row>
    <row r="201" spans="1:16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38"/>
      <c r="M201" s="38"/>
      <c r="N201" s="38"/>
      <c r="O201" s="38"/>
      <c r="P201" s="9"/>
    </row>
    <row r="202" spans="1:16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38"/>
      <c r="M202" s="38"/>
      <c r="N202" s="38"/>
      <c r="O202" s="38"/>
      <c r="P202" s="9"/>
    </row>
    <row r="203" spans="1:16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2"/>
      <c r="M203" s="22"/>
      <c r="N203" s="22"/>
      <c r="O203" s="22"/>
      <c r="P203" s="9"/>
    </row>
    <row r="204" spans="1:16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2"/>
      <c r="M204" s="22"/>
      <c r="N204" s="22"/>
      <c r="O204" s="22"/>
      <c r="P204" s="9"/>
    </row>
    <row r="205" spans="1:1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9"/>
    </row>
    <row r="206" spans="1:16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38"/>
      <c r="M206" s="38"/>
      <c r="N206" s="38"/>
      <c r="O206" s="38"/>
      <c r="P206" s="9"/>
    </row>
    <row r="207" spans="1:16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38"/>
      <c r="M207" s="38"/>
      <c r="N207" s="38"/>
      <c r="O207" s="38"/>
      <c r="P207" s="9"/>
    </row>
    <row r="208" spans="1:16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2"/>
      <c r="M208" s="22"/>
      <c r="N208" s="22"/>
      <c r="O208" s="22"/>
      <c r="P208" s="9"/>
    </row>
    <row r="209" spans="1:16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2"/>
      <c r="M209" s="22"/>
      <c r="N209" s="22"/>
      <c r="O209" s="22"/>
      <c r="P209" s="9"/>
    </row>
    <row r="210" spans="1:1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9"/>
    </row>
    <row r="211" spans="1:16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38"/>
      <c r="M211" s="38"/>
      <c r="N211" s="38"/>
      <c r="O211" s="38"/>
      <c r="P211" s="9"/>
    </row>
    <row r="212" spans="1:16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38"/>
      <c r="M212" s="38"/>
      <c r="N212" s="38"/>
      <c r="O212" s="38"/>
      <c r="P212" s="9"/>
    </row>
    <row r="213" spans="1:16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2"/>
      <c r="M213" s="22"/>
      <c r="N213" s="22"/>
      <c r="O213" s="22"/>
      <c r="P213" s="9"/>
    </row>
    <row r="214" spans="1:16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2"/>
      <c r="M214" s="22"/>
      <c r="N214" s="22"/>
      <c r="O214" s="22"/>
      <c r="P214" s="9"/>
    </row>
    <row r="215" spans="1:1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9"/>
    </row>
    <row r="216" spans="1:16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38"/>
      <c r="M216" s="38"/>
      <c r="N216" s="38"/>
      <c r="O216" s="38"/>
      <c r="P216" s="9"/>
    </row>
    <row r="217" spans="1:16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38"/>
      <c r="M217" s="38"/>
      <c r="N217" s="38"/>
      <c r="O217" s="38"/>
      <c r="P217" s="9"/>
    </row>
    <row r="218" spans="1:16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2"/>
      <c r="M218" s="22"/>
      <c r="N218" s="22"/>
      <c r="O218" s="22"/>
      <c r="P218" s="9"/>
    </row>
    <row r="219" spans="1:16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2"/>
      <c r="M219" s="22"/>
      <c r="N219" s="22"/>
      <c r="O219" s="22"/>
      <c r="P219" s="9"/>
    </row>
    <row r="220" spans="1:1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9"/>
    </row>
    <row r="221" spans="1:16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38"/>
      <c r="M221" s="38"/>
      <c r="N221" s="38"/>
      <c r="O221" s="38"/>
      <c r="P221" s="9"/>
    </row>
    <row r="222" spans="1:16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38"/>
      <c r="M222" s="38"/>
      <c r="N222" s="38"/>
      <c r="O222" s="38"/>
      <c r="P222" s="9"/>
    </row>
    <row r="223" spans="1:16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2"/>
      <c r="M223" s="22"/>
      <c r="N223" s="22"/>
      <c r="O223" s="22"/>
      <c r="P223" s="9"/>
    </row>
    <row r="224" spans="1:16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2"/>
      <c r="M224" s="22"/>
      <c r="N224" s="22"/>
      <c r="O224" s="22"/>
      <c r="P224" s="9"/>
    </row>
    <row r="225" spans="1:1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9"/>
    </row>
    <row r="226" spans="1:16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38"/>
      <c r="M226" s="38"/>
      <c r="N226" s="38"/>
      <c r="O226" s="38"/>
      <c r="P226" s="9"/>
    </row>
    <row r="227" spans="1:16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38"/>
      <c r="M227" s="38"/>
      <c r="N227" s="38"/>
      <c r="O227" s="38"/>
      <c r="P227" s="9"/>
    </row>
    <row r="228" spans="1:16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2"/>
      <c r="M228" s="22"/>
      <c r="N228" s="22"/>
      <c r="O228" s="22"/>
      <c r="P228" s="9"/>
    </row>
    <row r="229" spans="1:16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2"/>
      <c r="M229" s="22"/>
      <c r="N229" s="22"/>
      <c r="O229" s="22"/>
      <c r="P229" s="9"/>
    </row>
    <row r="230" spans="1:1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9"/>
    </row>
    <row r="231" spans="1:16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38"/>
      <c r="M231" s="38"/>
      <c r="N231" s="38"/>
      <c r="O231" s="38"/>
      <c r="P231" s="9"/>
    </row>
    <row r="232" spans="1:16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38"/>
      <c r="M232" s="38"/>
      <c r="N232" s="38"/>
      <c r="O232" s="38"/>
      <c r="P232" s="9"/>
    </row>
    <row r="233" spans="1:16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2"/>
      <c r="M233" s="22"/>
      <c r="N233" s="22"/>
      <c r="O233" s="22"/>
      <c r="P233" s="9"/>
    </row>
    <row r="234" spans="1:16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2"/>
      <c r="M234" s="22"/>
      <c r="N234" s="22"/>
      <c r="O234" s="22"/>
      <c r="P234" s="9"/>
    </row>
    <row r="235" spans="1:1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9"/>
    </row>
    <row r="236" spans="1:16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38"/>
      <c r="M236" s="38"/>
      <c r="N236" s="38"/>
      <c r="O236" s="38"/>
      <c r="P236" s="9"/>
    </row>
    <row r="237" spans="1:16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38"/>
      <c r="M237" s="38"/>
      <c r="N237" s="38"/>
      <c r="O237" s="38"/>
      <c r="P237" s="9"/>
    </row>
    <row r="238" spans="1:16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2"/>
      <c r="M238" s="22"/>
      <c r="N238" s="22"/>
      <c r="O238" s="22"/>
      <c r="P238" s="9"/>
    </row>
    <row r="239" spans="1:16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2"/>
      <c r="M239" s="22"/>
      <c r="N239" s="22"/>
      <c r="O239" s="22"/>
      <c r="P239" s="9"/>
    </row>
    <row r="240" spans="1:1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9"/>
    </row>
    <row r="241" spans="1:16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38"/>
      <c r="M241" s="38"/>
      <c r="N241" s="38"/>
      <c r="O241" s="38"/>
      <c r="P241" s="9"/>
    </row>
    <row r="242" spans="1:16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38"/>
      <c r="M242" s="38"/>
      <c r="N242" s="38"/>
      <c r="O242" s="38"/>
      <c r="P242" s="9"/>
    </row>
    <row r="243" spans="1:16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2"/>
      <c r="M243" s="22"/>
      <c r="N243" s="22"/>
      <c r="O243" s="22"/>
      <c r="P243" s="9"/>
    </row>
    <row r="244" spans="1:16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2"/>
      <c r="M244" s="22"/>
      <c r="N244" s="22"/>
      <c r="O244" s="22"/>
      <c r="P244" s="9"/>
    </row>
    <row r="245" spans="1:1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41"/>
      <c r="M245" s="41"/>
      <c r="N245" s="41"/>
      <c r="O245" s="41"/>
    </row>
    <row r="246" spans="1:16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42"/>
      <c r="M246" s="42"/>
      <c r="N246" s="42"/>
      <c r="O246" s="42"/>
    </row>
    <row r="247" spans="1:16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42"/>
      <c r="M247" s="42"/>
      <c r="N247" s="42"/>
      <c r="O247" s="42"/>
    </row>
    <row r="248" spans="1:16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43"/>
      <c r="M248" s="43"/>
      <c r="N248" s="43"/>
      <c r="O248" s="43"/>
    </row>
    <row r="249" spans="1:16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43"/>
      <c r="M249" s="43"/>
      <c r="N249" s="43"/>
      <c r="O249" s="43"/>
    </row>
    <row r="250" spans="1:1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41"/>
      <c r="M250" s="41"/>
      <c r="N250" s="41"/>
      <c r="O250" s="41"/>
    </row>
    <row r="251" spans="1:16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42"/>
      <c r="M251" s="42"/>
      <c r="N251" s="42"/>
      <c r="O251" s="42"/>
    </row>
    <row r="252" spans="1:16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42"/>
      <c r="M252" s="42"/>
      <c r="N252" s="42"/>
      <c r="O252" s="42"/>
    </row>
    <row r="253" spans="1:16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43"/>
      <c r="M253" s="43"/>
      <c r="N253" s="43"/>
      <c r="O253" s="43"/>
    </row>
    <row r="254" spans="1:16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43"/>
      <c r="M254" s="43"/>
      <c r="N254" s="43"/>
      <c r="O254" s="43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41"/>
      <c r="M255" s="41"/>
      <c r="N255" s="41"/>
      <c r="O255" s="41"/>
    </row>
    <row r="256" spans="1:16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42"/>
      <c r="M256" s="42"/>
      <c r="N256" s="42"/>
      <c r="O256" s="42"/>
    </row>
    <row r="257" spans="1:15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42"/>
      <c r="M257" s="42"/>
      <c r="N257" s="42"/>
      <c r="O257" s="42"/>
    </row>
    <row r="258" spans="1:15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43"/>
      <c r="M258" s="43"/>
      <c r="N258" s="43"/>
      <c r="O258" s="43"/>
    </row>
    <row r="259" spans="1:15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43"/>
      <c r="M259" s="43"/>
      <c r="N259" s="43"/>
      <c r="O259" s="43"/>
    </row>
    <row r="260" spans="1:1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41"/>
      <c r="M260" s="41"/>
      <c r="N260" s="41"/>
      <c r="O260" s="41"/>
    </row>
    <row r="261" spans="1:15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42"/>
      <c r="M261" s="42"/>
      <c r="N261" s="42"/>
      <c r="O261" s="42"/>
    </row>
    <row r="262" spans="1:15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42"/>
      <c r="M262" s="42"/>
      <c r="N262" s="42"/>
      <c r="O262" s="42"/>
    </row>
    <row r="263" spans="1:15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43"/>
      <c r="M263" s="43"/>
      <c r="N263" s="43"/>
      <c r="O263" s="43"/>
    </row>
    <row r="264" spans="1:15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43"/>
      <c r="M264" s="43"/>
      <c r="N264" s="43"/>
      <c r="O264" s="43"/>
    </row>
    <row r="265" spans="1:1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41"/>
      <c r="M265" s="41"/>
      <c r="N265" s="41"/>
      <c r="O265" s="41"/>
    </row>
    <row r="266" spans="1:15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42"/>
      <c r="M266" s="42"/>
      <c r="N266" s="42"/>
      <c r="O266" s="42"/>
    </row>
    <row r="267" spans="1:15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42"/>
      <c r="M267" s="42"/>
      <c r="N267" s="42"/>
      <c r="O267" s="42"/>
    </row>
    <row r="268" spans="1:15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43"/>
      <c r="M268" s="43"/>
      <c r="N268" s="43"/>
      <c r="O268" s="43"/>
    </row>
    <row r="269" spans="1:15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43"/>
      <c r="M269" s="43"/>
      <c r="N269" s="43"/>
      <c r="O269" s="43"/>
    </row>
    <row r="270" spans="1:1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41"/>
      <c r="M270" s="41"/>
      <c r="N270" s="41"/>
      <c r="O270" s="41"/>
    </row>
    <row r="271" spans="1:15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42"/>
      <c r="M271" s="42"/>
      <c r="N271" s="42"/>
      <c r="O271" s="42"/>
    </row>
    <row r="272" spans="1:15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42"/>
      <c r="M272" s="42"/>
      <c r="N272" s="42"/>
      <c r="O272" s="42"/>
    </row>
    <row r="273" spans="1:15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43"/>
      <c r="M273" s="43"/>
      <c r="N273" s="43"/>
      <c r="O273" s="43"/>
    </row>
    <row r="274" spans="1:15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43"/>
      <c r="M274" s="43"/>
      <c r="N274" s="43"/>
      <c r="O274" s="43"/>
    </row>
    <row r="275" spans="1:1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41"/>
      <c r="M275" s="41"/>
      <c r="N275" s="41"/>
      <c r="O275" s="41"/>
    </row>
    <row r="276" spans="1:15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42"/>
      <c r="M276" s="42"/>
      <c r="N276" s="42"/>
      <c r="O276" s="42"/>
    </row>
    <row r="277" spans="1:15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42"/>
      <c r="M277" s="42"/>
      <c r="N277" s="42"/>
      <c r="O277" s="42"/>
    </row>
    <row r="278" spans="1:15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43"/>
      <c r="M278" s="43"/>
      <c r="N278" s="43"/>
      <c r="O278" s="43"/>
    </row>
    <row r="279" spans="1:15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43"/>
      <c r="M279" s="43"/>
      <c r="N279" s="43"/>
      <c r="O279" s="43"/>
    </row>
    <row r="280" spans="1:1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41"/>
      <c r="M280" s="41"/>
      <c r="N280" s="41"/>
      <c r="O280" s="41"/>
    </row>
    <row r="281" spans="1:15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42"/>
      <c r="M281" s="42"/>
      <c r="N281" s="42"/>
      <c r="O281" s="42"/>
    </row>
    <row r="282" spans="1:15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42"/>
      <c r="M282" s="42"/>
      <c r="N282" s="42"/>
      <c r="O282" s="42"/>
    </row>
    <row r="283" spans="1:15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43"/>
      <c r="M283" s="43"/>
      <c r="N283" s="43"/>
      <c r="O283" s="43"/>
    </row>
    <row r="284" spans="1:15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43"/>
      <c r="M284" s="43"/>
      <c r="N284" s="43"/>
      <c r="O284" s="43"/>
    </row>
    <row r="285" spans="1:1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41"/>
      <c r="M285" s="41"/>
      <c r="N285" s="41"/>
      <c r="O285" s="41"/>
    </row>
    <row r="286" spans="1:15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42"/>
      <c r="M286" s="42"/>
      <c r="N286" s="42"/>
      <c r="O286" s="42"/>
    </row>
    <row r="287" spans="1:15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42"/>
      <c r="M287" s="42"/>
      <c r="N287" s="42"/>
      <c r="O287" s="42"/>
    </row>
    <row r="288" spans="1:15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43"/>
      <c r="M288" s="43"/>
      <c r="N288" s="43"/>
      <c r="O288" s="43"/>
    </row>
    <row r="289" spans="1:15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43"/>
      <c r="M289" s="43"/>
      <c r="N289" s="43"/>
      <c r="O289" s="43"/>
    </row>
    <row r="290" spans="1:1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41"/>
      <c r="M290" s="41"/>
      <c r="N290" s="41"/>
      <c r="O290" s="41"/>
    </row>
    <row r="291" spans="1:15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42"/>
      <c r="M291" s="42"/>
      <c r="N291" s="42"/>
      <c r="O291" s="42"/>
    </row>
    <row r="292" spans="1:15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42"/>
      <c r="M292" s="42"/>
      <c r="N292" s="42"/>
      <c r="O292" s="42"/>
    </row>
    <row r="293" spans="1:15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43"/>
      <c r="M293" s="43"/>
      <c r="N293" s="43"/>
      <c r="O293" s="43"/>
    </row>
    <row r="294" spans="1:15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43"/>
      <c r="M294" s="43"/>
      <c r="N294" s="43"/>
      <c r="O294" s="43"/>
    </row>
    <row r="295" spans="1:1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41"/>
      <c r="M295" s="41"/>
      <c r="N295" s="41"/>
      <c r="O295" s="41"/>
    </row>
    <row r="296" spans="1:15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42"/>
      <c r="M296" s="42"/>
      <c r="N296" s="42"/>
      <c r="O296" s="42"/>
    </row>
    <row r="297" spans="1:15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42"/>
      <c r="M297" s="42"/>
      <c r="N297" s="42"/>
      <c r="O297" s="42"/>
    </row>
    <row r="298" spans="1:15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43"/>
      <c r="M298" s="43"/>
      <c r="N298" s="43"/>
      <c r="O298" s="43"/>
    </row>
    <row r="299" spans="1:15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43"/>
      <c r="M299" s="43"/>
      <c r="N299" s="43"/>
      <c r="O299" s="43"/>
    </row>
    <row r="300" spans="1:1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41"/>
      <c r="M300" s="41"/>
      <c r="N300" s="41"/>
      <c r="O300" s="41"/>
    </row>
    <row r="301" spans="1:15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42"/>
      <c r="M301" s="42"/>
      <c r="N301" s="42"/>
      <c r="O301" s="42"/>
    </row>
    <row r="302" spans="1:15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42"/>
      <c r="M302" s="42"/>
      <c r="N302" s="42"/>
      <c r="O302" s="42"/>
    </row>
    <row r="303" spans="1:15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43"/>
      <c r="M303" s="43"/>
      <c r="N303" s="43"/>
      <c r="O303" s="43"/>
    </row>
    <row r="304" spans="1:15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43"/>
      <c r="M304" s="43"/>
      <c r="N304" s="43"/>
      <c r="O304" s="43"/>
    </row>
    <row r="305" spans="1:1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41"/>
      <c r="M305" s="41"/>
      <c r="N305" s="41"/>
      <c r="O305" s="41"/>
    </row>
    <row r="306" spans="1:15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42"/>
      <c r="M306" s="42"/>
      <c r="N306" s="42"/>
      <c r="O306" s="42"/>
    </row>
    <row r="307" spans="1:15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42"/>
      <c r="M307" s="42"/>
      <c r="N307" s="42"/>
      <c r="O307" s="42"/>
    </row>
    <row r="308" spans="1:15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43"/>
      <c r="M308" s="43"/>
      <c r="N308" s="43"/>
      <c r="O308" s="43"/>
    </row>
    <row r="309" spans="1:15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43"/>
      <c r="M309" s="43"/>
      <c r="N309" s="43"/>
      <c r="O309" s="43"/>
    </row>
    <row r="310" spans="1:1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41"/>
      <c r="M310" s="41"/>
      <c r="N310" s="41"/>
      <c r="O310" s="41"/>
    </row>
    <row r="311" spans="1:15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42"/>
      <c r="M311" s="42"/>
      <c r="N311" s="42"/>
      <c r="O311" s="42"/>
    </row>
    <row r="312" spans="1:15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42"/>
      <c r="M312" s="42"/>
      <c r="N312" s="42"/>
      <c r="O312" s="42"/>
    </row>
    <row r="313" spans="1:15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43"/>
      <c r="M313" s="43"/>
      <c r="N313" s="43"/>
      <c r="O313" s="43"/>
    </row>
    <row r="314" spans="1:15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43"/>
      <c r="M314" s="43"/>
      <c r="N314" s="43"/>
      <c r="O314" s="43"/>
    </row>
    <row r="315" spans="1:1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41"/>
      <c r="M315" s="41"/>
      <c r="N315" s="41"/>
      <c r="O315" s="41"/>
    </row>
    <row r="316" spans="1:15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42"/>
      <c r="M316" s="42"/>
      <c r="N316" s="42"/>
      <c r="O316" s="42"/>
    </row>
    <row r="317" spans="1:15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42"/>
      <c r="M317" s="42"/>
      <c r="N317" s="42"/>
      <c r="O317" s="42"/>
    </row>
    <row r="318" spans="1:15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43"/>
      <c r="M318" s="43"/>
      <c r="N318" s="43"/>
      <c r="O318" s="43"/>
    </row>
    <row r="319" spans="1:15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43"/>
      <c r="M319" s="43"/>
      <c r="N319" s="43"/>
      <c r="O319" s="43"/>
    </row>
    <row r="320" spans="1:1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41"/>
      <c r="M320" s="41"/>
      <c r="N320" s="41"/>
      <c r="O320" s="41"/>
    </row>
    <row r="321" spans="1:15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42"/>
      <c r="M321" s="42"/>
      <c r="N321" s="42"/>
      <c r="O321" s="42"/>
    </row>
    <row r="322" spans="1:15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42"/>
      <c r="M322" s="42"/>
      <c r="N322" s="42"/>
      <c r="O322" s="42"/>
    </row>
    <row r="323" spans="1:15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43"/>
      <c r="M323" s="43"/>
      <c r="N323" s="43"/>
      <c r="O323" s="43"/>
    </row>
    <row r="324" spans="1:15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43"/>
      <c r="M324" s="43"/>
      <c r="N324" s="43"/>
      <c r="O324" s="43"/>
    </row>
    <row r="325" spans="1:1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41"/>
      <c r="M325" s="41"/>
      <c r="N325" s="41"/>
      <c r="O325" s="41"/>
    </row>
    <row r="326" spans="1:15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42"/>
      <c r="M326" s="42"/>
      <c r="N326" s="42"/>
      <c r="O326" s="42"/>
    </row>
    <row r="327" spans="1:15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42"/>
      <c r="M327" s="42"/>
      <c r="N327" s="42"/>
      <c r="O327" s="42"/>
    </row>
    <row r="328" spans="1:15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43"/>
      <c r="M328" s="43"/>
      <c r="N328" s="43"/>
      <c r="O328" s="43"/>
    </row>
    <row r="329" spans="1:15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43"/>
      <c r="M329" s="43"/>
      <c r="N329" s="43"/>
      <c r="O329" s="43"/>
    </row>
    <row r="330" spans="1:1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41"/>
      <c r="M330" s="41"/>
      <c r="N330" s="41"/>
      <c r="O330" s="41"/>
    </row>
    <row r="331" spans="1:15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42"/>
      <c r="M331" s="42"/>
      <c r="N331" s="42"/>
      <c r="O331" s="42"/>
    </row>
    <row r="332" spans="1:15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42"/>
      <c r="M332" s="42"/>
      <c r="N332" s="42"/>
      <c r="O332" s="42"/>
    </row>
    <row r="333" spans="1:15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43"/>
      <c r="M333" s="43"/>
      <c r="N333" s="43"/>
      <c r="O333" s="43"/>
    </row>
    <row r="334" spans="1:15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43"/>
      <c r="M334" s="43"/>
      <c r="N334" s="43"/>
      <c r="O334" s="43"/>
    </row>
    <row r="335" spans="1:1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41"/>
      <c r="M335" s="41"/>
      <c r="N335" s="41"/>
      <c r="O335" s="41"/>
    </row>
    <row r="336" spans="1:15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42"/>
      <c r="M336" s="42"/>
      <c r="N336" s="42"/>
      <c r="O336" s="42"/>
    </row>
    <row r="337" spans="1:15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42"/>
      <c r="M337" s="42"/>
      <c r="N337" s="42"/>
      <c r="O337" s="42"/>
    </row>
    <row r="338" spans="1:15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43"/>
      <c r="M338" s="43"/>
      <c r="N338" s="43"/>
      <c r="O338" s="43"/>
    </row>
    <row r="339" spans="1:15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43"/>
      <c r="M339" s="43"/>
      <c r="N339" s="43"/>
      <c r="O339" s="43"/>
    </row>
    <row r="340" spans="1:1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41"/>
      <c r="M340" s="41"/>
      <c r="N340" s="41"/>
      <c r="O340" s="41"/>
    </row>
    <row r="341" spans="1:15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42"/>
      <c r="M341" s="42"/>
      <c r="N341" s="42"/>
      <c r="O341" s="42"/>
    </row>
    <row r="342" spans="1:15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42"/>
      <c r="M342" s="42"/>
      <c r="N342" s="42"/>
      <c r="O342" s="42"/>
    </row>
    <row r="343" spans="1:15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43"/>
      <c r="M343" s="43"/>
      <c r="N343" s="43"/>
      <c r="O343" s="43"/>
    </row>
    <row r="344" spans="1:15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43"/>
      <c r="M344" s="43"/>
      <c r="N344" s="43"/>
      <c r="O344" s="43"/>
    </row>
    <row r="345" spans="1:1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41"/>
      <c r="M345" s="41"/>
      <c r="N345" s="41"/>
      <c r="O345" s="41"/>
    </row>
    <row r="346" spans="1:15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42"/>
      <c r="M346" s="42"/>
      <c r="N346" s="42"/>
      <c r="O346" s="42"/>
    </row>
  </sheetData>
  <hyperlinks>
    <hyperlink ref="A104" location="Índice!C1" display="Volver al ïndice" xr:uid="{00000000-0004-0000-0200-000000000000}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2"/>
  <sheetViews>
    <sheetView showGridLines="0" zoomScaleNormal="100" workbookViewId="0">
      <pane ySplit="2" topLeftCell="A165" activePane="bottomLeft" state="frozen"/>
      <selection pane="bottomLeft" activeCell="K17" sqref="K17"/>
    </sheetView>
  </sheetViews>
  <sheetFormatPr baseColWidth="10" defaultColWidth="11.42578125" defaultRowHeight="12.75" x14ac:dyDescent="0.25"/>
  <cols>
    <col min="1" max="1" width="41.28515625" style="66" customWidth="1"/>
    <col min="2" max="2" width="16.42578125" style="81" customWidth="1"/>
    <col min="3" max="5" width="15.5703125" style="81" customWidth="1"/>
    <col min="6" max="7" width="11.42578125" style="66"/>
    <col min="8" max="16384" width="11.42578125" style="9"/>
  </cols>
  <sheetData>
    <row r="1" spans="1:7" ht="21" x14ac:dyDescent="0.25">
      <c r="A1" s="120" t="s">
        <v>370</v>
      </c>
      <c r="B1" s="77"/>
      <c r="C1" s="77"/>
      <c r="D1" s="77"/>
      <c r="E1" s="77"/>
      <c r="F1" s="9"/>
      <c r="G1" s="9"/>
    </row>
    <row r="2" spans="1:7" ht="18" customHeight="1" x14ac:dyDescent="0.25">
      <c r="A2" s="90"/>
      <c r="B2" s="77"/>
      <c r="C2" s="77"/>
      <c r="D2" s="77"/>
      <c r="E2" s="77"/>
      <c r="F2" s="9"/>
      <c r="G2" s="9"/>
    </row>
    <row r="3" spans="1:7" ht="15" customHeight="1" x14ac:dyDescent="0.25">
      <c r="A3" s="9"/>
      <c r="B3" s="77"/>
      <c r="C3" s="77"/>
      <c r="D3" s="77"/>
      <c r="E3" s="77"/>
      <c r="F3" s="9"/>
      <c r="G3" s="9"/>
    </row>
    <row r="4" spans="1:7" ht="15.75" x14ac:dyDescent="0.25">
      <c r="A4" s="33" t="s">
        <v>371</v>
      </c>
      <c r="B4" s="77"/>
      <c r="C4" s="77"/>
      <c r="D4" s="77"/>
      <c r="E4" s="77"/>
      <c r="F4" s="9"/>
      <c r="G4" s="9"/>
    </row>
    <row r="5" spans="1:7" ht="25.5" x14ac:dyDescent="0.25">
      <c r="A5" s="118" t="s">
        <v>312</v>
      </c>
      <c r="B5" s="78" t="s">
        <v>2</v>
      </c>
      <c r="C5" s="78" t="s">
        <v>3</v>
      </c>
      <c r="D5" s="78" t="s">
        <v>4</v>
      </c>
      <c r="E5" s="78" t="s">
        <v>63</v>
      </c>
      <c r="F5" s="9"/>
      <c r="G5" s="9"/>
    </row>
    <row r="6" spans="1:7" ht="15" customHeight="1" x14ac:dyDescent="0.25">
      <c r="A6" s="142" t="s">
        <v>358</v>
      </c>
      <c r="B6" s="31">
        <v>72663</v>
      </c>
      <c r="C6" s="31">
        <v>187571</v>
      </c>
      <c r="D6" s="31">
        <v>368609</v>
      </c>
      <c r="E6" s="31">
        <v>628843</v>
      </c>
      <c r="F6" s="9"/>
      <c r="G6" s="9"/>
    </row>
    <row r="7" spans="1:7" ht="15" customHeight="1" x14ac:dyDescent="0.25">
      <c r="A7" s="142" t="s">
        <v>359</v>
      </c>
      <c r="B7" s="31">
        <v>64110</v>
      </c>
      <c r="C7" s="31">
        <v>186098</v>
      </c>
      <c r="D7" s="31">
        <v>309372</v>
      </c>
      <c r="E7" s="31">
        <v>559580</v>
      </c>
      <c r="F7" s="9"/>
      <c r="G7" s="9"/>
    </row>
    <row r="8" spans="1:7" ht="15" customHeight="1" x14ac:dyDescent="0.25">
      <c r="A8" s="112" t="s">
        <v>353</v>
      </c>
      <c r="B8" s="32">
        <v>136773</v>
      </c>
      <c r="C8" s="32">
        <v>373669</v>
      </c>
      <c r="D8" s="32">
        <v>677981</v>
      </c>
      <c r="E8" s="32">
        <v>1188423</v>
      </c>
      <c r="F8" s="9"/>
      <c r="G8" s="9"/>
    </row>
    <row r="9" spans="1:7" ht="15" customHeight="1" x14ac:dyDescent="0.25">
      <c r="A9" s="9"/>
      <c r="B9" s="77"/>
      <c r="C9" s="77"/>
      <c r="D9" s="77"/>
      <c r="E9" s="77"/>
      <c r="F9" s="9"/>
      <c r="G9" s="9"/>
    </row>
    <row r="10" spans="1:7" ht="15" customHeight="1" x14ac:dyDescent="0.25">
      <c r="A10" s="33" t="s">
        <v>445</v>
      </c>
      <c r="B10" s="77"/>
      <c r="C10" s="77"/>
      <c r="D10" s="77"/>
      <c r="E10" s="77"/>
      <c r="F10" s="9"/>
      <c r="G10" s="9"/>
    </row>
    <row r="11" spans="1:7" ht="27.75" x14ac:dyDescent="0.25">
      <c r="A11" s="118" t="s">
        <v>312</v>
      </c>
      <c r="B11" s="78" t="s">
        <v>2</v>
      </c>
      <c r="C11" s="78" t="s">
        <v>3</v>
      </c>
      <c r="D11" s="79" t="s">
        <v>4</v>
      </c>
      <c r="E11" s="14" t="s">
        <v>360</v>
      </c>
      <c r="F11" s="9"/>
      <c r="G11" s="9"/>
    </row>
    <row r="12" spans="1:7" ht="15" customHeight="1" x14ac:dyDescent="0.25">
      <c r="A12" s="146" t="s">
        <v>446</v>
      </c>
      <c r="B12" s="31">
        <v>30609</v>
      </c>
      <c r="C12" s="31">
        <v>63848</v>
      </c>
      <c r="D12" s="31">
        <v>85076</v>
      </c>
      <c r="E12" s="31">
        <v>179533</v>
      </c>
      <c r="F12" s="9"/>
      <c r="G12" s="9"/>
    </row>
    <row r="13" spans="1:7" ht="15" customHeight="1" x14ac:dyDescent="0.25">
      <c r="A13" s="146" t="s">
        <v>447</v>
      </c>
      <c r="B13" s="31">
        <v>28693</v>
      </c>
      <c r="C13" s="31">
        <v>58197</v>
      </c>
      <c r="D13" s="31">
        <v>71513</v>
      </c>
      <c r="E13" s="31">
        <v>158403</v>
      </c>
      <c r="F13" s="9"/>
      <c r="G13" s="9"/>
    </row>
    <row r="14" spans="1:7" ht="15" customHeight="1" x14ac:dyDescent="0.25">
      <c r="A14" s="112" t="s">
        <v>139</v>
      </c>
      <c r="B14" s="32">
        <v>59302</v>
      </c>
      <c r="C14" s="32">
        <v>122045</v>
      </c>
      <c r="D14" s="32">
        <v>156589</v>
      </c>
      <c r="E14" s="32">
        <v>337936</v>
      </c>
      <c r="F14" s="9"/>
      <c r="G14" s="9"/>
    </row>
    <row r="15" spans="1:7" ht="15" customHeight="1" x14ac:dyDescent="0.25">
      <c r="A15" s="9"/>
      <c r="B15" s="77"/>
      <c r="C15" s="77"/>
      <c r="D15" s="77"/>
      <c r="E15" s="77"/>
      <c r="F15" s="9"/>
      <c r="G15" s="9"/>
    </row>
    <row r="16" spans="1:7" ht="15" customHeight="1" x14ac:dyDescent="0.25">
      <c r="A16" s="33" t="s">
        <v>373</v>
      </c>
      <c r="B16" s="77"/>
      <c r="C16" s="77"/>
      <c r="D16" s="77"/>
      <c r="E16" s="77"/>
      <c r="F16" s="9"/>
      <c r="G16" s="9"/>
    </row>
    <row r="17" spans="1:7" ht="25.5" x14ac:dyDescent="0.25">
      <c r="A17" s="118" t="s">
        <v>113</v>
      </c>
      <c r="B17" s="78" t="s">
        <v>2</v>
      </c>
      <c r="C17" s="78" t="s">
        <v>3</v>
      </c>
      <c r="D17" s="79" t="s">
        <v>4</v>
      </c>
      <c r="E17" s="78" t="s">
        <v>63</v>
      </c>
      <c r="F17" s="9"/>
      <c r="G17" s="9"/>
    </row>
    <row r="18" spans="1:7" ht="15" customHeight="1" x14ac:dyDescent="0.25">
      <c r="A18" s="111" t="s">
        <v>42</v>
      </c>
      <c r="B18" s="31">
        <v>27340</v>
      </c>
      <c r="C18" s="31">
        <v>50664</v>
      </c>
      <c r="D18" s="31">
        <v>135439</v>
      </c>
      <c r="E18" s="31">
        <v>213443</v>
      </c>
      <c r="F18" s="77"/>
      <c r="G18" s="77"/>
    </row>
    <row r="19" spans="1:7" ht="15" customHeight="1" x14ac:dyDescent="0.25">
      <c r="A19" s="111" t="s">
        <v>43</v>
      </c>
      <c r="B19" s="31">
        <v>61584</v>
      </c>
      <c r="C19" s="31">
        <v>163036</v>
      </c>
      <c r="D19" s="31">
        <v>367307</v>
      </c>
      <c r="E19" s="31">
        <v>591927</v>
      </c>
      <c r="F19" s="77"/>
      <c r="G19" s="77"/>
    </row>
    <row r="20" spans="1:7" ht="15" customHeight="1" x14ac:dyDescent="0.25">
      <c r="A20" s="111" t="s">
        <v>44</v>
      </c>
      <c r="B20" s="31">
        <v>23214</v>
      </c>
      <c r="C20" s="31">
        <v>74723</v>
      </c>
      <c r="D20" s="31">
        <v>110456</v>
      </c>
      <c r="E20" s="31">
        <v>208393</v>
      </c>
      <c r="F20" s="77"/>
      <c r="G20" s="77"/>
    </row>
    <row r="21" spans="1:7" ht="15" customHeight="1" x14ac:dyDescent="0.25">
      <c r="A21" s="111" t="s">
        <v>45</v>
      </c>
      <c r="B21" s="31">
        <v>10923</v>
      </c>
      <c r="C21" s="31">
        <v>38521</v>
      </c>
      <c r="D21" s="31">
        <v>32235</v>
      </c>
      <c r="E21" s="31">
        <v>81679</v>
      </c>
      <c r="F21" s="77"/>
      <c r="G21" s="77"/>
    </row>
    <row r="22" spans="1:7" ht="15" customHeight="1" x14ac:dyDescent="0.25">
      <c r="A22" s="111" t="s">
        <v>46</v>
      </c>
      <c r="B22" s="31">
        <v>6310</v>
      </c>
      <c r="C22" s="31">
        <v>22611</v>
      </c>
      <c r="D22" s="31">
        <v>16123</v>
      </c>
      <c r="E22" s="31">
        <v>45044</v>
      </c>
      <c r="F22" s="77"/>
      <c r="G22" s="77"/>
    </row>
    <row r="23" spans="1:7" ht="15" customHeight="1" x14ac:dyDescent="0.25">
      <c r="A23" s="111" t="s">
        <v>1</v>
      </c>
      <c r="B23" s="31">
        <v>7394</v>
      </c>
      <c r="C23" s="31">
        <v>24021</v>
      </c>
      <c r="D23" s="31">
        <v>16341</v>
      </c>
      <c r="E23" s="31">
        <v>47756</v>
      </c>
      <c r="F23" s="77"/>
      <c r="G23" s="77"/>
    </row>
    <row r="24" spans="1:7" ht="15" customHeight="1" x14ac:dyDescent="0.25">
      <c r="A24" s="111" t="s">
        <v>84</v>
      </c>
      <c r="B24" s="31">
        <v>8</v>
      </c>
      <c r="C24" s="31">
        <v>93</v>
      </c>
      <c r="D24" s="31">
        <v>80</v>
      </c>
      <c r="E24" s="31">
        <v>181</v>
      </c>
      <c r="F24" s="77"/>
      <c r="G24" s="77"/>
    </row>
    <row r="25" spans="1:7" ht="15" customHeight="1" x14ac:dyDescent="0.25">
      <c r="A25" s="112" t="s">
        <v>0</v>
      </c>
      <c r="B25" s="32">
        <f>SUM(B18:B24)</f>
        <v>136773</v>
      </c>
      <c r="C25" s="32">
        <f t="shared" ref="C25:E25" si="0">SUM(C18:C24)</f>
        <v>373669</v>
      </c>
      <c r="D25" s="32">
        <f t="shared" si="0"/>
        <v>677981</v>
      </c>
      <c r="E25" s="32">
        <f t="shared" si="0"/>
        <v>1188423</v>
      </c>
      <c r="F25" s="77"/>
      <c r="G25" s="77"/>
    </row>
    <row r="26" spans="1:7" ht="15" customHeight="1" x14ac:dyDescent="0.25">
      <c r="A26" s="118" t="s">
        <v>132</v>
      </c>
      <c r="B26" s="76">
        <v>24.688326691770602</v>
      </c>
      <c r="C26" s="76">
        <v>25.797023898751501</v>
      </c>
      <c r="D26" s="76">
        <v>23.2967763729512</v>
      </c>
      <c r="E26" s="76">
        <v>24.243004371163501</v>
      </c>
      <c r="F26" s="9"/>
      <c r="G26" s="9"/>
    </row>
    <row r="27" spans="1:7" ht="15" customHeight="1" x14ac:dyDescent="0.25">
      <c r="A27" s="9"/>
      <c r="B27" s="9"/>
      <c r="C27" s="9"/>
      <c r="D27" s="9"/>
      <c r="E27" s="9"/>
      <c r="F27" s="9"/>
      <c r="G27" s="9"/>
    </row>
    <row r="28" spans="1:7" ht="15" customHeight="1" x14ac:dyDescent="0.25">
      <c r="A28" s="33" t="s">
        <v>374</v>
      </c>
      <c r="B28" s="77"/>
      <c r="C28" s="77"/>
      <c r="D28" s="77"/>
      <c r="E28" s="77"/>
      <c r="F28" s="9"/>
      <c r="G28" s="9"/>
    </row>
    <row r="29" spans="1:7" ht="25.5" x14ac:dyDescent="0.25">
      <c r="A29" s="118" t="s">
        <v>104</v>
      </c>
      <c r="B29" s="78" t="s">
        <v>2</v>
      </c>
      <c r="C29" s="78" t="s">
        <v>3</v>
      </c>
      <c r="D29" s="79" t="s">
        <v>4</v>
      </c>
      <c r="E29" s="78" t="s">
        <v>63</v>
      </c>
      <c r="F29" s="9"/>
      <c r="G29" s="9"/>
    </row>
    <row r="30" spans="1:7" ht="15" customHeight="1" x14ac:dyDescent="0.25">
      <c r="A30" s="111" t="s">
        <v>100</v>
      </c>
      <c r="B30" s="31">
        <v>136773</v>
      </c>
      <c r="C30" s="31">
        <v>183598</v>
      </c>
      <c r="D30" s="31">
        <v>29434</v>
      </c>
      <c r="E30" s="31">
        <v>349805</v>
      </c>
      <c r="F30" s="9"/>
      <c r="G30" s="9"/>
    </row>
    <row r="31" spans="1:7" ht="15" customHeight="1" x14ac:dyDescent="0.25">
      <c r="A31" s="111" t="s">
        <v>103</v>
      </c>
      <c r="B31" s="31"/>
      <c r="C31" s="31">
        <v>190071</v>
      </c>
      <c r="D31" s="31">
        <v>29401</v>
      </c>
      <c r="E31" s="31">
        <v>219472</v>
      </c>
      <c r="F31" s="9"/>
      <c r="G31" s="9"/>
    </row>
    <row r="32" spans="1:7" ht="15" customHeight="1" x14ac:dyDescent="0.25">
      <c r="A32" s="146" t="s">
        <v>448</v>
      </c>
      <c r="B32" s="31"/>
      <c r="C32" s="31"/>
      <c r="D32" s="31">
        <v>13441</v>
      </c>
      <c r="E32" s="31">
        <v>13441</v>
      </c>
      <c r="F32" s="9"/>
      <c r="G32" s="9"/>
    </row>
    <row r="33" spans="1:7" ht="15" customHeight="1" x14ac:dyDescent="0.25">
      <c r="A33" s="111" t="s">
        <v>101</v>
      </c>
      <c r="B33" s="31"/>
      <c r="C33" s="31"/>
      <c r="D33" s="31">
        <v>10095</v>
      </c>
      <c r="E33" s="31">
        <v>10095</v>
      </c>
      <c r="F33" s="9"/>
      <c r="G33" s="9"/>
    </row>
    <row r="34" spans="1:7" ht="15" customHeight="1" x14ac:dyDescent="0.25">
      <c r="A34" s="111" t="s">
        <v>102</v>
      </c>
      <c r="B34" s="31"/>
      <c r="C34" s="31"/>
      <c r="D34" s="31">
        <v>595610</v>
      </c>
      <c r="E34" s="31">
        <v>595610</v>
      </c>
      <c r="F34" s="9"/>
      <c r="G34" s="9"/>
    </row>
    <row r="35" spans="1:7" ht="15" customHeight="1" x14ac:dyDescent="0.25">
      <c r="A35" s="112" t="s">
        <v>0</v>
      </c>
      <c r="B35" s="32">
        <v>136773</v>
      </c>
      <c r="C35" s="32">
        <v>373669</v>
      </c>
      <c r="D35" s="32">
        <v>677981</v>
      </c>
      <c r="E35" s="32">
        <v>1188423</v>
      </c>
      <c r="F35" s="9"/>
      <c r="G35" s="9"/>
    </row>
    <row r="36" spans="1:7" ht="15" customHeight="1" x14ac:dyDescent="0.25">
      <c r="A36" s="9"/>
      <c r="B36" s="77"/>
      <c r="C36" s="77"/>
      <c r="D36" s="77"/>
      <c r="E36" s="77"/>
      <c r="F36" s="9"/>
      <c r="G36" s="9"/>
    </row>
    <row r="37" spans="1:7" ht="15" customHeight="1" x14ac:dyDescent="0.25">
      <c r="A37" s="33" t="s">
        <v>375</v>
      </c>
      <c r="B37" s="77"/>
      <c r="C37" s="77"/>
      <c r="D37" s="77"/>
      <c r="E37" s="77"/>
      <c r="F37" s="9"/>
      <c r="G37" s="9"/>
    </row>
    <row r="38" spans="1:7" ht="30" customHeight="1" x14ac:dyDescent="0.25">
      <c r="A38" s="118" t="s">
        <v>62</v>
      </c>
      <c r="B38" s="78" t="s">
        <v>2</v>
      </c>
      <c r="C38" s="78" t="s">
        <v>3</v>
      </c>
      <c r="D38" s="79" t="s">
        <v>4</v>
      </c>
      <c r="E38" s="78" t="s">
        <v>63</v>
      </c>
      <c r="F38" s="9"/>
      <c r="G38" s="9"/>
    </row>
    <row r="39" spans="1:7" ht="15" customHeight="1" x14ac:dyDescent="0.25">
      <c r="A39" s="111" t="s">
        <v>53</v>
      </c>
      <c r="B39" s="50">
        <v>36073</v>
      </c>
      <c r="C39" s="50">
        <v>104589</v>
      </c>
      <c r="D39" s="50">
        <v>93406</v>
      </c>
      <c r="E39" s="50">
        <v>234068</v>
      </c>
      <c r="F39" s="9"/>
      <c r="G39" s="9"/>
    </row>
    <row r="40" spans="1:7" ht="15" customHeight="1" x14ac:dyDescent="0.25">
      <c r="A40" s="111" t="s">
        <v>54</v>
      </c>
      <c r="B40" s="50">
        <v>5146</v>
      </c>
      <c r="C40" s="50">
        <v>5134</v>
      </c>
      <c r="D40" s="50">
        <v>18753</v>
      </c>
      <c r="E40" s="50">
        <v>29033</v>
      </c>
      <c r="F40" s="9"/>
      <c r="G40" s="9"/>
    </row>
    <row r="41" spans="1:7" ht="15" customHeight="1" x14ac:dyDescent="0.25">
      <c r="A41" s="111" t="s">
        <v>55</v>
      </c>
      <c r="B41" s="50">
        <v>1879</v>
      </c>
      <c r="C41" s="50">
        <v>24733</v>
      </c>
      <c r="D41" s="50">
        <v>28946</v>
      </c>
      <c r="E41" s="50">
        <v>55558</v>
      </c>
      <c r="F41" s="9"/>
      <c r="G41" s="9"/>
    </row>
    <row r="42" spans="1:7" ht="15" customHeight="1" x14ac:dyDescent="0.25">
      <c r="A42" s="111" t="s">
        <v>56</v>
      </c>
      <c r="B42" s="50">
        <v>863</v>
      </c>
      <c r="C42" s="50">
        <v>445</v>
      </c>
      <c r="D42" s="50">
        <v>15691</v>
      </c>
      <c r="E42" s="50">
        <v>16999</v>
      </c>
      <c r="F42" s="9"/>
      <c r="G42" s="9"/>
    </row>
    <row r="43" spans="1:7" ht="15" customHeight="1" x14ac:dyDescent="0.25">
      <c r="A43" s="111" t="s">
        <v>57</v>
      </c>
      <c r="B43" s="50">
        <v>4245</v>
      </c>
      <c r="C43" s="50">
        <v>29594</v>
      </c>
      <c r="D43" s="50">
        <v>77099</v>
      </c>
      <c r="E43" s="50">
        <v>110938</v>
      </c>
      <c r="F43" s="9"/>
      <c r="G43" s="9"/>
    </row>
    <row r="44" spans="1:7" ht="15" customHeight="1" x14ac:dyDescent="0.25">
      <c r="A44" s="111" t="s">
        <v>7</v>
      </c>
      <c r="B44" s="50">
        <v>1079</v>
      </c>
      <c r="C44" s="50">
        <v>1564</v>
      </c>
      <c r="D44" s="50">
        <v>40178</v>
      </c>
      <c r="E44" s="50">
        <v>42821</v>
      </c>
      <c r="F44" s="9"/>
      <c r="G44" s="9"/>
    </row>
    <row r="45" spans="1:7" ht="15" customHeight="1" x14ac:dyDescent="0.25">
      <c r="A45" s="111" t="s">
        <v>58</v>
      </c>
      <c r="B45" s="50">
        <v>19368</v>
      </c>
      <c r="C45" s="50">
        <v>35954</v>
      </c>
      <c r="D45" s="50">
        <v>85829</v>
      </c>
      <c r="E45" s="50">
        <v>141151</v>
      </c>
      <c r="F45" s="9"/>
      <c r="G45" s="9"/>
    </row>
    <row r="46" spans="1:7" ht="15" customHeight="1" x14ac:dyDescent="0.25">
      <c r="A46" s="111" t="s">
        <v>59</v>
      </c>
      <c r="B46" s="50">
        <v>139</v>
      </c>
      <c r="C46" s="50">
        <v>1309</v>
      </c>
      <c r="D46" s="50">
        <v>8108</v>
      </c>
      <c r="E46" s="50">
        <v>9556</v>
      </c>
      <c r="F46" s="9"/>
      <c r="G46" s="9"/>
    </row>
    <row r="47" spans="1:7" ht="15" customHeight="1" x14ac:dyDescent="0.25">
      <c r="A47" s="111" t="s">
        <v>60</v>
      </c>
      <c r="B47" s="50">
        <v>27312</v>
      </c>
      <c r="C47" s="50">
        <v>41454</v>
      </c>
      <c r="D47" s="50">
        <v>156928</v>
      </c>
      <c r="E47" s="50">
        <v>225694</v>
      </c>
      <c r="F47" s="9"/>
      <c r="G47" s="9"/>
    </row>
    <row r="48" spans="1:7" ht="15" customHeight="1" x14ac:dyDescent="0.25">
      <c r="A48" s="111" t="s">
        <v>61</v>
      </c>
      <c r="B48" s="50">
        <v>40669</v>
      </c>
      <c r="C48" s="50">
        <v>128893</v>
      </c>
      <c r="D48" s="50">
        <v>152293</v>
      </c>
      <c r="E48" s="50">
        <v>321855</v>
      </c>
      <c r="F48" s="9"/>
      <c r="G48" s="9"/>
    </row>
    <row r="49" spans="1:7" ht="15" customHeight="1" x14ac:dyDescent="0.25">
      <c r="A49" s="111" t="s">
        <v>112</v>
      </c>
      <c r="B49" s="50"/>
      <c r="C49" s="50"/>
      <c r="D49" s="50">
        <v>750</v>
      </c>
      <c r="E49" s="50">
        <v>750</v>
      </c>
      <c r="F49" s="9"/>
      <c r="G49" s="9"/>
    </row>
    <row r="50" spans="1:7" ht="15" customHeight="1" x14ac:dyDescent="0.25">
      <c r="A50" s="112" t="s">
        <v>0</v>
      </c>
      <c r="B50" s="157">
        <v>136773</v>
      </c>
      <c r="C50" s="157">
        <v>373669</v>
      </c>
      <c r="D50" s="157">
        <v>677981</v>
      </c>
      <c r="E50" s="157">
        <v>1188423</v>
      </c>
      <c r="F50" s="9"/>
      <c r="G50" s="9"/>
    </row>
    <row r="51" spans="1:7" ht="15" customHeight="1" x14ac:dyDescent="0.25">
      <c r="A51" s="9"/>
      <c r="B51" s="77"/>
      <c r="C51" s="77"/>
      <c r="D51" s="77"/>
      <c r="E51" s="77"/>
      <c r="F51" s="9"/>
      <c r="G51" s="9"/>
    </row>
    <row r="52" spans="1:7" ht="15" customHeight="1" x14ac:dyDescent="0.25">
      <c r="A52" s="33" t="s">
        <v>376</v>
      </c>
      <c r="B52" s="77"/>
      <c r="C52" s="77"/>
      <c r="D52" s="77"/>
      <c r="E52" s="77"/>
      <c r="F52" s="9"/>
      <c r="G52" s="9"/>
    </row>
    <row r="53" spans="1:7" ht="30" customHeight="1" x14ac:dyDescent="0.25">
      <c r="A53" s="118" t="s">
        <v>62</v>
      </c>
      <c r="B53" s="78" t="s">
        <v>169</v>
      </c>
      <c r="C53" s="78" t="s">
        <v>170</v>
      </c>
      <c r="D53" s="78" t="s">
        <v>63</v>
      </c>
      <c r="E53" s="77"/>
    </row>
    <row r="54" spans="1:7" ht="15" customHeight="1" x14ac:dyDescent="0.25">
      <c r="A54" s="111" t="s">
        <v>53</v>
      </c>
      <c r="B54" s="50">
        <v>128510</v>
      </c>
      <c r="C54" s="50">
        <v>105558</v>
      </c>
      <c r="D54" s="50">
        <v>234068</v>
      </c>
      <c r="E54" s="77"/>
    </row>
    <row r="55" spans="1:7" ht="15" customHeight="1" x14ac:dyDescent="0.25">
      <c r="A55" s="111" t="s">
        <v>54</v>
      </c>
      <c r="B55" s="50">
        <v>15107</v>
      </c>
      <c r="C55" s="50">
        <v>13926</v>
      </c>
      <c r="D55" s="50">
        <v>29033</v>
      </c>
      <c r="E55" s="77"/>
    </row>
    <row r="56" spans="1:7" ht="15" customHeight="1" x14ac:dyDescent="0.25">
      <c r="A56" s="111" t="s">
        <v>55</v>
      </c>
      <c r="B56" s="50">
        <v>30680</v>
      </c>
      <c r="C56" s="50">
        <v>24878</v>
      </c>
      <c r="D56" s="50">
        <v>55558</v>
      </c>
      <c r="E56" s="77"/>
    </row>
    <row r="57" spans="1:7" ht="15" customHeight="1" x14ac:dyDescent="0.25">
      <c r="A57" s="111" t="s">
        <v>56</v>
      </c>
      <c r="B57" s="50">
        <v>7897</v>
      </c>
      <c r="C57" s="50">
        <v>9102</v>
      </c>
      <c r="D57" s="50">
        <v>16999</v>
      </c>
      <c r="E57" s="77"/>
    </row>
    <row r="58" spans="1:7" ht="15" customHeight="1" x14ac:dyDescent="0.25">
      <c r="A58" s="111" t="s">
        <v>57</v>
      </c>
      <c r="B58" s="50">
        <v>75397</v>
      </c>
      <c r="C58" s="50">
        <v>35541</v>
      </c>
      <c r="D58" s="50">
        <v>110938</v>
      </c>
      <c r="E58" s="77"/>
    </row>
    <row r="59" spans="1:7" ht="15" customHeight="1" x14ac:dyDescent="0.25">
      <c r="A59" s="111" t="s">
        <v>7</v>
      </c>
      <c r="B59" s="50">
        <v>23379</v>
      </c>
      <c r="C59" s="50">
        <v>19442</v>
      </c>
      <c r="D59" s="50">
        <v>42821</v>
      </c>
      <c r="E59" s="77"/>
    </row>
    <row r="60" spans="1:7" ht="15" customHeight="1" x14ac:dyDescent="0.25">
      <c r="A60" s="111" t="s">
        <v>58</v>
      </c>
      <c r="B60" s="50">
        <v>106595</v>
      </c>
      <c r="C60" s="50">
        <v>34556</v>
      </c>
      <c r="D60" s="50">
        <v>141151</v>
      </c>
      <c r="E60" s="77"/>
    </row>
    <row r="61" spans="1:7" ht="15" customHeight="1" x14ac:dyDescent="0.25">
      <c r="A61" s="111" t="s">
        <v>59</v>
      </c>
      <c r="B61" s="50">
        <v>5826</v>
      </c>
      <c r="C61" s="50">
        <v>3730</v>
      </c>
      <c r="D61" s="50">
        <v>9556</v>
      </c>
      <c r="E61" s="77"/>
    </row>
    <row r="62" spans="1:7" ht="15" customHeight="1" x14ac:dyDescent="0.25">
      <c r="A62" s="111" t="s">
        <v>60</v>
      </c>
      <c r="B62" s="50">
        <v>170963</v>
      </c>
      <c r="C62" s="50">
        <v>54731</v>
      </c>
      <c r="D62" s="50">
        <v>225694</v>
      </c>
      <c r="E62" s="77"/>
    </row>
    <row r="63" spans="1:7" ht="15" customHeight="1" x14ac:dyDescent="0.25">
      <c r="A63" s="111" t="s">
        <v>61</v>
      </c>
      <c r="B63" s="50">
        <v>63974</v>
      </c>
      <c r="C63" s="50">
        <v>257881</v>
      </c>
      <c r="D63" s="50">
        <v>321855</v>
      </c>
      <c r="E63" s="77"/>
    </row>
    <row r="64" spans="1:7" ht="15" customHeight="1" x14ac:dyDescent="0.25">
      <c r="A64" s="111" t="s">
        <v>112</v>
      </c>
      <c r="B64" s="50">
        <v>515</v>
      </c>
      <c r="C64" s="50">
        <v>235</v>
      </c>
      <c r="D64" s="50">
        <v>750</v>
      </c>
      <c r="E64" s="77"/>
    </row>
    <row r="65" spans="1:8" s="148" customFormat="1" ht="15" customHeight="1" x14ac:dyDescent="0.25">
      <c r="A65" s="112" t="s">
        <v>0</v>
      </c>
      <c r="B65" s="157">
        <v>628843</v>
      </c>
      <c r="C65" s="157">
        <v>559580</v>
      </c>
      <c r="D65" s="157">
        <v>1188423</v>
      </c>
      <c r="E65" s="80"/>
      <c r="F65" s="66"/>
      <c r="G65" s="66"/>
      <c r="H65" s="9"/>
    </row>
    <row r="66" spans="1:8" ht="15" customHeight="1" x14ac:dyDescent="0.25">
      <c r="A66" s="9"/>
      <c r="B66" s="77"/>
      <c r="C66" s="77"/>
      <c r="D66" s="77"/>
      <c r="E66" s="77"/>
      <c r="F66" s="6"/>
      <c r="G66" s="6"/>
    </row>
    <row r="67" spans="1:8" ht="15" customHeight="1" x14ac:dyDescent="0.25">
      <c r="A67" s="33" t="s">
        <v>377</v>
      </c>
      <c r="B67" s="77"/>
      <c r="C67" s="77"/>
      <c r="D67" s="77"/>
      <c r="E67" s="77"/>
      <c r="F67" s="9"/>
      <c r="G67" s="9"/>
    </row>
    <row r="68" spans="1:8" ht="25.5" x14ac:dyDescent="0.25">
      <c r="A68" s="118" t="s">
        <v>64</v>
      </c>
      <c r="B68" s="78" t="s">
        <v>2</v>
      </c>
      <c r="C68" s="78" t="s">
        <v>3</v>
      </c>
      <c r="D68" s="78" t="s">
        <v>4</v>
      </c>
      <c r="E68" s="78" t="s">
        <v>63</v>
      </c>
      <c r="F68" s="9"/>
      <c r="G68" s="9"/>
    </row>
    <row r="69" spans="1:8" ht="15" customHeight="1" x14ac:dyDescent="0.25">
      <c r="A69" s="111" t="s">
        <v>107</v>
      </c>
      <c r="B69" s="31">
        <v>85298</v>
      </c>
      <c r="C69" s="31">
        <v>187925</v>
      </c>
      <c r="D69" s="31">
        <v>580789</v>
      </c>
      <c r="E69" s="31">
        <v>854012</v>
      </c>
      <c r="F69" s="9"/>
      <c r="G69" s="9"/>
    </row>
    <row r="70" spans="1:8" ht="15" customHeight="1" x14ac:dyDescent="0.25">
      <c r="A70" s="111" t="s">
        <v>108</v>
      </c>
      <c r="B70" s="31">
        <v>49779</v>
      </c>
      <c r="C70" s="31">
        <v>148829</v>
      </c>
      <c r="D70" s="31">
        <v>83597</v>
      </c>
      <c r="E70" s="31">
        <v>282205</v>
      </c>
      <c r="F70" s="9"/>
      <c r="G70" s="9"/>
    </row>
    <row r="71" spans="1:8" ht="15" customHeight="1" x14ac:dyDescent="0.25">
      <c r="A71" s="111" t="s">
        <v>109</v>
      </c>
      <c r="B71" s="31">
        <v>190</v>
      </c>
      <c r="C71" s="31">
        <v>4369</v>
      </c>
      <c r="D71" s="31">
        <v>1557</v>
      </c>
      <c r="E71" s="31">
        <v>6116</v>
      </c>
      <c r="F71" s="9"/>
      <c r="G71" s="9"/>
    </row>
    <row r="72" spans="1:8" ht="15" customHeight="1" x14ac:dyDescent="0.25">
      <c r="A72" s="111" t="s">
        <v>110</v>
      </c>
      <c r="B72" s="31">
        <v>1287</v>
      </c>
      <c r="C72" s="31">
        <v>32317</v>
      </c>
      <c r="D72" s="31">
        <v>1805</v>
      </c>
      <c r="E72" s="31">
        <v>35409</v>
      </c>
      <c r="F72" s="9"/>
      <c r="G72" s="9"/>
    </row>
    <row r="73" spans="1:8" ht="15" customHeight="1" x14ac:dyDescent="0.25">
      <c r="A73" s="111" t="s">
        <v>111</v>
      </c>
      <c r="B73" s="31">
        <v>219</v>
      </c>
      <c r="C73" s="31">
        <v>229</v>
      </c>
      <c r="D73" s="31">
        <v>10233</v>
      </c>
      <c r="E73" s="31">
        <v>10681</v>
      </c>
      <c r="F73" s="9"/>
      <c r="G73" s="9"/>
    </row>
    <row r="74" spans="1:8" ht="15" customHeight="1" x14ac:dyDescent="0.25">
      <c r="A74" s="112" t="s">
        <v>0</v>
      </c>
      <c r="B74" s="32">
        <v>136773</v>
      </c>
      <c r="C74" s="32">
        <v>373669</v>
      </c>
      <c r="D74" s="32">
        <v>677981</v>
      </c>
      <c r="E74" s="32">
        <v>1188423</v>
      </c>
      <c r="F74" s="9"/>
      <c r="G74" s="9"/>
    </row>
    <row r="75" spans="1:8" ht="15" customHeight="1" x14ac:dyDescent="0.25">
      <c r="A75" s="9"/>
      <c r="B75" s="77"/>
      <c r="C75" s="77"/>
      <c r="D75" s="77"/>
      <c r="E75" s="77"/>
      <c r="F75" s="9"/>
      <c r="G75" s="9"/>
    </row>
    <row r="76" spans="1:8" ht="15" customHeight="1" x14ac:dyDescent="0.25">
      <c r="A76" s="33" t="s">
        <v>378</v>
      </c>
      <c r="B76" s="77"/>
      <c r="C76" s="77"/>
      <c r="D76" s="77"/>
      <c r="E76" s="77"/>
      <c r="F76" s="9"/>
      <c r="G76" s="9"/>
    </row>
    <row r="77" spans="1:8" ht="25.5" x14ac:dyDescent="0.25">
      <c r="A77" s="118" t="s">
        <v>52</v>
      </c>
      <c r="B77" s="78" t="s">
        <v>2</v>
      </c>
      <c r="C77" s="78" t="s">
        <v>3</v>
      </c>
      <c r="D77" s="78" t="s">
        <v>4</v>
      </c>
      <c r="E77" s="78" t="s">
        <v>63</v>
      </c>
      <c r="F77" s="9"/>
      <c r="G77" s="9"/>
    </row>
    <row r="78" spans="1:8" ht="15" customHeight="1" x14ac:dyDescent="0.25">
      <c r="A78" s="111" t="s">
        <v>320</v>
      </c>
      <c r="B78" s="31">
        <v>5472</v>
      </c>
      <c r="C78" s="31">
        <v>1488</v>
      </c>
      <c r="D78" s="31">
        <v>10191</v>
      </c>
      <c r="E78" s="31">
        <v>17151</v>
      </c>
      <c r="F78" s="9"/>
      <c r="G78" s="9"/>
    </row>
    <row r="79" spans="1:8" ht="15" customHeight="1" x14ac:dyDescent="0.25">
      <c r="A79" s="111" t="s">
        <v>321</v>
      </c>
      <c r="B79" s="31">
        <v>2833</v>
      </c>
      <c r="C79" s="31">
        <v>3366</v>
      </c>
      <c r="D79" s="31">
        <v>12419</v>
      </c>
      <c r="E79" s="31">
        <v>18618</v>
      </c>
      <c r="F79" s="9"/>
      <c r="G79" s="9"/>
    </row>
    <row r="80" spans="1:8" ht="15" customHeight="1" x14ac:dyDescent="0.25">
      <c r="A80" s="111" t="s">
        <v>322</v>
      </c>
      <c r="B80" s="31">
        <v>4737</v>
      </c>
      <c r="C80" s="31">
        <v>11772</v>
      </c>
      <c r="D80" s="31">
        <v>23728</v>
      </c>
      <c r="E80" s="31">
        <v>40237</v>
      </c>
      <c r="F80" s="9"/>
      <c r="G80" s="9"/>
    </row>
    <row r="81" spans="1:7" ht="15" customHeight="1" x14ac:dyDescent="0.25">
      <c r="A81" s="111" t="s">
        <v>323</v>
      </c>
      <c r="B81" s="31">
        <v>2064</v>
      </c>
      <c r="C81" s="31">
        <v>2565</v>
      </c>
      <c r="D81" s="31">
        <v>8092</v>
      </c>
      <c r="E81" s="31">
        <v>12721</v>
      </c>
      <c r="F81" s="9"/>
      <c r="G81" s="9"/>
    </row>
    <row r="82" spans="1:7" ht="15" customHeight="1" x14ac:dyDescent="0.25">
      <c r="A82" s="111" t="s">
        <v>324</v>
      </c>
      <c r="B82" s="31">
        <v>8893</v>
      </c>
      <c r="C82" s="31">
        <v>13592</v>
      </c>
      <c r="D82" s="31">
        <v>21533</v>
      </c>
      <c r="E82" s="31">
        <v>44018</v>
      </c>
      <c r="F82" s="9"/>
      <c r="G82" s="9"/>
    </row>
    <row r="83" spans="1:7" ht="15" customHeight="1" x14ac:dyDescent="0.25">
      <c r="A83" s="111" t="s">
        <v>325</v>
      </c>
      <c r="B83" s="31">
        <v>12291</v>
      </c>
      <c r="C83" s="31">
        <v>37322</v>
      </c>
      <c r="D83" s="31">
        <v>80747</v>
      </c>
      <c r="E83" s="31">
        <v>130360</v>
      </c>
      <c r="F83" s="9"/>
      <c r="G83" s="9"/>
    </row>
    <row r="84" spans="1:7" ht="15" customHeight="1" x14ac:dyDescent="0.25">
      <c r="A84" s="111" t="s">
        <v>326</v>
      </c>
      <c r="B84" s="31">
        <v>43046</v>
      </c>
      <c r="C84" s="31">
        <v>199537</v>
      </c>
      <c r="D84" s="31">
        <v>312978</v>
      </c>
      <c r="E84" s="31">
        <v>555561</v>
      </c>
      <c r="F84" s="9"/>
      <c r="G84" s="9"/>
    </row>
    <row r="85" spans="1:7" ht="15" customHeight="1" x14ac:dyDescent="0.25">
      <c r="A85" s="119" t="s">
        <v>339</v>
      </c>
      <c r="B85" s="31">
        <v>4546</v>
      </c>
      <c r="C85" s="31">
        <v>18867</v>
      </c>
      <c r="D85" s="31">
        <v>5414</v>
      </c>
      <c r="E85" s="31">
        <v>28827</v>
      </c>
      <c r="F85" s="9"/>
      <c r="G85" s="9"/>
    </row>
    <row r="86" spans="1:7" ht="15" customHeight="1" x14ac:dyDescent="0.25">
      <c r="A86" s="111" t="s">
        <v>327</v>
      </c>
      <c r="B86" s="31">
        <v>13667</v>
      </c>
      <c r="C86" s="31">
        <v>12600</v>
      </c>
      <c r="D86" s="31">
        <v>28695</v>
      </c>
      <c r="E86" s="31">
        <v>54962</v>
      </c>
      <c r="F86" s="9"/>
      <c r="G86" s="9"/>
    </row>
    <row r="87" spans="1:7" ht="15" customHeight="1" x14ac:dyDescent="0.25">
      <c r="A87" s="111" t="s">
        <v>333</v>
      </c>
      <c r="B87" s="31">
        <v>17434</v>
      </c>
      <c r="C87" s="31">
        <v>40405</v>
      </c>
      <c r="D87" s="31">
        <v>92362</v>
      </c>
      <c r="E87" s="31">
        <v>150201</v>
      </c>
      <c r="F87" s="9"/>
      <c r="G87" s="9"/>
    </row>
    <row r="88" spans="1:7" ht="15" customHeight="1" x14ac:dyDescent="0.25">
      <c r="A88" s="111" t="s">
        <v>328</v>
      </c>
      <c r="B88" s="31">
        <v>7638</v>
      </c>
      <c r="C88" s="31">
        <v>13360</v>
      </c>
      <c r="D88" s="31">
        <v>36555</v>
      </c>
      <c r="E88" s="31">
        <v>57553</v>
      </c>
      <c r="F88" s="9"/>
      <c r="G88" s="9"/>
    </row>
    <row r="89" spans="1:7" ht="15" customHeight="1" x14ac:dyDescent="0.25">
      <c r="A89" s="111" t="s">
        <v>329</v>
      </c>
      <c r="B89" s="31">
        <v>3703</v>
      </c>
      <c r="C89" s="31">
        <v>3919</v>
      </c>
      <c r="D89" s="31">
        <v>17312</v>
      </c>
      <c r="E89" s="31">
        <v>24934</v>
      </c>
      <c r="F89" s="9"/>
      <c r="G89" s="9"/>
    </row>
    <row r="90" spans="1:7" ht="15" customHeight="1" x14ac:dyDescent="0.25">
      <c r="A90" s="111" t="s">
        <v>330</v>
      </c>
      <c r="B90" s="31">
        <v>7007</v>
      </c>
      <c r="C90" s="31">
        <v>13482</v>
      </c>
      <c r="D90" s="31">
        <v>22054</v>
      </c>
      <c r="E90" s="31">
        <v>42543</v>
      </c>
      <c r="F90" s="9"/>
      <c r="G90" s="9"/>
    </row>
    <row r="91" spans="1:7" ht="15" customHeight="1" x14ac:dyDescent="0.25">
      <c r="A91" s="111" t="s">
        <v>331</v>
      </c>
      <c r="B91" s="31">
        <v>1374</v>
      </c>
      <c r="C91" s="31">
        <v>261</v>
      </c>
      <c r="D91" s="31">
        <v>1127</v>
      </c>
      <c r="E91" s="31">
        <v>2762</v>
      </c>
      <c r="F91" s="9"/>
      <c r="G91" s="9"/>
    </row>
    <row r="92" spans="1:7" ht="15" customHeight="1" x14ac:dyDescent="0.25">
      <c r="A92" s="111" t="s">
        <v>332</v>
      </c>
      <c r="B92" s="31">
        <v>2068</v>
      </c>
      <c r="C92" s="31">
        <v>1133</v>
      </c>
      <c r="D92" s="31">
        <v>4774</v>
      </c>
      <c r="E92" s="31">
        <v>7975</v>
      </c>
      <c r="F92" s="9"/>
      <c r="G92" s="9"/>
    </row>
    <row r="93" spans="1:7" ht="15" customHeight="1" x14ac:dyDescent="0.25">
      <c r="A93" s="112" t="s">
        <v>0</v>
      </c>
      <c r="B93" s="32">
        <v>136773</v>
      </c>
      <c r="C93" s="32">
        <v>373669</v>
      </c>
      <c r="D93" s="32">
        <v>677981</v>
      </c>
      <c r="E93" s="32">
        <v>1188423</v>
      </c>
      <c r="F93" s="9"/>
      <c r="G93" s="9"/>
    </row>
    <row r="94" spans="1:7" ht="15" customHeight="1" x14ac:dyDescent="0.25">
      <c r="A94" s="9"/>
      <c r="B94" s="77"/>
      <c r="C94" s="77"/>
      <c r="D94" s="77"/>
      <c r="E94" s="77"/>
      <c r="F94" s="9"/>
      <c r="G94" s="9"/>
    </row>
    <row r="95" spans="1:7" ht="15" customHeight="1" x14ac:dyDescent="0.25">
      <c r="A95" s="33" t="s">
        <v>451</v>
      </c>
      <c r="B95" s="77"/>
      <c r="C95" s="77"/>
      <c r="D95" s="77"/>
      <c r="E95" s="77"/>
      <c r="F95" s="9"/>
      <c r="G95" s="9"/>
    </row>
    <row r="96" spans="1:7" ht="30" customHeight="1" x14ac:dyDescent="0.25">
      <c r="A96" s="118" t="s">
        <v>52</v>
      </c>
      <c r="B96" s="78" t="s">
        <v>2</v>
      </c>
      <c r="C96" s="78" t="s">
        <v>3</v>
      </c>
      <c r="D96" s="78" t="s">
        <v>4</v>
      </c>
      <c r="E96" s="14" t="s">
        <v>360</v>
      </c>
      <c r="F96" s="9"/>
      <c r="G96" s="9"/>
    </row>
    <row r="97" spans="1:7" ht="15" customHeight="1" x14ac:dyDescent="0.25">
      <c r="A97" s="111" t="s">
        <v>320</v>
      </c>
      <c r="B97" s="31">
        <v>2391</v>
      </c>
      <c r="C97" s="31">
        <v>360</v>
      </c>
      <c r="D97" s="31">
        <v>2497</v>
      </c>
      <c r="E97" s="31">
        <v>5248</v>
      </c>
      <c r="F97" s="9"/>
      <c r="G97" s="9"/>
    </row>
    <row r="98" spans="1:7" ht="15" customHeight="1" x14ac:dyDescent="0.25">
      <c r="A98" s="111" t="s">
        <v>321</v>
      </c>
      <c r="B98" s="31">
        <v>1297</v>
      </c>
      <c r="C98" s="31">
        <v>1170</v>
      </c>
      <c r="D98" s="31">
        <v>3184</v>
      </c>
      <c r="E98" s="31">
        <v>5651</v>
      </c>
      <c r="F98" s="9"/>
      <c r="G98" s="9"/>
    </row>
    <row r="99" spans="1:7" ht="15" customHeight="1" x14ac:dyDescent="0.25">
      <c r="A99" s="111" t="s">
        <v>322</v>
      </c>
      <c r="B99" s="31">
        <v>2252</v>
      </c>
      <c r="C99" s="31">
        <v>3591</v>
      </c>
      <c r="D99" s="31">
        <v>5804</v>
      </c>
      <c r="E99" s="31">
        <v>11647</v>
      </c>
      <c r="F99" s="9"/>
      <c r="G99" s="9"/>
    </row>
    <row r="100" spans="1:7" ht="15" customHeight="1" x14ac:dyDescent="0.25">
      <c r="A100" s="111" t="s">
        <v>323</v>
      </c>
      <c r="B100" s="31">
        <v>932</v>
      </c>
      <c r="C100" s="31">
        <v>983</v>
      </c>
      <c r="D100" s="31">
        <v>2204</v>
      </c>
      <c r="E100" s="31">
        <v>4119</v>
      </c>
      <c r="F100" s="9"/>
      <c r="G100" s="9"/>
    </row>
    <row r="101" spans="1:7" ht="15" customHeight="1" x14ac:dyDescent="0.25">
      <c r="A101" s="111" t="s">
        <v>324</v>
      </c>
      <c r="B101" s="31">
        <v>3949</v>
      </c>
      <c r="C101" s="31">
        <v>4565</v>
      </c>
      <c r="D101" s="31">
        <v>4677</v>
      </c>
      <c r="E101" s="31">
        <v>13191</v>
      </c>
      <c r="F101" s="9"/>
      <c r="G101" s="9"/>
    </row>
    <row r="102" spans="1:7" ht="15" customHeight="1" x14ac:dyDescent="0.25">
      <c r="A102" s="111" t="s">
        <v>325</v>
      </c>
      <c r="B102" s="31">
        <v>5732</v>
      </c>
      <c r="C102" s="31">
        <v>11709</v>
      </c>
      <c r="D102" s="31">
        <v>17841</v>
      </c>
      <c r="E102" s="31">
        <v>35282</v>
      </c>
      <c r="F102" s="9"/>
      <c r="G102" s="9"/>
    </row>
    <row r="103" spans="1:7" ht="15" customHeight="1" x14ac:dyDescent="0.25">
      <c r="A103" s="119" t="s">
        <v>326</v>
      </c>
      <c r="B103" s="31">
        <v>17904</v>
      </c>
      <c r="C103" s="31">
        <v>66416</v>
      </c>
      <c r="D103" s="31">
        <v>71648</v>
      </c>
      <c r="E103" s="31">
        <v>155968</v>
      </c>
      <c r="F103" s="9"/>
      <c r="G103" s="9"/>
    </row>
    <row r="104" spans="1:7" ht="15" customHeight="1" x14ac:dyDescent="0.25">
      <c r="A104" s="119" t="s">
        <v>339</v>
      </c>
      <c r="B104" s="31">
        <v>1959</v>
      </c>
      <c r="C104" s="31">
        <v>5693</v>
      </c>
      <c r="D104" s="31">
        <v>1834</v>
      </c>
      <c r="E104" s="31">
        <v>9486</v>
      </c>
      <c r="F104" s="9"/>
      <c r="G104" s="9"/>
    </row>
    <row r="105" spans="1:7" ht="15" customHeight="1" x14ac:dyDescent="0.25">
      <c r="A105" s="111" t="s">
        <v>327</v>
      </c>
      <c r="B105" s="31">
        <v>6161</v>
      </c>
      <c r="C105" s="31">
        <v>3640</v>
      </c>
      <c r="D105" s="31">
        <v>6282</v>
      </c>
      <c r="E105" s="31">
        <v>16083</v>
      </c>
      <c r="F105" s="9"/>
      <c r="G105" s="9"/>
    </row>
    <row r="106" spans="1:7" ht="15" customHeight="1" x14ac:dyDescent="0.25">
      <c r="A106" s="111" t="s">
        <v>333</v>
      </c>
      <c r="B106" s="31">
        <v>7425</v>
      </c>
      <c r="C106" s="31">
        <v>13242</v>
      </c>
      <c r="D106" s="31">
        <v>21256</v>
      </c>
      <c r="E106" s="31">
        <v>41923</v>
      </c>
      <c r="F106" s="9"/>
      <c r="G106" s="9"/>
    </row>
    <row r="107" spans="1:7" ht="15" customHeight="1" x14ac:dyDescent="0.25">
      <c r="A107" s="111" t="s">
        <v>328</v>
      </c>
      <c r="B107" s="31">
        <v>3117</v>
      </c>
      <c r="C107" s="31">
        <v>4291</v>
      </c>
      <c r="D107" s="31">
        <v>8648</v>
      </c>
      <c r="E107" s="31">
        <v>16056</v>
      </c>
      <c r="F107" s="9"/>
      <c r="G107" s="9"/>
    </row>
    <row r="108" spans="1:7" ht="15" customHeight="1" x14ac:dyDescent="0.25">
      <c r="A108" s="111" t="s">
        <v>329</v>
      </c>
      <c r="B108" s="31">
        <v>1649</v>
      </c>
      <c r="C108" s="31">
        <v>1419</v>
      </c>
      <c r="D108" s="31">
        <v>3618</v>
      </c>
      <c r="E108" s="31">
        <v>6686</v>
      </c>
      <c r="F108" s="9"/>
      <c r="G108" s="9"/>
    </row>
    <row r="109" spans="1:7" ht="15" customHeight="1" x14ac:dyDescent="0.25">
      <c r="A109" s="111" t="s">
        <v>330</v>
      </c>
      <c r="B109" s="31">
        <v>3049</v>
      </c>
      <c r="C109" s="31">
        <v>4569</v>
      </c>
      <c r="D109" s="31">
        <v>5438</v>
      </c>
      <c r="E109" s="31">
        <v>13056</v>
      </c>
      <c r="F109" s="9"/>
      <c r="G109" s="9"/>
    </row>
    <row r="110" spans="1:7" ht="15" customHeight="1" x14ac:dyDescent="0.25">
      <c r="A110" s="111" t="s">
        <v>331</v>
      </c>
      <c r="B110" s="31">
        <v>630</v>
      </c>
      <c r="C110" s="31">
        <v>91</v>
      </c>
      <c r="D110" s="31">
        <v>364</v>
      </c>
      <c r="E110" s="31">
        <v>1085</v>
      </c>
      <c r="F110" s="9"/>
      <c r="G110" s="9"/>
    </row>
    <row r="111" spans="1:7" ht="15" customHeight="1" x14ac:dyDescent="0.25">
      <c r="A111" s="111" t="s">
        <v>332</v>
      </c>
      <c r="B111" s="31">
        <v>855</v>
      </c>
      <c r="C111" s="31">
        <v>306</v>
      </c>
      <c r="D111" s="31">
        <v>1294</v>
      </c>
      <c r="E111" s="31">
        <v>2455</v>
      </c>
      <c r="F111" s="9"/>
      <c r="G111" s="9"/>
    </row>
    <row r="112" spans="1:7" ht="15" customHeight="1" x14ac:dyDescent="0.25">
      <c r="A112" s="112" t="s">
        <v>0</v>
      </c>
      <c r="B112" s="32">
        <v>59302</v>
      </c>
      <c r="C112" s="32">
        <v>122045</v>
      </c>
      <c r="D112" s="32">
        <v>156589</v>
      </c>
      <c r="E112" s="32">
        <v>337936</v>
      </c>
      <c r="F112" s="9"/>
      <c r="G112" s="9"/>
    </row>
    <row r="113" spans="1:7" ht="15" customHeight="1" x14ac:dyDescent="0.25">
      <c r="A113" s="9"/>
      <c r="B113" s="77"/>
      <c r="C113" s="77"/>
      <c r="D113" s="77"/>
      <c r="E113" s="77"/>
      <c r="F113" s="9"/>
      <c r="G113" s="9"/>
    </row>
    <row r="114" spans="1:7" ht="15" customHeight="1" x14ac:dyDescent="0.25">
      <c r="A114" s="33" t="s">
        <v>380</v>
      </c>
      <c r="B114" s="77"/>
      <c r="C114" s="77"/>
      <c r="D114" s="77"/>
      <c r="E114" s="77"/>
      <c r="F114" s="9"/>
      <c r="G114" s="9"/>
    </row>
    <row r="115" spans="1:7" ht="30" customHeight="1" x14ac:dyDescent="0.25">
      <c r="A115" s="118" t="s">
        <v>52</v>
      </c>
      <c r="B115" s="78" t="s">
        <v>169</v>
      </c>
      <c r="C115" s="78" t="s">
        <v>170</v>
      </c>
      <c r="D115" s="78" t="s">
        <v>63</v>
      </c>
      <c r="E115" s="77"/>
      <c r="F115" s="9"/>
      <c r="G115" s="9"/>
    </row>
    <row r="116" spans="1:7" ht="15" customHeight="1" x14ac:dyDescent="0.25">
      <c r="A116" s="111" t="s">
        <v>320</v>
      </c>
      <c r="B116" s="31">
        <v>9587</v>
      </c>
      <c r="C116" s="31">
        <v>7564</v>
      </c>
      <c r="D116" s="31">
        <f>SUM(B116:C116)</f>
        <v>17151</v>
      </c>
      <c r="E116" s="77"/>
      <c r="F116" s="9"/>
      <c r="G116" s="9"/>
    </row>
    <row r="117" spans="1:7" ht="15" customHeight="1" x14ac:dyDescent="0.25">
      <c r="A117" s="111" t="s">
        <v>321</v>
      </c>
      <c r="B117" s="31">
        <v>10035</v>
      </c>
      <c r="C117" s="31">
        <v>8583</v>
      </c>
      <c r="D117" s="31">
        <f t="shared" ref="D117:D131" si="1">SUM(B117:C117)</f>
        <v>18618</v>
      </c>
      <c r="E117" s="77"/>
      <c r="F117" s="9"/>
      <c r="G117" s="9"/>
    </row>
    <row r="118" spans="1:7" ht="15" customHeight="1" x14ac:dyDescent="0.25">
      <c r="A118" s="111" t="s">
        <v>322</v>
      </c>
      <c r="B118" s="31">
        <v>20180</v>
      </c>
      <c r="C118" s="31">
        <v>20057</v>
      </c>
      <c r="D118" s="31">
        <f t="shared" si="1"/>
        <v>40237</v>
      </c>
      <c r="E118" s="77"/>
      <c r="F118" s="9"/>
      <c r="G118" s="9"/>
    </row>
    <row r="119" spans="1:7" ht="15" customHeight="1" x14ac:dyDescent="0.25">
      <c r="A119" s="111" t="s">
        <v>323</v>
      </c>
      <c r="B119" s="31">
        <v>6751</v>
      </c>
      <c r="C119" s="31">
        <v>5970</v>
      </c>
      <c r="D119" s="31">
        <f t="shared" si="1"/>
        <v>12721</v>
      </c>
      <c r="E119" s="77"/>
      <c r="F119" s="9"/>
      <c r="G119" s="9"/>
    </row>
    <row r="120" spans="1:7" ht="15" customHeight="1" x14ac:dyDescent="0.25">
      <c r="A120" s="111" t="s">
        <v>324</v>
      </c>
      <c r="B120" s="31">
        <v>24075</v>
      </c>
      <c r="C120" s="31">
        <v>19943</v>
      </c>
      <c r="D120" s="31">
        <f t="shared" si="1"/>
        <v>44018</v>
      </c>
      <c r="E120" s="77"/>
      <c r="F120" s="9"/>
      <c r="G120" s="9"/>
    </row>
    <row r="121" spans="1:7" ht="15" customHeight="1" x14ac:dyDescent="0.25">
      <c r="A121" s="111" t="s">
        <v>325</v>
      </c>
      <c r="B121" s="31">
        <v>67468</v>
      </c>
      <c r="C121" s="31">
        <v>62892</v>
      </c>
      <c r="D121" s="31">
        <f t="shared" si="1"/>
        <v>130360</v>
      </c>
      <c r="E121" s="77"/>
      <c r="F121" s="9"/>
      <c r="G121" s="9"/>
    </row>
    <row r="122" spans="1:7" ht="15" customHeight="1" x14ac:dyDescent="0.25">
      <c r="A122" s="119" t="s">
        <v>326</v>
      </c>
      <c r="B122" s="31">
        <v>286713</v>
      </c>
      <c r="C122" s="31">
        <v>268848</v>
      </c>
      <c r="D122" s="31">
        <f t="shared" si="1"/>
        <v>555561</v>
      </c>
      <c r="E122" s="77"/>
      <c r="F122" s="9"/>
      <c r="G122" s="9"/>
    </row>
    <row r="123" spans="1:7" ht="15" customHeight="1" x14ac:dyDescent="0.25">
      <c r="A123" s="119" t="s">
        <v>339</v>
      </c>
      <c r="B123" s="31">
        <v>15745</v>
      </c>
      <c r="C123" s="31">
        <v>13082</v>
      </c>
      <c r="D123" s="31">
        <f t="shared" si="1"/>
        <v>28827</v>
      </c>
      <c r="E123" s="77"/>
      <c r="F123" s="9"/>
      <c r="G123" s="9"/>
    </row>
    <row r="124" spans="1:7" ht="15" customHeight="1" x14ac:dyDescent="0.25">
      <c r="A124" s="111" t="s">
        <v>327</v>
      </c>
      <c r="B124" s="31">
        <v>30923</v>
      </c>
      <c r="C124" s="31">
        <v>24039</v>
      </c>
      <c r="D124" s="31">
        <f t="shared" si="1"/>
        <v>54962</v>
      </c>
      <c r="E124" s="77"/>
      <c r="F124" s="9"/>
      <c r="G124" s="9"/>
    </row>
    <row r="125" spans="1:7" ht="15" customHeight="1" x14ac:dyDescent="0.25">
      <c r="A125" s="111" t="s">
        <v>333</v>
      </c>
      <c r="B125" s="31">
        <v>80635</v>
      </c>
      <c r="C125" s="31">
        <v>69566</v>
      </c>
      <c r="D125" s="31">
        <f t="shared" si="1"/>
        <v>150201</v>
      </c>
      <c r="E125" s="77"/>
      <c r="F125" s="9"/>
      <c r="G125" s="9"/>
    </row>
    <row r="126" spans="1:7" ht="15" customHeight="1" x14ac:dyDescent="0.25">
      <c r="A126" s="111" t="s">
        <v>328</v>
      </c>
      <c r="B126" s="31">
        <v>32667</v>
      </c>
      <c r="C126" s="31">
        <v>24886</v>
      </c>
      <c r="D126" s="31">
        <f t="shared" si="1"/>
        <v>57553</v>
      </c>
      <c r="E126" s="77"/>
      <c r="F126" s="9"/>
      <c r="G126" s="9"/>
    </row>
    <row r="127" spans="1:7" ht="15" customHeight="1" x14ac:dyDescent="0.25">
      <c r="A127" s="111" t="s">
        <v>329</v>
      </c>
      <c r="B127" s="31">
        <v>13317</v>
      </c>
      <c r="C127" s="31">
        <v>11617</v>
      </c>
      <c r="D127" s="31">
        <f t="shared" si="1"/>
        <v>24934</v>
      </c>
      <c r="E127" s="77"/>
      <c r="F127" s="9"/>
      <c r="G127" s="9"/>
    </row>
    <row r="128" spans="1:7" ht="15" customHeight="1" x14ac:dyDescent="0.25">
      <c r="A128" s="111" t="s">
        <v>330</v>
      </c>
      <c r="B128" s="31">
        <v>24663</v>
      </c>
      <c r="C128" s="31">
        <v>17880</v>
      </c>
      <c r="D128" s="31">
        <f t="shared" si="1"/>
        <v>42543</v>
      </c>
      <c r="E128" s="77"/>
      <c r="F128" s="9"/>
      <c r="G128" s="9"/>
    </row>
    <row r="129" spans="1:7" ht="15" customHeight="1" x14ac:dyDescent="0.25">
      <c r="A129" s="111" t="s">
        <v>331</v>
      </c>
      <c r="B129" s="31">
        <v>1682</v>
      </c>
      <c r="C129" s="31">
        <v>1080</v>
      </c>
      <c r="D129" s="31">
        <f t="shared" si="1"/>
        <v>2762</v>
      </c>
      <c r="E129" s="77"/>
      <c r="F129" s="9"/>
      <c r="G129" s="9"/>
    </row>
    <row r="130" spans="1:7" ht="15" customHeight="1" x14ac:dyDescent="0.25">
      <c r="A130" s="111" t="s">
        <v>332</v>
      </c>
      <c r="B130" s="31">
        <v>4402</v>
      </c>
      <c r="C130" s="31">
        <v>3573</v>
      </c>
      <c r="D130" s="31">
        <f t="shared" si="1"/>
        <v>7975</v>
      </c>
      <c r="E130" s="77"/>
      <c r="F130" s="9"/>
      <c r="G130" s="9"/>
    </row>
    <row r="131" spans="1:7" s="148" customFormat="1" ht="15" customHeight="1" x14ac:dyDescent="0.25">
      <c r="A131" s="112" t="s">
        <v>0</v>
      </c>
      <c r="B131" s="32">
        <v>628843</v>
      </c>
      <c r="C131" s="32">
        <v>559580</v>
      </c>
      <c r="D131" s="32">
        <f t="shared" si="1"/>
        <v>1188423</v>
      </c>
      <c r="E131" s="80"/>
      <c r="F131" s="9"/>
      <c r="G131" s="9"/>
    </row>
    <row r="132" spans="1:7" ht="15" customHeight="1" x14ac:dyDescent="0.25">
      <c r="A132" s="9"/>
      <c r="B132" s="77"/>
      <c r="C132" s="77"/>
      <c r="D132" s="77"/>
      <c r="E132" s="77"/>
      <c r="F132" s="9"/>
      <c r="G132" s="9"/>
    </row>
    <row r="133" spans="1:7" ht="15" customHeight="1" x14ac:dyDescent="0.25">
      <c r="A133" s="33" t="s">
        <v>449</v>
      </c>
      <c r="B133" s="77"/>
      <c r="C133" s="77"/>
      <c r="D133" s="77"/>
      <c r="E133" s="77"/>
      <c r="F133" s="9"/>
      <c r="G133" s="9"/>
    </row>
    <row r="134" spans="1:7" ht="30" customHeight="1" x14ac:dyDescent="0.25">
      <c r="A134" s="118" t="s">
        <v>52</v>
      </c>
      <c r="B134" s="14" t="s">
        <v>450</v>
      </c>
      <c r="C134" s="14" t="s">
        <v>316</v>
      </c>
      <c r="D134" s="14" t="s">
        <v>360</v>
      </c>
      <c r="E134" s="77"/>
      <c r="F134" s="9"/>
      <c r="G134" s="9"/>
    </row>
    <row r="135" spans="1:7" ht="15" customHeight="1" x14ac:dyDescent="0.25">
      <c r="A135" s="111" t="s">
        <v>320</v>
      </c>
      <c r="B135" s="31">
        <v>2960</v>
      </c>
      <c r="C135" s="31">
        <v>2288</v>
      </c>
      <c r="D135" s="31">
        <f>SUM(B135:C135)</f>
        <v>5248</v>
      </c>
      <c r="E135" s="77"/>
      <c r="F135" s="9"/>
      <c r="G135" s="9"/>
    </row>
    <row r="136" spans="1:7" ht="15" customHeight="1" x14ac:dyDescent="0.25">
      <c r="A136" s="111" t="s">
        <v>321</v>
      </c>
      <c r="B136" s="31">
        <v>2915</v>
      </c>
      <c r="C136" s="31">
        <v>2736</v>
      </c>
      <c r="D136" s="31">
        <f t="shared" ref="D136:D150" si="2">SUM(B136:C136)</f>
        <v>5651</v>
      </c>
      <c r="E136" s="77"/>
      <c r="F136" s="9"/>
      <c r="G136" s="9"/>
    </row>
    <row r="137" spans="1:7" ht="15" customHeight="1" x14ac:dyDescent="0.25">
      <c r="A137" s="111" t="s">
        <v>322</v>
      </c>
      <c r="B137" s="31">
        <v>5880</v>
      </c>
      <c r="C137" s="31">
        <v>5767</v>
      </c>
      <c r="D137" s="31">
        <f t="shared" si="2"/>
        <v>11647</v>
      </c>
      <c r="E137" s="77"/>
      <c r="F137" s="9"/>
      <c r="G137" s="9"/>
    </row>
    <row r="138" spans="1:7" ht="15" customHeight="1" x14ac:dyDescent="0.25">
      <c r="A138" s="111" t="s">
        <v>323</v>
      </c>
      <c r="B138" s="31">
        <v>2217</v>
      </c>
      <c r="C138" s="31">
        <v>1902</v>
      </c>
      <c r="D138" s="31">
        <f t="shared" si="2"/>
        <v>4119</v>
      </c>
      <c r="E138" s="77"/>
      <c r="F138" s="9"/>
      <c r="G138" s="9"/>
    </row>
    <row r="139" spans="1:7" ht="15" customHeight="1" x14ac:dyDescent="0.25">
      <c r="A139" s="111" t="s">
        <v>324</v>
      </c>
      <c r="B139" s="31">
        <v>7192</v>
      </c>
      <c r="C139" s="31">
        <v>5999</v>
      </c>
      <c r="D139" s="31">
        <f t="shared" si="2"/>
        <v>13191</v>
      </c>
      <c r="E139" s="77"/>
      <c r="F139" s="9"/>
      <c r="G139" s="9"/>
    </row>
    <row r="140" spans="1:7" ht="15" customHeight="1" x14ac:dyDescent="0.25">
      <c r="A140" s="111" t="s">
        <v>325</v>
      </c>
      <c r="B140" s="31">
        <v>18375</v>
      </c>
      <c r="C140" s="31">
        <v>16907</v>
      </c>
      <c r="D140" s="31">
        <f t="shared" si="2"/>
        <v>35282</v>
      </c>
      <c r="E140" s="77"/>
      <c r="F140" s="9"/>
      <c r="G140" s="9"/>
    </row>
    <row r="141" spans="1:7" ht="15" customHeight="1" x14ac:dyDescent="0.25">
      <c r="A141" s="119" t="s">
        <v>326</v>
      </c>
      <c r="B141" s="31">
        <v>81139</v>
      </c>
      <c r="C141" s="31">
        <v>74829</v>
      </c>
      <c r="D141" s="31">
        <f t="shared" si="2"/>
        <v>155968</v>
      </c>
      <c r="E141" s="77"/>
      <c r="F141" s="9"/>
      <c r="G141" s="9"/>
    </row>
    <row r="142" spans="1:7" ht="15" customHeight="1" x14ac:dyDescent="0.25">
      <c r="A142" s="119" t="s">
        <v>339</v>
      </c>
      <c r="B142" s="31">
        <v>5160</v>
      </c>
      <c r="C142" s="31">
        <v>4326</v>
      </c>
      <c r="D142" s="31">
        <f t="shared" si="2"/>
        <v>9486</v>
      </c>
      <c r="E142" s="77"/>
      <c r="F142" s="9"/>
      <c r="G142" s="9"/>
    </row>
    <row r="143" spans="1:7" ht="15" customHeight="1" x14ac:dyDescent="0.25">
      <c r="A143" s="111" t="s">
        <v>327</v>
      </c>
      <c r="B143" s="31">
        <v>8999</v>
      </c>
      <c r="C143" s="31">
        <v>7084</v>
      </c>
      <c r="D143" s="31">
        <f t="shared" si="2"/>
        <v>16083</v>
      </c>
      <c r="E143" s="77"/>
      <c r="F143" s="9"/>
      <c r="G143" s="9"/>
    </row>
    <row r="144" spans="1:7" ht="15" customHeight="1" x14ac:dyDescent="0.25">
      <c r="A144" s="111" t="s">
        <v>333</v>
      </c>
      <c r="B144" s="31">
        <v>22503</v>
      </c>
      <c r="C144" s="31">
        <v>19420</v>
      </c>
      <c r="D144" s="31">
        <f t="shared" si="2"/>
        <v>41923</v>
      </c>
      <c r="E144" s="77"/>
      <c r="F144" s="9"/>
      <c r="G144" s="9"/>
    </row>
    <row r="145" spans="1:7" ht="15" customHeight="1" x14ac:dyDescent="0.25">
      <c r="A145" s="111" t="s">
        <v>328</v>
      </c>
      <c r="B145" s="31">
        <v>8997</v>
      </c>
      <c r="C145" s="31">
        <v>7059</v>
      </c>
      <c r="D145" s="31">
        <f t="shared" si="2"/>
        <v>16056</v>
      </c>
      <c r="E145" s="77"/>
      <c r="F145" s="9"/>
      <c r="G145" s="9"/>
    </row>
    <row r="146" spans="1:7" ht="15" customHeight="1" x14ac:dyDescent="0.25">
      <c r="A146" s="111" t="s">
        <v>329</v>
      </c>
      <c r="B146" s="31">
        <v>3681</v>
      </c>
      <c r="C146" s="31">
        <v>3005</v>
      </c>
      <c r="D146" s="31">
        <f t="shared" si="2"/>
        <v>6686</v>
      </c>
      <c r="E146" s="77"/>
      <c r="F146" s="9"/>
      <c r="G146" s="9"/>
    </row>
    <row r="147" spans="1:7" ht="15" customHeight="1" x14ac:dyDescent="0.25">
      <c r="A147" s="111" t="s">
        <v>330</v>
      </c>
      <c r="B147" s="31">
        <v>7578</v>
      </c>
      <c r="C147" s="31">
        <v>5478</v>
      </c>
      <c r="D147" s="31">
        <f t="shared" si="2"/>
        <v>13056</v>
      </c>
      <c r="E147" s="77"/>
      <c r="F147" s="9"/>
      <c r="G147" s="9"/>
    </row>
    <row r="148" spans="1:7" ht="15" customHeight="1" x14ac:dyDescent="0.25">
      <c r="A148" s="111" t="s">
        <v>331</v>
      </c>
      <c r="B148" s="31">
        <v>620</v>
      </c>
      <c r="C148" s="31">
        <v>465</v>
      </c>
      <c r="D148" s="31">
        <f t="shared" si="2"/>
        <v>1085</v>
      </c>
      <c r="E148" s="77"/>
      <c r="F148" s="9"/>
      <c r="G148" s="9"/>
    </row>
    <row r="149" spans="1:7" ht="15" customHeight="1" x14ac:dyDescent="0.25">
      <c r="A149" s="111" t="s">
        <v>332</v>
      </c>
      <c r="B149" s="31">
        <v>1317</v>
      </c>
      <c r="C149" s="31">
        <v>1138</v>
      </c>
      <c r="D149" s="31">
        <f t="shared" si="2"/>
        <v>2455</v>
      </c>
      <c r="E149" s="77"/>
      <c r="F149" s="9"/>
      <c r="G149" s="9"/>
    </row>
    <row r="150" spans="1:7" ht="15" customHeight="1" x14ac:dyDescent="0.25">
      <c r="A150" s="112" t="s">
        <v>0</v>
      </c>
      <c r="B150" s="32">
        <v>179533</v>
      </c>
      <c r="C150" s="32">
        <v>158403</v>
      </c>
      <c r="D150" s="32">
        <f t="shared" si="2"/>
        <v>337936</v>
      </c>
      <c r="E150" s="77"/>
      <c r="F150" s="9"/>
      <c r="G150" s="9"/>
    </row>
    <row r="151" spans="1:7" x14ac:dyDescent="0.25">
      <c r="A151" s="9"/>
      <c r="B151" s="77"/>
      <c r="C151" s="77"/>
      <c r="D151" s="77"/>
      <c r="E151" s="77"/>
      <c r="F151" s="9"/>
      <c r="G151" s="9"/>
    </row>
    <row r="152" spans="1:7" ht="15.75" x14ac:dyDescent="0.25">
      <c r="A152" s="33" t="s">
        <v>382</v>
      </c>
      <c r="B152" s="77"/>
      <c r="C152" s="77"/>
      <c r="D152" s="77"/>
      <c r="E152" s="77"/>
      <c r="F152" s="9"/>
      <c r="G152" s="9"/>
    </row>
    <row r="153" spans="1:7" ht="25.5" x14ac:dyDescent="0.25">
      <c r="A153" s="118" t="s">
        <v>340</v>
      </c>
      <c r="B153" s="78" t="s">
        <v>454</v>
      </c>
      <c r="C153" s="78" t="s">
        <v>455</v>
      </c>
      <c r="D153" s="78" t="s">
        <v>401</v>
      </c>
      <c r="E153" s="78" t="s">
        <v>402</v>
      </c>
      <c r="F153" s="9"/>
      <c r="G153" s="9"/>
    </row>
    <row r="154" spans="1:7" ht="15" customHeight="1" x14ac:dyDescent="0.25">
      <c r="A154" s="112" t="s">
        <v>452</v>
      </c>
      <c r="B154" s="32">
        <v>1063264</v>
      </c>
      <c r="C154" s="32">
        <v>1085667</v>
      </c>
      <c r="D154" s="40">
        <f>(C154-B154)/B154</f>
        <v>2.1070025882565385E-2</v>
      </c>
      <c r="E154" s="40">
        <f t="shared" ref="E154:E166" si="3">C154/C$166</f>
        <v>0.91353583698733531</v>
      </c>
      <c r="F154" s="9"/>
      <c r="G154" s="9"/>
    </row>
    <row r="155" spans="1:7" ht="15" customHeight="1" x14ac:dyDescent="0.25">
      <c r="A155" s="121" t="s">
        <v>2</v>
      </c>
      <c r="B155" s="104">
        <v>120218</v>
      </c>
      <c r="C155" s="104">
        <v>120251</v>
      </c>
      <c r="D155" s="105">
        <f t="shared" ref="D155:D166" si="4">(C155-B155)/B155</f>
        <v>2.7450132259728159E-4</v>
      </c>
      <c r="E155" s="105">
        <f t="shared" si="3"/>
        <v>0.10118535235349703</v>
      </c>
      <c r="F155" s="9"/>
      <c r="G155" s="9"/>
    </row>
    <row r="156" spans="1:7" ht="15" customHeight="1" x14ac:dyDescent="0.25">
      <c r="A156" s="121" t="s">
        <v>3</v>
      </c>
      <c r="B156" s="104">
        <v>320670</v>
      </c>
      <c r="C156" s="104">
        <v>329875</v>
      </c>
      <c r="D156" s="105">
        <f t="shared" si="4"/>
        <v>2.8705522811613184E-2</v>
      </c>
      <c r="E156" s="105">
        <f t="shared" si="3"/>
        <v>0.27757372585350504</v>
      </c>
      <c r="F156" s="9"/>
      <c r="G156" s="9"/>
    </row>
    <row r="157" spans="1:7" ht="15" customHeight="1" x14ac:dyDescent="0.25">
      <c r="A157" s="162" t="s">
        <v>442</v>
      </c>
      <c r="B157" s="104">
        <v>177403</v>
      </c>
      <c r="C157" s="104">
        <v>184004</v>
      </c>
      <c r="D157" s="105">
        <f>(C157-B157)/B157</f>
        <v>3.7209066363026552E-2</v>
      </c>
      <c r="E157" s="105">
        <f t="shared" si="3"/>
        <v>0.15483039288199571</v>
      </c>
      <c r="F157" s="9"/>
      <c r="G157" s="9"/>
    </row>
    <row r="158" spans="1:7" ht="15" customHeight="1" x14ac:dyDescent="0.25">
      <c r="A158" s="162" t="s">
        <v>443</v>
      </c>
      <c r="B158" s="104">
        <v>141035</v>
      </c>
      <c r="C158" s="104">
        <v>144287</v>
      </c>
      <c r="D158" s="105">
        <f t="shared" si="4"/>
        <v>2.3058106143864998E-2</v>
      </c>
      <c r="E158" s="105">
        <f t="shared" si="3"/>
        <v>0.121410474216672</v>
      </c>
      <c r="F158" s="9"/>
      <c r="G158" s="9"/>
    </row>
    <row r="159" spans="1:7" ht="15" customHeight="1" x14ac:dyDescent="0.25">
      <c r="A159" s="162" t="s">
        <v>342</v>
      </c>
      <c r="B159" s="104">
        <v>303938</v>
      </c>
      <c r="C159" s="104">
        <v>307250</v>
      </c>
      <c r="D159" s="105">
        <f t="shared" si="4"/>
        <v>1.0896959248267739E-2</v>
      </c>
      <c r="E159" s="105">
        <f t="shared" si="3"/>
        <v>0.25853589168166552</v>
      </c>
      <c r="F159" s="9"/>
      <c r="G159" s="9"/>
    </row>
    <row r="160" spans="1:7" ht="15" customHeight="1" x14ac:dyDescent="0.25">
      <c r="A160" s="112" t="s">
        <v>453</v>
      </c>
      <c r="B160" s="32">
        <v>113463</v>
      </c>
      <c r="C160" s="32">
        <v>102756</v>
      </c>
      <c r="D160" s="40">
        <f t="shared" si="4"/>
        <v>-9.4365564104597968E-2</v>
      </c>
      <c r="E160" s="40">
        <f t="shared" si="3"/>
        <v>8.6464163012664685E-2</v>
      </c>
      <c r="F160" s="9"/>
      <c r="G160" s="9"/>
    </row>
    <row r="161" spans="1:7" ht="15" customHeight="1" x14ac:dyDescent="0.25">
      <c r="A161" s="121" t="s">
        <v>2</v>
      </c>
      <c r="B161" s="104">
        <v>16559</v>
      </c>
      <c r="C161" s="104">
        <v>16313</v>
      </c>
      <c r="D161" s="105">
        <f t="shared" si="4"/>
        <v>-1.4855969563379432E-2</v>
      </c>
      <c r="E161" s="105">
        <f t="shared" si="3"/>
        <v>1.3726593982109065E-2</v>
      </c>
      <c r="F161" s="9"/>
      <c r="G161" s="9"/>
    </row>
    <row r="162" spans="1:7" ht="15" customHeight="1" x14ac:dyDescent="0.25">
      <c r="A162" s="121" t="s">
        <v>419</v>
      </c>
      <c r="B162" s="104"/>
      <c r="C162" s="104">
        <v>209</v>
      </c>
      <c r="D162" s="147" t="s">
        <v>164</v>
      </c>
      <c r="E162" s="105">
        <f t="shared" si="3"/>
        <v>1.7586330792992058E-4</v>
      </c>
      <c r="F162" s="9"/>
      <c r="G162" s="9"/>
    </row>
    <row r="163" spans="1:7" ht="15" customHeight="1" x14ac:dyDescent="0.25">
      <c r="A163" s="121" t="s">
        <v>3</v>
      </c>
      <c r="B163" s="104">
        <v>54040</v>
      </c>
      <c r="C163" s="104">
        <v>43794</v>
      </c>
      <c r="D163" s="105">
        <f t="shared" si="4"/>
        <v>-0.18960029607698001</v>
      </c>
      <c r="E163" s="105">
        <f t="shared" si="3"/>
        <v>3.6850515346808332E-2</v>
      </c>
      <c r="F163" s="9"/>
      <c r="G163" s="9"/>
    </row>
    <row r="164" spans="1:7" ht="15" customHeight="1" x14ac:dyDescent="0.25">
      <c r="A164" s="162" t="s">
        <v>442</v>
      </c>
      <c r="B164" s="104">
        <v>528</v>
      </c>
      <c r="C164" s="104">
        <v>1527</v>
      </c>
      <c r="D164" s="105">
        <f t="shared" si="4"/>
        <v>1.8920454545454546</v>
      </c>
      <c r="E164" s="105">
        <f t="shared" si="3"/>
        <v>1.2848960344927689E-3</v>
      </c>
      <c r="F164" s="9"/>
      <c r="G164" s="9"/>
    </row>
    <row r="165" spans="1:7" ht="15" customHeight="1" x14ac:dyDescent="0.25">
      <c r="A165" s="162" t="s">
        <v>342</v>
      </c>
      <c r="B165" s="104">
        <v>42336</v>
      </c>
      <c r="C165" s="104">
        <v>40913</v>
      </c>
      <c r="D165" s="105">
        <f t="shared" si="4"/>
        <v>-3.3612055933484507E-2</v>
      </c>
      <c r="E165" s="105">
        <f t="shared" si="3"/>
        <v>3.4426294341324597E-2</v>
      </c>
      <c r="F165" s="9"/>
      <c r="G165" s="9"/>
    </row>
    <row r="166" spans="1:7" ht="15" customHeight="1" x14ac:dyDescent="0.25">
      <c r="A166" s="112" t="s">
        <v>0</v>
      </c>
      <c r="B166" s="32">
        <v>1176727</v>
      </c>
      <c r="C166" s="32">
        <v>1188423</v>
      </c>
      <c r="D166" s="40">
        <f t="shared" si="4"/>
        <v>9.9394337004249916E-3</v>
      </c>
      <c r="E166" s="40">
        <f t="shared" si="3"/>
        <v>1</v>
      </c>
      <c r="F166" s="9"/>
      <c r="G166" s="9"/>
    </row>
    <row r="167" spans="1:7" x14ac:dyDescent="0.25">
      <c r="A167" s="59" t="s">
        <v>420</v>
      </c>
      <c r="F167" s="9"/>
      <c r="G167" s="9"/>
    </row>
    <row r="168" spans="1:7" x14ac:dyDescent="0.25">
      <c r="F168" s="9"/>
      <c r="G168" s="9"/>
    </row>
    <row r="169" spans="1:7" x14ac:dyDescent="0.25">
      <c r="A169" s="9"/>
      <c r="B169" s="77"/>
      <c r="C169" s="77"/>
      <c r="D169" s="77"/>
      <c r="E169" s="77"/>
      <c r="F169" s="9"/>
      <c r="G169" s="9"/>
    </row>
    <row r="170" spans="1:7" x14ac:dyDescent="0.25">
      <c r="A170" s="9"/>
      <c r="B170" s="77"/>
      <c r="C170" s="77"/>
      <c r="D170" s="77"/>
      <c r="E170" s="77"/>
      <c r="F170" s="9"/>
      <c r="G170" s="9"/>
    </row>
    <row r="171" spans="1:7" ht="15" x14ac:dyDescent="0.25">
      <c r="A171" s="143" t="s">
        <v>352</v>
      </c>
      <c r="B171" s="77"/>
      <c r="C171" s="77"/>
      <c r="D171" s="77"/>
      <c r="E171" s="77"/>
      <c r="F171" s="9"/>
      <c r="G171" s="9"/>
    </row>
    <row r="172" spans="1:7" ht="15" x14ac:dyDescent="0.25">
      <c r="A172" s="64" t="s">
        <v>334</v>
      </c>
      <c r="B172" s="77"/>
      <c r="C172" s="77"/>
      <c r="D172" s="77"/>
      <c r="E172" s="77"/>
      <c r="F172" s="9"/>
      <c r="G172" s="9"/>
    </row>
    <row r="173" spans="1:7" x14ac:dyDescent="0.25">
      <c r="A173" s="9"/>
      <c r="B173" s="77"/>
      <c r="C173" s="77"/>
      <c r="D173" s="77"/>
      <c r="E173" s="77"/>
      <c r="F173" s="9"/>
      <c r="G173" s="9"/>
    </row>
    <row r="174" spans="1:7" x14ac:dyDescent="0.25">
      <c r="A174" s="9"/>
      <c r="B174" s="77"/>
      <c r="C174" s="77"/>
      <c r="D174" s="77"/>
      <c r="E174" s="77"/>
      <c r="F174" s="9"/>
      <c r="G174" s="9"/>
    </row>
    <row r="175" spans="1:7" x14ac:dyDescent="0.25">
      <c r="A175" s="9"/>
      <c r="B175" s="77"/>
      <c r="C175" s="77"/>
      <c r="D175" s="77"/>
      <c r="E175" s="77"/>
      <c r="F175" s="9"/>
      <c r="G175" s="9"/>
    </row>
    <row r="176" spans="1:7" x14ac:dyDescent="0.25">
      <c r="A176" s="9"/>
      <c r="B176" s="77"/>
      <c r="C176" s="77"/>
      <c r="D176" s="77"/>
      <c r="E176" s="77"/>
      <c r="F176" s="9"/>
      <c r="G176" s="9"/>
    </row>
    <row r="177" spans="1:7" x14ac:dyDescent="0.25">
      <c r="A177" s="9"/>
      <c r="B177" s="77"/>
      <c r="C177" s="77"/>
      <c r="D177" s="77"/>
      <c r="E177" s="77"/>
      <c r="F177" s="9"/>
      <c r="G177" s="9"/>
    </row>
    <row r="178" spans="1:7" x14ac:dyDescent="0.25">
      <c r="A178" s="9"/>
      <c r="B178" s="77"/>
      <c r="C178" s="77"/>
      <c r="D178" s="77"/>
      <c r="E178" s="77"/>
      <c r="F178" s="9"/>
      <c r="G178" s="9"/>
    </row>
    <row r="179" spans="1:7" x14ac:dyDescent="0.25">
      <c r="A179" s="9"/>
      <c r="B179" s="77"/>
      <c r="C179" s="77"/>
      <c r="D179" s="77"/>
      <c r="E179" s="77"/>
      <c r="F179" s="9"/>
      <c r="G179" s="9"/>
    </row>
    <row r="180" spans="1:7" x14ac:dyDescent="0.25">
      <c r="A180" s="9"/>
      <c r="B180" s="77"/>
      <c r="C180" s="77"/>
      <c r="D180" s="77"/>
      <c r="E180" s="77"/>
      <c r="F180" s="9"/>
      <c r="G180" s="9"/>
    </row>
    <row r="181" spans="1:7" x14ac:dyDescent="0.25">
      <c r="A181" s="9"/>
      <c r="B181" s="77"/>
      <c r="C181" s="77"/>
      <c r="D181" s="77"/>
      <c r="E181" s="77"/>
      <c r="F181" s="9"/>
      <c r="G181" s="9"/>
    </row>
    <row r="182" spans="1:7" x14ac:dyDescent="0.25">
      <c r="A182" s="9"/>
      <c r="B182" s="77"/>
      <c r="C182" s="77"/>
      <c r="D182" s="77"/>
      <c r="E182" s="77"/>
      <c r="F182" s="9"/>
      <c r="G182" s="9"/>
    </row>
    <row r="183" spans="1:7" x14ac:dyDescent="0.25">
      <c r="A183" s="9"/>
      <c r="B183" s="77"/>
      <c r="C183" s="77"/>
      <c r="D183" s="77"/>
      <c r="E183" s="77"/>
      <c r="F183" s="9"/>
      <c r="G183" s="9"/>
    </row>
    <row r="184" spans="1:7" x14ac:dyDescent="0.25">
      <c r="A184" s="9"/>
      <c r="B184" s="77"/>
      <c r="C184" s="77"/>
      <c r="D184" s="77"/>
      <c r="E184" s="77"/>
      <c r="F184" s="9"/>
      <c r="G184" s="9"/>
    </row>
    <row r="185" spans="1:7" x14ac:dyDescent="0.25">
      <c r="A185" s="9"/>
      <c r="B185" s="77"/>
      <c r="C185" s="77"/>
      <c r="D185" s="77"/>
      <c r="E185" s="77"/>
      <c r="F185" s="9"/>
      <c r="G185" s="9"/>
    </row>
    <row r="186" spans="1:7" x14ac:dyDescent="0.25">
      <c r="A186" s="9"/>
      <c r="B186" s="77"/>
      <c r="C186" s="77"/>
      <c r="D186" s="77"/>
      <c r="E186" s="77"/>
      <c r="F186" s="9"/>
      <c r="G186" s="9"/>
    </row>
    <row r="187" spans="1:7" x14ac:dyDescent="0.25">
      <c r="A187" s="9"/>
      <c r="B187" s="77"/>
      <c r="C187" s="77"/>
      <c r="D187" s="77"/>
      <c r="E187" s="77"/>
      <c r="F187" s="9"/>
      <c r="G187" s="9"/>
    </row>
    <row r="188" spans="1:7" x14ac:dyDescent="0.25">
      <c r="A188" s="9"/>
      <c r="B188" s="77"/>
      <c r="C188" s="77"/>
      <c r="D188" s="77"/>
      <c r="E188" s="77"/>
      <c r="F188" s="9"/>
      <c r="G188" s="9"/>
    </row>
    <row r="189" spans="1:7" x14ac:dyDescent="0.25">
      <c r="A189" s="9"/>
      <c r="B189" s="77"/>
      <c r="C189" s="77"/>
      <c r="D189" s="77"/>
      <c r="E189" s="77"/>
      <c r="F189" s="9"/>
      <c r="G189" s="9"/>
    </row>
    <row r="190" spans="1:7" x14ac:dyDescent="0.25">
      <c r="A190" s="9"/>
      <c r="B190" s="77"/>
      <c r="C190" s="77"/>
      <c r="D190" s="77"/>
      <c r="E190" s="77"/>
      <c r="F190" s="9"/>
      <c r="G190" s="9"/>
    </row>
    <row r="191" spans="1:7" x14ac:dyDescent="0.25">
      <c r="A191" s="9"/>
      <c r="B191" s="77"/>
      <c r="C191" s="77"/>
      <c r="D191" s="77"/>
      <c r="E191" s="77"/>
      <c r="F191" s="9"/>
      <c r="G191" s="9"/>
    </row>
    <row r="192" spans="1:7" x14ac:dyDescent="0.25">
      <c r="A192" s="9"/>
      <c r="B192" s="77"/>
      <c r="C192" s="77"/>
      <c r="D192" s="77"/>
      <c r="E192" s="77"/>
      <c r="F192" s="9"/>
      <c r="G192" s="9"/>
    </row>
    <row r="193" spans="1:7" x14ac:dyDescent="0.25">
      <c r="A193" s="9"/>
      <c r="B193" s="77"/>
      <c r="C193" s="77"/>
      <c r="D193" s="77"/>
      <c r="E193" s="77"/>
      <c r="F193" s="9"/>
      <c r="G193" s="9"/>
    </row>
    <row r="194" spans="1:7" x14ac:dyDescent="0.25">
      <c r="A194" s="9"/>
      <c r="B194" s="77"/>
      <c r="C194" s="77"/>
      <c r="D194" s="77"/>
      <c r="E194" s="77"/>
      <c r="F194" s="9"/>
      <c r="G194" s="9"/>
    </row>
    <row r="195" spans="1:7" x14ac:dyDescent="0.25">
      <c r="A195" s="9"/>
      <c r="B195" s="77"/>
      <c r="C195" s="77"/>
      <c r="D195" s="77"/>
      <c r="E195" s="77"/>
      <c r="F195" s="9"/>
      <c r="G195" s="9"/>
    </row>
    <row r="196" spans="1:7" x14ac:dyDescent="0.25">
      <c r="A196" s="9"/>
      <c r="B196" s="77"/>
      <c r="C196" s="77"/>
      <c r="D196" s="77"/>
      <c r="E196" s="77"/>
      <c r="F196" s="9"/>
      <c r="G196" s="9"/>
    </row>
    <row r="197" spans="1:7" x14ac:dyDescent="0.25">
      <c r="A197" s="9"/>
      <c r="B197" s="77"/>
      <c r="C197" s="77"/>
      <c r="D197" s="77"/>
      <c r="E197" s="77"/>
      <c r="F197" s="9"/>
      <c r="G197" s="9"/>
    </row>
    <row r="198" spans="1:7" x14ac:dyDescent="0.25">
      <c r="A198" s="9"/>
      <c r="B198" s="77"/>
      <c r="C198" s="77"/>
      <c r="D198" s="77"/>
      <c r="E198" s="77"/>
      <c r="F198" s="9"/>
      <c r="G198" s="9"/>
    </row>
    <row r="199" spans="1:7" x14ac:dyDescent="0.25">
      <c r="A199" s="9"/>
      <c r="B199" s="77"/>
      <c r="C199" s="77"/>
      <c r="D199" s="77"/>
      <c r="E199" s="77"/>
      <c r="F199" s="9"/>
      <c r="G199" s="9"/>
    </row>
    <row r="200" spans="1:7" x14ac:dyDescent="0.25">
      <c r="A200" s="9"/>
      <c r="B200" s="77"/>
      <c r="C200" s="77"/>
      <c r="D200" s="77"/>
      <c r="E200" s="77"/>
      <c r="F200" s="9"/>
      <c r="G200" s="9"/>
    </row>
    <row r="201" spans="1:7" x14ac:dyDescent="0.25">
      <c r="A201" s="9"/>
      <c r="B201" s="77"/>
      <c r="C201" s="77"/>
      <c r="D201" s="77"/>
      <c r="E201" s="77"/>
      <c r="F201" s="9"/>
      <c r="G201" s="9"/>
    </row>
    <row r="202" spans="1:7" x14ac:dyDescent="0.25">
      <c r="A202" s="9"/>
      <c r="B202" s="77"/>
      <c r="C202" s="77"/>
      <c r="D202" s="77"/>
      <c r="E202" s="77"/>
      <c r="F202" s="9"/>
      <c r="G202" s="9"/>
    </row>
    <row r="203" spans="1:7" x14ac:dyDescent="0.25">
      <c r="A203" s="9"/>
      <c r="B203" s="77"/>
      <c r="C203" s="77"/>
      <c r="D203" s="77"/>
      <c r="E203" s="77"/>
      <c r="F203" s="9"/>
      <c r="G203" s="9"/>
    </row>
    <row r="204" spans="1:7" x14ac:dyDescent="0.25">
      <c r="A204" s="9"/>
      <c r="B204" s="77"/>
      <c r="C204" s="77"/>
      <c r="D204" s="77"/>
      <c r="E204" s="77"/>
      <c r="F204" s="9"/>
      <c r="G204" s="9"/>
    </row>
    <row r="205" spans="1:7" x14ac:dyDescent="0.25">
      <c r="A205" s="9"/>
      <c r="B205" s="77"/>
      <c r="C205" s="77"/>
      <c r="D205" s="77"/>
      <c r="E205" s="77"/>
      <c r="F205" s="9"/>
      <c r="G205" s="9"/>
    </row>
    <row r="206" spans="1:7" x14ac:dyDescent="0.25">
      <c r="A206" s="9"/>
      <c r="B206" s="77"/>
      <c r="C206" s="77"/>
      <c r="D206" s="77"/>
      <c r="E206" s="77"/>
      <c r="F206" s="9"/>
      <c r="G206" s="9"/>
    </row>
    <row r="207" spans="1:7" x14ac:dyDescent="0.25">
      <c r="A207" s="9"/>
      <c r="B207" s="77"/>
      <c r="C207" s="77"/>
      <c r="D207" s="77"/>
      <c r="E207" s="77"/>
      <c r="F207" s="9"/>
      <c r="G207" s="9"/>
    </row>
    <row r="208" spans="1:7" x14ac:dyDescent="0.25">
      <c r="A208" s="9"/>
      <c r="B208" s="77"/>
      <c r="C208" s="77"/>
      <c r="D208" s="77"/>
      <c r="E208" s="77"/>
      <c r="F208" s="9"/>
      <c r="G208" s="9"/>
    </row>
    <row r="209" spans="1:7" x14ac:dyDescent="0.25">
      <c r="A209" s="9"/>
      <c r="B209" s="77"/>
      <c r="C209" s="77"/>
      <c r="D209" s="77"/>
      <c r="E209" s="77"/>
      <c r="F209" s="9"/>
      <c r="G209" s="9"/>
    </row>
    <row r="210" spans="1:7" x14ac:dyDescent="0.25">
      <c r="A210" s="9"/>
      <c r="B210" s="77"/>
      <c r="C210" s="77"/>
      <c r="D210" s="77"/>
      <c r="E210" s="77"/>
      <c r="F210" s="9"/>
      <c r="G210" s="9"/>
    </row>
    <row r="211" spans="1:7" x14ac:dyDescent="0.25">
      <c r="A211" s="9"/>
      <c r="B211" s="77"/>
      <c r="C211" s="77"/>
      <c r="D211" s="77"/>
      <c r="E211" s="77"/>
      <c r="F211" s="9"/>
      <c r="G211" s="9"/>
    </row>
    <row r="212" spans="1:7" x14ac:dyDescent="0.25">
      <c r="A212" s="9"/>
      <c r="B212" s="77"/>
      <c r="C212" s="77"/>
      <c r="D212" s="77"/>
      <c r="E212" s="77"/>
      <c r="F212" s="9"/>
      <c r="G212" s="9"/>
    </row>
    <row r="213" spans="1:7" x14ac:dyDescent="0.25">
      <c r="A213" s="9"/>
      <c r="B213" s="77"/>
      <c r="C213" s="77"/>
      <c r="D213" s="77"/>
      <c r="E213" s="77"/>
      <c r="F213" s="9"/>
      <c r="G213" s="9"/>
    </row>
    <row r="214" spans="1:7" x14ac:dyDescent="0.25">
      <c r="A214" s="9"/>
      <c r="B214" s="77"/>
      <c r="C214" s="77"/>
      <c r="D214" s="77"/>
      <c r="E214" s="77"/>
      <c r="F214" s="9"/>
      <c r="G214" s="9"/>
    </row>
    <row r="215" spans="1:7" x14ac:dyDescent="0.25">
      <c r="A215" s="9"/>
      <c r="B215" s="77"/>
      <c r="C215" s="77"/>
      <c r="D215" s="77"/>
      <c r="E215" s="77"/>
      <c r="F215" s="9"/>
      <c r="G215" s="9"/>
    </row>
    <row r="216" spans="1:7" x14ac:dyDescent="0.25">
      <c r="A216" s="9"/>
      <c r="B216" s="77"/>
      <c r="C216" s="77"/>
      <c r="D216" s="77"/>
      <c r="E216" s="77"/>
      <c r="F216" s="9"/>
      <c r="G216" s="9"/>
    </row>
    <row r="217" spans="1:7" x14ac:dyDescent="0.25">
      <c r="A217" s="9"/>
      <c r="B217" s="77"/>
      <c r="C217" s="77"/>
      <c r="D217" s="77"/>
      <c r="E217" s="77"/>
      <c r="F217" s="9"/>
      <c r="G217" s="9"/>
    </row>
    <row r="218" spans="1:7" x14ac:dyDescent="0.25">
      <c r="A218" s="9"/>
      <c r="B218" s="77"/>
      <c r="C218" s="77"/>
      <c r="D218" s="77"/>
      <c r="E218" s="77"/>
      <c r="F218" s="9"/>
      <c r="G218" s="9"/>
    </row>
    <row r="219" spans="1:7" x14ac:dyDescent="0.25">
      <c r="A219" s="9"/>
      <c r="B219" s="77"/>
      <c r="C219" s="77"/>
      <c r="D219" s="77"/>
      <c r="E219" s="77"/>
      <c r="F219" s="9"/>
      <c r="G219" s="9"/>
    </row>
    <row r="220" spans="1:7" x14ac:dyDescent="0.25">
      <c r="A220" s="9"/>
      <c r="B220" s="77"/>
      <c r="C220" s="77"/>
      <c r="D220" s="77"/>
      <c r="E220" s="77"/>
      <c r="F220" s="9"/>
      <c r="G220" s="9"/>
    </row>
    <row r="221" spans="1:7" x14ac:dyDescent="0.25">
      <c r="A221" s="9"/>
      <c r="B221" s="77"/>
      <c r="C221" s="77"/>
      <c r="D221" s="77"/>
      <c r="E221" s="77"/>
      <c r="F221" s="9"/>
      <c r="G221" s="9"/>
    </row>
    <row r="222" spans="1:7" x14ac:dyDescent="0.25">
      <c r="A222" s="9"/>
      <c r="B222" s="77"/>
      <c r="C222" s="77"/>
      <c r="D222" s="77"/>
      <c r="E222" s="77"/>
      <c r="F222" s="9"/>
      <c r="G222" s="9"/>
    </row>
    <row r="223" spans="1:7" x14ac:dyDescent="0.25">
      <c r="A223" s="9"/>
      <c r="B223" s="77"/>
      <c r="C223" s="77"/>
      <c r="D223" s="77"/>
      <c r="E223" s="77"/>
      <c r="F223" s="9"/>
      <c r="G223" s="9"/>
    </row>
    <row r="224" spans="1:7" x14ac:dyDescent="0.25">
      <c r="A224" s="9"/>
      <c r="B224" s="77"/>
      <c r="C224" s="77"/>
      <c r="D224" s="77"/>
      <c r="E224" s="77"/>
      <c r="F224" s="9"/>
      <c r="G224" s="9"/>
    </row>
    <row r="225" spans="1:7" x14ac:dyDescent="0.25">
      <c r="A225" s="9"/>
      <c r="B225" s="77"/>
      <c r="C225" s="77"/>
      <c r="D225" s="77"/>
      <c r="E225" s="77"/>
      <c r="F225" s="9"/>
      <c r="G225" s="9"/>
    </row>
    <row r="226" spans="1:7" x14ac:dyDescent="0.25">
      <c r="A226" s="9"/>
      <c r="B226" s="77"/>
      <c r="C226" s="77"/>
      <c r="D226" s="77"/>
      <c r="E226" s="77"/>
      <c r="F226" s="9"/>
      <c r="G226" s="9"/>
    </row>
    <row r="227" spans="1:7" x14ac:dyDescent="0.25">
      <c r="A227" s="9"/>
      <c r="B227" s="77"/>
      <c r="C227" s="77"/>
      <c r="D227" s="77"/>
      <c r="E227" s="77"/>
      <c r="F227" s="9"/>
      <c r="G227" s="9"/>
    </row>
    <row r="228" spans="1:7" x14ac:dyDescent="0.25">
      <c r="A228" s="9"/>
      <c r="B228" s="77"/>
      <c r="C228" s="77"/>
      <c r="D228" s="77"/>
      <c r="E228" s="77"/>
      <c r="F228" s="9"/>
      <c r="G228" s="9"/>
    </row>
    <row r="229" spans="1:7" x14ac:dyDescent="0.25">
      <c r="A229" s="9"/>
      <c r="B229" s="77"/>
      <c r="C229" s="77"/>
      <c r="D229" s="77"/>
      <c r="E229" s="77"/>
      <c r="F229" s="9"/>
      <c r="G229" s="9"/>
    </row>
    <row r="230" spans="1:7" x14ac:dyDescent="0.25">
      <c r="A230" s="9"/>
      <c r="B230" s="77"/>
      <c r="C230" s="77"/>
      <c r="D230" s="77"/>
      <c r="E230" s="77"/>
      <c r="F230" s="9"/>
      <c r="G230" s="9"/>
    </row>
    <row r="231" spans="1:7" x14ac:dyDescent="0.25">
      <c r="A231" s="9"/>
      <c r="B231" s="77"/>
      <c r="C231" s="77"/>
      <c r="D231" s="77"/>
      <c r="E231" s="77"/>
      <c r="F231" s="9"/>
      <c r="G231" s="9"/>
    </row>
    <row r="232" spans="1:7" x14ac:dyDescent="0.25">
      <c r="A232" s="9"/>
      <c r="B232" s="77"/>
      <c r="C232" s="77"/>
      <c r="D232" s="77"/>
      <c r="E232" s="77"/>
      <c r="F232" s="9"/>
      <c r="G232" s="9"/>
    </row>
    <row r="233" spans="1:7" x14ac:dyDescent="0.25">
      <c r="A233" s="9"/>
      <c r="B233" s="77"/>
      <c r="C233" s="77"/>
      <c r="D233" s="77"/>
      <c r="E233" s="77"/>
      <c r="F233" s="9"/>
      <c r="G233" s="9"/>
    </row>
    <row r="234" spans="1:7" x14ac:dyDescent="0.25">
      <c r="A234" s="9"/>
      <c r="B234" s="77"/>
      <c r="C234" s="77"/>
      <c r="D234" s="77"/>
      <c r="E234" s="77"/>
      <c r="F234" s="9"/>
      <c r="G234" s="9"/>
    </row>
    <row r="235" spans="1:7" x14ac:dyDescent="0.25">
      <c r="A235" s="9"/>
      <c r="B235" s="77"/>
      <c r="C235" s="77"/>
      <c r="D235" s="77"/>
      <c r="E235" s="77"/>
      <c r="F235" s="9"/>
      <c r="G235" s="9"/>
    </row>
    <row r="236" spans="1:7" x14ac:dyDescent="0.25">
      <c r="A236" s="9"/>
      <c r="B236" s="77"/>
      <c r="C236" s="77"/>
      <c r="D236" s="77"/>
      <c r="E236" s="77"/>
      <c r="F236" s="9"/>
      <c r="G236" s="9"/>
    </row>
    <row r="237" spans="1:7" x14ac:dyDescent="0.25">
      <c r="A237" s="9"/>
      <c r="B237" s="77"/>
      <c r="C237" s="77"/>
      <c r="D237" s="77"/>
      <c r="E237" s="77"/>
      <c r="F237" s="9"/>
      <c r="G237" s="9"/>
    </row>
    <row r="238" spans="1:7" x14ac:dyDescent="0.25">
      <c r="A238" s="9"/>
      <c r="B238" s="77"/>
      <c r="C238" s="77"/>
      <c r="D238" s="77"/>
      <c r="E238" s="77"/>
      <c r="F238" s="9"/>
      <c r="G238" s="9"/>
    </row>
    <row r="239" spans="1:7" x14ac:dyDescent="0.25">
      <c r="A239" s="9"/>
      <c r="B239" s="77"/>
      <c r="C239" s="77"/>
      <c r="D239" s="77"/>
      <c r="E239" s="77"/>
      <c r="F239" s="9"/>
      <c r="G239" s="9"/>
    </row>
    <row r="240" spans="1:7" x14ac:dyDescent="0.25">
      <c r="A240" s="9"/>
      <c r="B240" s="77"/>
      <c r="C240" s="77"/>
      <c r="D240" s="77"/>
      <c r="E240" s="77"/>
      <c r="F240" s="9"/>
      <c r="G240" s="9"/>
    </row>
    <row r="241" spans="1:7" x14ac:dyDescent="0.25">
      <c r="A241" s="9"/>
      <c r="B241" s="77"/>
      <c r="C241" s="77"/>
      <c r="D241" s="77"/>
      <c r="E241" s="77"/>
      <c r="F241" s="9"/>
      <c r="G241" s="9"/>
    </row>
    <row r="242" spans="1:7" x14ac:dyDescent="0.25">
      <c r="A242" s="9"/>
      <c r="B242" s="77"/>
      <c r="C242" s="77"/>
      <c r="D242" s="77"/>
      <c r="E242" s="77"/>
      <c r="F242" s="9"/>
      <c r="G242" s="9"/>
    </row>
    <row r="243" spans="1:7" x14ac:dyDescent="0.25">
      <c r="A243" s="9"/>
      <c r="B243" s="77"/>
      <c r="C243" s="77"/>
      <c r="D243" s="77"/>
      <c r="E243" s="77"/>
      <c r="F243" s="9"/>
      <c r="G243" s="9"/>
    </row>
    <row r="244" spans="1:7" x14ac:dyDescent="0.25">
      <c r="A244" s="9"/>
      <c r="B244" s="77"/>
      <c r="C244" s="77"/>
      <c r="D244" s="77"/>
      <c r="E244" s="77"/>
      <c r="F244" s="9"/>
      <c r="G244" s="9"/>
    </row>
    <row r="245" spans="1:7" x14ac:dyDescent="0.25">
      <c r="A245" s="9"/>
      <c r="B245" s="77"/>
      <c r="C245" s="77"/>
      <c r="D245" s="77"/>
      <c r="E245" s="77"/>
      <c r="F245" s="9"/>
      <c r="G245" s="9"/>
    </row>
    <row r="246" spans="1:7" x14ac:dyDescent="0.25">
      <c r="A246" s="9"/>
      <c r="B246" s="77"/>
      <c r="C246" s="77"/>
      <c r="D246" s="77"/>
      <c r="E246" s="77"/>
      <c r="F246" s="9"/>
      <c r="G246" s="9"/>
    </row>
    <row r="247" spans="1:7" x14ac:dyDescent="0.25">
      <c r="A247" s="9"/>
      <c r="B247" s="77"/>
      <c r="C247" s="77"/>
      <c r="D247" s="77"/>
      <c r="E247" s="77"/>
      <c r="F247" s="9"/>
      <c r="G247" s="9"/>
    </row>
    <row r="248" spans="1:7" x14ac:dyDescent="0.25">
      <c r="A248" s="9"/>
      <c r="B248" s="77"/>
      <c r="C248" s="77"/>
      <c r="D248" s="77"/>
      <c r="E248" s="77"/>
      <c r="F248" s="9"/>
      <c r="G248" s="9"/>
    </row>
    <row r="249" spans="1:7" x14ac:dyDescent="0.25">
      <c r="A249" s="9"/>
      <c r="B249" s="77"/>
      <c r="C249" s="77"/>
      <c r="D249" s="77"/>
      <c r="E249" s="77"/>
      <c r="F249" s="9"/>
      <c r="G249" s="9"/>
    </row>
    <row r="250" spans="1:7" x14ac:dyDescent="0.25">
      <c r="A250" s="9"/>
      <c r="B250" s="77"/>
      <c r="C250" s="77"/>
      <c r="D250" s="77"/>
      <c r="E250" s="77"/>
      <c r="F250" s="9"/>
      <c r="G250" s="9"/>
    </row>
    <row r="251" spans="1:7" x14ac:dyDescent="0.25">
      <c r="A251" s="9"/>
      <c r="B251" s="77"/>
      <c r="C251" s="77"/>
      <c r="D251" s="77"/>
      <c r="E251" s="77"/>
      <c r="F251" s="9"/>
      <c r="G251" s="9"/>
    </row>
    <row r="252" spans="1:7" x14ac:dyDescent="0.25">
      <c r="A252" s="9"/>
      <c r="B252" s="77"/>
      <c r="C252" s="77"/>
      <c r="D252" s="77"/>
      <c r="E252" s="77"/>
      <c r="F252" s="9"/>
      <c r="G252" s="9"/>
    </row>
    <row r="253" spans="1:7" x14ac:dyDescent="0.25">
      <c r="A253" s="9"/>
      <c r="B253" s="77"/>
      <c r="C253" s="77"/>
      <c r="D253" s="77"/>
      <c r="E253" s="77"/>
      <c r="F253" s="9"/>
      <c r="G253" s="9"/>
    </row>
    <row r="254" spans="1:7" x14ac:dyDescent="0.25">
      <c r="A254" s="9"/>
      <c r="B254" s="77"/>
      <c r="C254" s="77"/>
      <c r="D254" s="77"/>
      <c r="E254" s="77"/>
      <c r="F254" s="9"/>
      <c r="G254" s="9"/>
    </row>
    <row r="255" spans="1:7" x14ac:dyDescent="0.25">
      <c r="A255" s="9"/>
      <c r="B255" s="77"/>
      <c r="C255" s="77"/>
      <c r="D255" s="77"/>
      <c r="E255" s="77"/>
      <c r="F255" s="9"/>
      <c r="G255" s="9"/>
    </row>
    <row r="256" spans="1:7" x14ac:dyDescent="0.25">
      <c r="A256" s="9"/>
      <c r="B256" s="77"/>
      <c r="C256" s="77"/>
      <c r="D256" s="77"/>
      <c r="E256" s="77"/>
      <c r="F256" s="9"/>
      <c r="G256" s="9"/>
    </row>
    <row r="257" spans="1:7" x14ac:dyDescent="0.25">
      <c r="A257" s="9"/>
      <c r="B257" s="77"/>
      <c r="C257" s="77"/>
      <c r="D257" s="77"/>
      <c r="E257" s="77"/>
      <c r="F257" s="9"/>
      <c r="G257" s="9"/>
    </row>
    <row r="258" spans="1:7" x14ac:dyDescent="0.25">
      <c r="A258" s="9"/>
      <c r="B258" s="77"/>
      <c r="C258" s="77"/>
      <c r="D258" s="77"/>
      <c r="E258" s="77"/>
      <c r="F258" s="9"/>
      <c r="G258" s="9"/>
    </row>
    <row r="259" spans="1:7" x14ac:dyDescent="0.25">
      <c r="A259" s="9"/>
      <c r="B259" s="77"/>
      <c r="C259" s="77"/>
      <c r="D259" s="77"/>
      <c r="E259" s="77"/>
      <c r="F259" s="9"/>
      <c r="G259" s="9"/>
    </row>
    <row r="260" spans="1:7" x14ac:dyDescent="0.25">
      <c r="A260" s="9"/>
      <c r="B260" s="77"/>
      <c r="C260" s="77"/>
      <c r="D260" s="77"/>
      <c r="E260" s="77"/>
      <c r="F260" s="9"/>
      <c r="G260" s="9"/>
    </row>
    <row r="261" spans="1:7" x14ac:dyDescent="0.25">
      <c r="A261" s="9"/>
      <c r="B261" s="77"/>
      <c r="C261" s="77"/>
      <c r="D261" s="77"/>
      <c r="E261" s="77"/>
      <c r="F261" s="9"/>
      <c r="G261" s="9"/>
    </row>
    <row r="262" spans="1:7" x14ac:dyDescent="0.25">
      <c r="A262" s="9"/>
      <c r="B262" s="77"/>
      <c r="C262" s="77"/>
      <c r="D262" s="77"/>
      <c r="E262" s="77"/>
      <c r="F262" s="9"/>
      <c r="G262" s="9"/>
    </row>
    <row r="263" spans="1:7" x14ac:dyDescent="0.25">
      <c r="A263" s="9"/>
      <c r="B263" s="77"/>
      <c r="C263" s="77"/>
      <c r="D263" s="77"/>
      <c r="E263" s="77"/>
      <c r="F263" s="9"/>
      <c r="G263" s="9"/>
    </row>
    <row r="264" spans="1:7" x14ac:dyDescent="0.25">
      <c r="A264" s="9"/>
      <c r="B264" s="77"/>
      <c r="C264" s="77"/>
      <c r="D264" s="77"/>
      <c r="E264" s="77"/>
      <c r="F264" s="9"/>
      <c r="G264" s="9"/>
    </row>
    <row r="265" spans="1:7" x14ac:dyDescent="0.25">
      <c r="A265" s="9"/>
      <c r="B265" s="77"/>
      <c r="C265" s="77"/>
      <c r="D265" s="77"/>
      <c r="E265" s="77"/>
      <c r="F265" s="9"/>
      <c r="G265" s="9"/>
    </row>
    <row r="266" spans="1:7" x14ac:dyDescent="0.25">
      <c r="A266" s="9"/>
      <c r="B266" s="77"/>
      <c r="C266" s="77"/>
      <c r="D266" s="77"/>
      <c r="E266" s="77"/>
      <c r="F266" s="9"/>
      <c r="G266" s="9"/>
    </row>
    <row r="267" spans="1:7" x14ac:dyDescent="0.25">
      <c r="A267" s="9"/>
      <c r="B267" s="77"/>
      <c r="C267" s="77"/>
      <c r="D267" s="77"/>
      <c r="E267" s="77"/>
      <c r="F267" s="9"/>
      <c r="G267" s="9"/>
    </row>
    <row r="268" spans="1:7" x14ac:dyDescent="0.25">
      <c r="A268" s="9"/>
      <c r="B268" s="77"/>
      <c r="C268" s="77"/>
      <c r="D268" s="77"/>
      <c r="E268" s="77"/>
      <c r="F268" s="9"/>
      <c r="G268" s="9"/>
    </row>
    <row r="269" spans="1:7" x14ac:dyDescent="0.25">
      <c r="A269" s="9"/>
      <c r="B269" s="77"/>
      <c r="C269" s="77"/>
      <c r="D269" s="77"/>
      <c r="E269" s="77"/>
      <c r="F269" s="9"/>
      <c r="G269" s="9"/>
    </row>
    <row r="270" spans="1:7" x14ac:dyDescent="0.25">
      <c r="A270" s="9"/>
      <c r="B270" s="77"/>
      <c r="C270" s="77"/>
      <c r="D270" s="77"/>
      <c r="E270" s="77"/>
      <c r="F270" s="9"/>
      <c r="G270" s="9"/>
    </row>
    <row r="271" spans="1:7" x14ac:dyDescent="0.25">
      <c r="A271" s="9"/>
      <c r="B271" s="77"/>
      <c r="C271" s="77"/>
      <c r="D271" s="77"/>
      <c r="E271" s="77"/>
      <c r="F271" s="9"/>
      <c r="G271" s="9"/>
    </row>
    <row r="272" spans="1:7" x14ac:dyDescent="0.25">
      <c r="A272" s="9"/>
      <c r="B272" s="77"/>
      <c r="C272" s="77"/>
      <c r="D272" s="77"/>
      <c r="E272" s="77"/>
      <c r="F272" s="9"/>
      <c r="G272" s="9"/>
    </row>
    <row r="273" spans="1:7" x14ac:dyDescent="0.25">
      <c r="A273" s="9"/>
      <c r="B273" s="77"/>
      <c r="C273" s="77"/>
      <c r="D273" s="77"/>
      <c r="E273" s="77"/>
      <c r="F273" s="9"/>
      <c r="G273" s="9"/>
    </row>
    <row r="274" spans="1:7" x14ac:dyDescent="0.25">
      <c r="A274" s="9"/>
      <c r="B274" s="77"/>
      <c r="C274" s="77"/>
      <c r="D274" s="77"/>
      <c r="E274" s="77"/>
      <c r="F274" s="9"/>
      <c r="G274" s="9"/>
    </row>
    <row r="275" spans="1:7" x14ac:dyDescent="0.25">
      <c r="A275" s="9"/>
      <c r="B275" s="77"/>
      <c r="C275" s="77"/>
      <c r="D275" s="77"/>
      <c r="E275" s="77"/>
      <c r="F275" s="9"/>
      <c r="G275" s="9"/>
    </row>
    <row r="276" spans="1:7" x14ac:dyDescent="0.25">
      <c r="A276" s="9"/>
      <c r="B276" s="77"/>
      <c r="C276" s="77"/>
      <c r="D276" s="77"/>
      <c r="E276" s="77"/>
      <c r="F276" s="9"/>
      <c r="G276" s="9"/>
    </row>
    <row r="277" spans="1:7" x14ac:dyDescent="0.25">
      <c r="A277" s="9"/>
      <c r="B277" s="77"/>
      <c r="C277" s="77"/>
      <c r="D277" s="77"/>
      <c r="E277" s="77"/>
      <c r="F277" s="9"/>
      <c r="G277" s="9"/>
    </row>
    <row r="278" spans="1:7" x14ac:dyDescent="0.25">
      <c r="A278" s="9"/>
      <c r="B278" s="77"/>
      <c r="C278" s="77"/>
      <c r="D278" s="77"/>
      <c r="E278" s="77"/>
      <c r="F278" s="9"/>
      <c r="G278" s="9"/>
    </row>
    <row r="279" spans="1:7" x14ac:dyDescent="0.25">
      <c r="A279" s="9"/>
      <c r="B279" s="77"/>
      <c r="C279" s="77"/>
      <c r="D279" s="77"/>
      <c r="E279" s="77"/>
      <c r="F279" s="9"/>
      <c r="G279" s="9"/>
    </row>
    <row r="280" spans="1:7" x14ac:dyDescent="0.25">
      <c r="A280" s="9"/>
      <c r="B280" s="77"/>
      <c r="C280" s="77"/>
      <c r="D280" s="77"/>
      <c r="E280" s="77"/>
      <c r="F280" s="9"/>
      <c r="G280" s="9"/>
    </row>
    <row r="281" spans="1:7" x14ac:dyDescent="0.25">
      <c r="A281" s="9"/>
      <c r="B281" s="77"/>
      <c r="C281" s="77"/>
      <c r="D281" s="77"/>
      <c r="E281" s="77"/>
      <c r="F281" s="9"/>
      <c r="G281" s="9"/>
    </row>
    <row r="282" spans="1:7" x14ac:dyDescent="0.25">
      <c r="A282" s="9"/>
      <c r="B282" s="77"/>
      <c r="C282" s="77"/>
      <c r="D282" s="77"/>
      <c r="E282" s="77"/>
      <c r="F282" s="9"/>
      <c r="G282" s="9"/>
    </row>
    <row r="283" spans="1:7" x14ac:dyDescent="0.25">
      <c r="A283" s="9"/>
      <c r="B283" s="77"/>
      <c r="C283" s="77"/>
      <c r="D283" s="77"/>
      <c r="E283" s="77"/>
      <c r="F283" s="9"/>
      <c r="G283" s="9"/>
    </row>
    <row r="284" spans="1:7" x14ac:dyDescent="0.25">
      <c r="A284" s="9"/>
      <c r="B284" s="77"/>
      <c r="C284" s="77"/>
      <c r="D284" s="77"/>
      <c r="E284" s="77"/>
      <c r="F284" s="9"/>
      <c r="G284" s="9"/>
    </row>
    <row r="285" spans="1:7" x14ac:dyDescent="0.25">
      <c r="A285" s="9"/>
      <c r="B285" s="77"/>
      <c r="C285" s="77"/>
      <c r="D285" s="77"/>
      <c r="E285" s="77"/>
      <c r="F285" s="9"/>
      <c r="G285" s="9"/>
    </row>
    <row r="286" spans="1:7" x14ac:dyDescent="0.25">
      <c r="A286" s="9"/>
      <c r="B286" s="77"/>
      <c r="C286" s="77"/>
      <c r="D286" s="77"/>
      <c r="E286" s="77"/>
      <c r="F286" s="9"/>
      <c r="G286" s="9"/>
    </row>
    <row r="287" spans="1:7" x14ac:dyDescent="0.25">
      <c r="A287" s="9"/>
      <c r="B287" s="77"/>
      <c r="C287" s="77"/>
      <c r="D287" s="77"/>
      <c r="E287" s="77"/>
      <c r="F287" s="9"/>
      <c r="G287" s="9"/>
    </row>
    <row r="288" spans="1:7" x14ac:dyDescent="0.25">
      <c r="A288" s="9"/>
      <c r="B288" s="77"/>
      <c r="C288" s="77"/>
      <c r="D288" s="77"/>
      <c r="E288" s="77"/>
      <c r="F288" s="9"/>
      <c r="G288" s="9"/>
    </row>
    <row r="289" spans="1:7" x14ac:dyDescent="0.25">
      <c r="A289" s="9"/>
      <c r="B289" s="77"/>
      <c r="C289" s="77"/>
      <c r="D289" s="77"/>
      <c r="E289" s="77"/>
      <c r="F289" s="9"/>
      <c r="G289" s="9"/>
    </row>
    <row r="290" spans="1:7" x14ac:dyDescent="0.25">
      <c r="A290" s="9"/>
      <c r="B290" s="77"/>
      <c r="C290" s="77"/>
      <c r="D290" s="77"/>
      <c r="E290" s="77"/>
      <c r="F290" s="9"/>
      <c r="G290" s="9"/>
    </row>
    <row r="291" spans="1:7" x14ac:dyDescent="0.25">
      <c r="A291" s="9"/>
      <c r="B291" s="77"/>
      <c r="C291" s="77"/>
      <c r="D291" s="77"/>
      <c r="E291" s="77"/>
      <c r="F291" s="9"/>
      <c r="G291" s="9"/>
    </row>
    <row r="292" spans="1:7" x14ac:dyDescent="0.25">
      <c r="A292" s="9"/>
      <c r="B292" s="77"/>
      <c r="C292" s="77"/>
      <c r="D292" s="77"/>
      <c r="E292" s="77"/>
      <c r="F292" s="9"/>
      <c r="G292" s="9"/>
    </row>
    <row r="293" spans="1:7" x14ac:dyDescent="0.25">
      <c r="A293" s="9"/>
      <c r="B293" s="77"/>
      <c r="C293" s="77"/>
      <c r="D293" s="77"/>
      <c r="E293" s="77"/>
      <c r="F293" s="9"/>
      <c r="G293" s="9"/>
    </row>
    <row r="294" spans="1:7" x14ac:dyDescent="0.25">
      <c r="A294" s="9"/>
      <c r="B294" s="77"/>
      <c r="C294" s="77"/>
      <c r="D294" s="77"/>
      <c r="E294" s="77"/>
      <c r="F294" s="9"/>
      <c r="G294" s="9"/>
    </row>
    <row r="295" spans="1:7" x14ac:dyDescent="0.25">
      <c r="A295" s="9"/>
      <c r="B295" s="77"/>
      <c r="C295" s="77"/>
      <c r="D295" s="77"/>
      <c r="E295" s="77"/>
      <c r="F295" s="9"/>
      <c r="G295" s="9"/>
    </row>
    <row r="296" spans="1:7" x14ac:dyDescent="0.25">
      <c r="A296" s="9"/>
      <c r="B296" s="77"/>
      <c r="C296" s="77"/>
      <c r="D296" s="77"/>
      <c r="E296" s="77"/>
      <c r="F296" s="9"/>
      <c r="G296" s="9"/>
    </row>
    <row r="297" spans="1:7" x14ac:dyDescent="0.25">
      <c r="A297" s="9"/>
      <c r="B297" s="77"/>
      <c r="C297" s="77"/>
      <c r="D297" s="77"/>
      <c r="E297" s="77"/>
      <c r="F297" s="9"/>
      <c r="G297" s="9"/>
    </row>
    <row r="298" spans="1:7" x14ac:dyDescent="0.25">
      <c r="A298" s="9"/>
      <c r="B298" s="77"/>
      <c r="C298" s="77"/>
      <c r="D298" s="77"/>
      <c r="E298" s="77"/>
      <c r="F298" s="9"/>
      <c r="G298" s="9"/>
    </row>
    <row r="299" spans="1:7" x14ac:dyDescent="0.25">
      <c r="A299" s="9"/>
      <c r="B299" s="77"/>
      <c r="C299" s="77"/>
      <c r="D299" s="77"/>
      <c r="E299" s="77"/>
      <c r="F299" s="9"/>
      <c r="G299" s="9"/>
    </row>
    <row r="300" spans="1:7" x14ac:dyDescent="0.25">
      <c r="A300" s="9"/>
      <c r="B300" s="77"/>
      <c r="C300" s="77"/>
      <c r="D300" s="77"/>
      <c r="E300" s="77"/>
      <c r="F300" s="9"/>
      <c r="G300" s="9"/>
    </row>
    <row r="301" spans="1:7" x14ac:dyDescent="0.25">
      <c r="A301" s="9"/>
      <c r="B301" s="77"/>
      <c r="C301" s="77"/>
      <c r="D301" s="77"/>
      <c r="E301" s="77"/>
      <c r="F301" s="9"/>
      <c r="G301" s="9"/>
    </row>
    <row r="302" spans="1:7" x14ac:dyDescent="0.25">
      <c r="A302" s="9"/>
      <c r="B302" s="77"/>
      <c r="C302" s="77"/>
      <c r="D302" s="77"/>
      <c r="E302" s="77"/>
      <c r="F302" s="9"/>
      <c r="G302" s="9"/>
    </row>
    <row r="303" spans="1:7" x14ac:dyDescent="0.25">
      <c r="A303" s="9"/>
      <c r="B303" s="77"/>
      <c r="C303" s="77"/>
      <c r="D303" s="77"/>
      <c r="E303" s="77"/>
      <c r="F303" s="9"/>
      <c r="G303" s="9"/>
    </row>
    <row r="304" spans="1:7" x14ac:dyDescent="0.25">
      <c r="A304" s="9"/>
      <c r="B304" s="77"/>
      <c r="C304" s="77"/>
      <c r="D304" s="77"/>
      <c r="E304" s="77"/>
      <c r="F304" s="9"/>
      <c r="G304" s="9"/>
    </row>
    <row r="305" spans="1:7" x14ac:dyDescent="0.25">
      <c r="A305" s="9"/>
      <c r="B305" s="77"/>
      <c r="C305" s="77"/>
      <c r="D305" s="77"/>
      <c r="E305" s="77"/>
      <c r="F305" s="9"/>
      <c r="G305" s="9"/>
    </row>
    <row r="306" spans="1:7" x14ac:dyDescent="0.25">
      <c r="A306" s="9"/>
      <c r="B306" s="77"/>
      <c r="C306" s="77"/>
      <c r="D306" s="77"/>
      <c r="E306" s="77"/>
      <c r="F306" s="9"/>
      <c r="G306" s="9"/>
    </row>
    <row r="307" spans="1:7" x14ac:dyDescent="0.25">
      <c r="A307" s="9"/>
      <c r="B307" s="77"/>
      <c r="C307" s="77"/>
      <c r="D307" s="77"/>
      <c r="E307" s="77"/>
      <c r="F307" s="9"/>
      <c r="G307" s="9"/>
    </row>
    <row r="308" spans="1:7" x14ac:dyDescent="0.25">
      <c r="A308" s="9"/>
      <c r="B308" s="77"/>
      <c r="C308" s="77"/>
      <c r="D308" s="77"/>
      <c r="E308" s="77"/>
      <c r="F308" s="9"/>
      <c r="G308" s="9"/>
    </row>
    <row r="309" spans="1:7" x14ac:dyDescent="0.25">
      <c r="A309" s="9"/>
      <c r="B309" s="77"/>
      <c r="C309" s="77"/>
      <c r="D309" s="77"/>
      <c r="E309" s="77"/>
      <c r="F309" s="9"/>
      <c r="G309" s="9"/>
    </row>
    <row r="310" spans="1:7" x14ac:dyDescent="0.25">
      <c r="A310" s="9"/>
      <c r="B310" s="77"/>
      <c r="C310" s="77"/>
      <c r="D310" s="77"/>
      <c r="E310" s="77"/>
      <c r="F310" s="9"/>
      <c r="G310" s="9"/>
    </row>
    <row r="311" spans="1:7" x14ac:dyDescent="0.25">
      <c r="A311" s="9"/>
      <c r="B311" s="77"/>
      <c r="C311" s="77"/>
      <c r="D311" s="77"/>
      <c r="E311" s="77"/>
      <c r="F311" s="9"/>
      <c r="G311" s="9"/>
    </row>
    <row r="312" spans="1:7" x14ac:dyDescent="0.25">
      <c r="A312" s="9"/>
      <c r="B312" s="77"/>
      <c r="C312" s="77"/>
      <c r="D312" s="77"/>
      <c r="E312" s="77"/>
      <c r="F312" s="9"/>
      <c r="G312" s="9"/>
    </row>
    <row r="313" spans="1:7" x14ac:dyDescent="0.25">
      <c r="A313" s="9"/>
      <c r="B313" s="77"/>
      <c r="C313" s="77"/>
      <c r="D313" s="77"/>
      <c r="E313" s="77"/>
      <c r="F313" s="9"/>
      <c r="G313" s="9"/>
    </row>
    <row r="314" spans="1:7" x14ac:dyDescent="0.25">
      <c r="A314" s="9"/>
      <c r="B314" s="77"/>
      <c r="C314" s="77"/>
      <c r="D314" s="77"/>
      <c r="E314" s="77"/>
      <c r="F314" s="9"/>
      <c r="G314" s="9"/>
    </row>
    <row r="315" spans="1:7" x14ac:dyDescent="0.25">
      <c r="A315" s="9"/>
      <c r="B315" s="77"/>
      <c r="C315" s="77"/>
      <c r="D315" s="77"/>
      <c r="E315" s="77"/>
      <c r="F315" s="9"/>
      <c r="G315" s="9"/>
    </row>
    <row r="316" spans="1:7" x14ac:dyDescent="0.25">
      <c r="A316" s="9"/>
      <c r="B316" s="77"/>
      <c r="C316" s="77"/>
      <c r="D316" s="77"/>
      <c r="E316" s="77"/>
      <c r="F316" s="9"/>
      <c r="G316" s="9"/>
    </row>
    <row r="317" spans="1:7" x14ac:dyDescent="0.25">
      <c r="A317" s="9"/>
      <c r="B317" s="77"/>
      <c r="C317" s="77"/>
      <c r="D317" s="77"/>
      <c r="E317" s="77"/>
      <c r="F317" s="9"/>
      <c r="G317" s="9"/>
    </row>
    <row r="318" spans="1:7" x14ac:dyDescent="0.25">
      <c r="A318" s="9"/>
      <c r="B318" s="77"/>
      <c r="C318" s="77"/>
      <c r="D318" s="77"/>
      <c r="E318" s="77"/>
      <c r="F318" s="9"/>
      <c r="G318" s="9"/>
    </row>
    <row r="319" spans="1:7" x14ac:dyDescent="0.25">
      <c r="A319" s="9"/>
      <c r="B319" s="77"/>
      <c r="C319" s="77"/>
      <c r="D319" s="77"/>
      <c r="E319" s="77"/>
      <c r="F319" s="9"/>
      <c r="G319" s="9"/>
    </row>
    <row r="320" spans="1:7" x14ac:dyDescent="0.25">
      <c r="A320" s="9"/>
      <c r="B320" s="77"/>
      <c r="C320" s="77"/>
      <c r="D320" s="77"/>
      <c r="E320" s="77"/>
      <c r="F320" s="9"/>
      <c r="G320" s="9"/>
    </row>
    <row r="321" spans="1:7" x14ac:dyDescent="0.25">
      <c r="A321" s="9"/>
      <c r="B321" s="77"/>
      <c r="C321" s="77"/>
      <c r="D321" s="77"/>
      <c r="E321" s="77"/>
      <c r="F321" s="9"/>
      <c r="G321" s="9"/>
    </row>
    <row r="322" spans="1:7" x14ac:dyDescent="0.25">
      <c r="A322" s="9"/>
      <c r="B322" s="77"/>
      <c r="C322" s="77"/>
      <c r="D322" s="77"/>
      <c r="E322" s="77"/>
      <c r="F322" s="9"/>
      <c r="G322" s="9"/>
    </row>
    <row r="323" spans="1:7" x14ac:dyDescent="0.25">
      <c r="A323" s="9"/>
      <c r="B323" s="77"/>
      <c r="C323" s="77"/>
      <c r="D323" s="77"/>
      <c r="E323" s="77"/>
      <c r="F323" s="9"/>
      <c r="G323" s="9"/>
    </row>
    <row r="324" spans="1:7" x14ac:dyDescent="0.25">
      <c r="A324" s="9"/>
      <c r="B324" s="77"/>
      <c r="C324" s="77"/>
      <c r="D324" s="77"/>
      <c r="E324" s="77"/>
      <c r="F324" s="9"/>
      <c r="G324" s="9"/>
    </row>
    <row r="325" spans="1:7" x14ac:dyDescent="0.25">
      <c r="A325" s="9"/>
      <c r="B325" s="77"/>
      <c r="C325" s="77"/>
      <c r="D325" s="77"/>
      <c r="E325" s="77"/>
      <c r="F325" s="9"/>
      <c r="G325" s="9"/>
    </row>
    <row r="326" spans="1:7" x14ac:dyDescent="0.25">
      <c r="A326" s="9"/>
      <c r="B326" s="77"/>
      <c r="C326" s="77"/>
      <c r="D326" s="77"/>
      <c r="E326" s="77"/>
      <c r="F326" s="9"/>
      <c r="G326" s="9"/>
    </row>
    <row r="327" spans="1:7" x14ac:dyDescent="0.25">
      <c r="A327" s="9"/>
      <c r="B327" s="77"/>
      <c r="C327" s="77"/>
      <c r="D327" s="77"/>
      <c r="E327" s="77"/>
      <c r="F327" s="9"/>
      <c r="G327" s="9"/>
    </row>
    <row r="328" spans="1:7" x14ac:dyDescent="0.25">
      <c r="A328" s="9"/>
      <c r="B328" s="77"/>
      <c r="C328" s="77"/>
      <c r="D328" s="77"/>
      <c r="E328" s="77"/>
      <c r="F328" s="9"/>
      <c r="G328" s="9"/>
    </row>
    <row r="329" spans="1:7" x14ac:dyDescent="0.25">
      <c r="A329" s="9"/>
      <c r="B329" s="77"/>
      <c r="C329" s="77"/>
      <c r="D329" s="77"/>
      <c r="E329" s="77"/>
      <c r="F329" s="9"/>
      <c r="G329" s="9"/>
    </row>
    <row r="330" spans="1:7" x14ac:dyDescent="0.25">
      <c r="A330" s="9"/>
      <c r="B330" s="77"/>
      <c r="C330" s="77"/>
      <c r="D330" s="77"/>
      <c r="E330" s="77"/>
      <c r="F330" s="9"/>
      <c r="G330" s="9"/>
    </row>
    <row r="331" spans="1:7" x14ac:dyDescent="0.25">
      <c r="A331" s="9"/>
      <c r="B331" s="77"/>
      <c r="C331" s="77"/>
      <c r="D331" s="77"/>
      <c r="E331" s="77"/>
      <c r="F331" s="9"/>
      <c r="G331" s="9"/>
    </row>
    <row r="332" spans="1:7" x14ac:dyDescent="0.25">
      <c r="A332" s="9"/>
      <c r="B332" s="77"/>
      <c r="C332" s="77"/>
      <c r="D332" s="77"/>
      <c r="E332" s="77"/>
      <c r="F332" s="9"/>
      <c r="G332" s="9"/>
    </row>
    <row r="333" spans="1:7" x14ac:dyDescent="0.25">
      <c r="A333" s="9"/>
      <c r="B333" s="77"/>
      <c r="C333" s="77"/>
      <c r="D333" s="77"/>
      <c r="E333" s="77"/>
      <c r="F333" s="9"/>
      <c r="G333" s="9"/>
    </row>
    <row r="334" spans="1:7" x14ac:dyDescent="0.25">
      <c r="A334" s="9"/>
      <c r="B334" s="77"/>
      <c r="C334" s="77"/>
      <c r="D334" s="77"/>
      <c r="E334" s="77"/>
      <c r="F334" s="9"/>
      <c r="G334" s="9"/>
    </row>
    <row r="335" spans="1:7" x14ac:dyDescent="0.25">
      <c r="A335" s="9"/>
      <c r="B335" s="77"/>
      <c r="C335" s="77"/>
      <c r="D335" s="77"/>
      <c r="E335" s="77"/>
      <c r="F335" s="9"/>
      <c r="G335" s="9"/>
    </row>
    <row r="336" spans="1:7" x14ac:dyDescent="0.25">
      <c r="A336" s="9"/>
      <c r="B336" s="77"/>
      <c r="C336" s="77"/>
      <c r="D336" s="77"/>
      <c r="E336" s="77"/>
      <c r="F336" s="9"/>
      <c r="G336" s="9"/>
    </row>
    <row r="337" spans="1:7" x14ac:dyDescent="0.25">
      <c r="A337" s="9"/>
      <c r="B337" s="77"/>
      <c r="C337" s="77"/>
      <c r="D337" s="77"/>
      <c r="E337" s="77"/>
      <c r="F337" s="9"/>
      <c r="G337" s="9"/>
    </row>
    <row r="338" spans="1:7" x14ac:dyDescent="0.25">
      <c r="A338" s="9"/>
      <c r="B338" s="77"/>
      <c r="C338" s="77"/>
      <c r="D338" s="77"/>
      <c r="E338" s="77"/>
      <c r="F338" s="9"/>
      <c r="G338" s="9"/>
    </row>
    <row r="339" spans="1:7" x14ac:dyDescent="0.25">
      <c r="A339" s="9"/>
      <c r="B339" s="77"/>
      <c r="C339" s="77"/>
      <c r="D339" s="77"/>
      <c r="E339" s="77"/>
      <c r="F339" s="9"/>
      <c r="G339" s="9"/>
    </row>
    <row r="340" spans="1:7" x14ac:dyDescent="0.25">
      <c r="A340" s="9"/>
      <c r="B340" s="77"/>
      <c r="C340" s="77"/>
      <c r="D340" s="77"/>
      <c r="E340" s="77"/>
      <c r="F340" s="9"/>
      <c r="G340" s="9"/>
    </row>
    <row r="341" spans="1:7" x14ac:dyDescent="0.25">
      <c r="A341" s="9"/>
      <c r="B341" s="77"/>
      <c r="C341" s="77"/>
      <c r="D341" s="77"/>
      <c r="E341" s="77"/>
      <c r="F341" s="9"/>
      <c r="G341" s="9"/>
    </row>
    <row r="342" spans="1:7" x14ac:dyDescent="0.25">
      <c r="A342" s="9"/>
      <c r="B342" s="77"/>
      <c r="C342" s="77"/>
      <c r="D342" s="77"/>
      <c r="E342" s="77"/>
      <c r="F342" s="9"/>
      <c r="G342" s="9"/>
    </row>
    <row r="343" spans="1:7" x14ac:dyDescent="0.25">
      <c r="A343" s="9"/>
      <c r="B343" s="77"/>
      <c r="C343" s="77"/>
      <c r="D343" s="77"/>
      <c r="E343" s="77"/>
      <c r="F343" s="9"/>
      <c r="G343" s="9"/>
    </row>
    <row r="344" spans="1:7" x14ac:dyDescent="0.25">
      <c r="A344" s="9"/>
      <c r="B344" s="77"/>
      <c r="C344" s="77"/>
      <c r="D344" s="77"/>
      <c r="E344" s="77"/>
      <c r="F344" s="9"/>
      <c r="G344" s="9"/>
    </row>
    <row r="345" spans="1:7" x14ac:dyDescent="0.25">
      <c r="A345" s="9"/>
      <c r="B345" s="77"/>
      <c r="C345" s="77"/>
      <c r="D345" s="77"/>
      <c r="E345" s="77"/>
      <c r="F345" s="9"/>
      <c r="G345" s="9"/>
    </row>
    <row r="346" spans="1:7" x14ac:dyDescent="0.25">
      <c r="A346" s="9"/>
      <c r="B346" s="77"/>
      <c r="C346" s="77"/>
      <c r="D346" s="77"/>
      <c r="E346" s="77"/>
      <c r="F346" s="9"/>
      <c r="G346" s="9"/>
    </row>
    <row r="347" spans="1:7" x14ac:dyDescent="0.25">
      <c r="A347" s="9"/>
      <c r="B347" s="77"/>
      <c r="C347" s="77"/>
      <c r="D347" s="77"/>
      <c r="E347" s="77"/>
      <c r="F347" s="9"/>
      <c r="G347" s="9"/>
    </row>
    <row r="348" spans="1:7" x14ac:dyDescent="0.25">
      <c r="A348" s="9"/>
      <c r="B348" s="77"/>
      <c r="C348" s="77"/>
      <c r="D348" s="77"/>
      <c r="E348" s="77"/>
      <c r="F348" s="9"/>
      <c r="G348" s="9"/>
    </row>
    <row r="349" spans="1:7" x14ac:dyDescent="0.25">
      <c r="A349" s="9"/>
      <c r="B349" s="77"/>
      <c r="C349" s="77"/>
      <c r="D349" s="77"/>
      <c r="E349" s="77"/>
      <c r="F349" s="9"/>
      <c r="G349" s="9"/>
    </row>
    <row r="350" spans="1:7" x14ac:dyDescent="0.25">
      <c r="A350" s="9"/>
      <c r="B350" s="77"/>
      <c r="C350" s="77"/>
      <c r="D350" s="77"/>
      <c r="E350" s="77"/>
      <c r="F350" s="9"/>
      <c r="G350" s="9"/>
    </row>
    <row r="351" spans="1:7" x14ac:dyDescent="0.25">
      <c r="A351" s="9"/>
      <c r="B351" s="77"/>
      <c r="C351" s="77"/>
      <c r="D351" s="77"/>
      <c r="E351" s="77"/>
      <c r="F351" s="9"/>
      <c r="G351" s="9"/>
    </row>
    <row r="352" spans="1:7" x14ac:dyDescent="0.25">
      <c r="A352" s="9"/>
      <c r="B352" s="77"/>
      <c r="C352" s="77"/>
      <c r="D352" s="77"/>
      <c r="E352" s="77"/>
      <c r="F352" s="9"/>
      <c r="G352" s="9"/>
    </row>
    <row r="353" spans="1:7" x14ac:dyDescent="0.25">
      <c r="A353" s="9"/>
      <c r="B353" s="77"/>
      <c r="C353" s="77"/>
      <c r="D353" s="77"/>
      <c r="E353" s="77"/>
      <c r="F353" s="9"/>
      <c r="G353" s="9"/>
    </row>
    <row r="354" spans="1:7" x14ac:dyDescent="0.25">
      <c r="A354" s="9"/>
      <c r="B354" s="77"/>
      <c r="C354" s="77"/>
      <c r="D354" s="77"/>
      <c r="E354" s="77"/>
      <c r="F354" s="9"/>
      <c r="G354" s="9"/>
    </row>
    <row r="355" spans="1:7" x14ac:dyDescent="0.25">
      <c r="A355" s="9"/>
      <c r="B355" s="77"/>
      <c r="C355" s="77"/>
      <c r="D355" s="77"/>
      <c r="E355" s="77"/>
      <c r="F355" s="9"/>
      <c r="G355" s="9"/>
    </row>
    <row r="356" spans="1:7" x14ac:dyDescent="0.25">
      <c r="A356" s="9"/>
      <c r="B356" s="77"/>
      <c r="C356" s="77"/>
      <c r="D356" s="77"/>
      <c r="E356" s="77"/>
      <c r="F356" s="9"/>
      <c r="G356" s="9"/>
    </row>
    <row r="357" spans="1:7" x14ac:dyDescent="0.25">
      <c r="A357" s="9"/>
      <c r="B357" s="77"/>
      <c r="C357" s="77"/>
      <c r="D357" s="77"/>
      <c r="E357" s="77"/>
      <c r="F357" s="9"/>
      <c r="G357" s="9"/>
    </row>
    <row r="358" spans="1:7" x14ac:dyDescent="0.25">
      <c r="A358" s="9"/>
      <c r="B358" s="77"/>
      <c r="C358" s="77"/>
      <c r="D358" s="77"/>
      <c r="E358" s="77"/>
      <c r="F358" s="9"/>
      <c r="G358" s="9"/>
    </row>
    <row r="359" spans="1:7" x14ac:dyDescent="0.25">
      <c r="A359" s="9"/>
      <c r="B359" s="77"/>
      <c r="C359" s="77"/>
      <c r="D359" s="77"/>
      <c r="E359" s="77"/>
      <c r="F359" s="9"/>
      <c r="G359" s="9"/>
    </row>
    <row r="360" spans="1:7" x14ac:dyDescent="0.25">
      <c r="A360" s="9"/>
      <c r="B360" s="77"/>
      <c r="C360" s="77"/>
      <c r="D360" s="77"/>
      <c r="E360" s="77"/>
      <c r="F360" s="9"/>
      <c r="G360" s="9"/>
    </row>
    <row r="361" spans="1:7" x14ac:dyDescent="0.25">
      <c r="A361" s="9"/>
      <c r="B361" s="77"/>
      <c r="C361" s="77"/>
      <c r="D361" s="77"/>
      <c r="E361" s="77"/>
      <c r="F361" s="9"/>
      <c r="G361" s="9"/>
    </row>
    <row r="362" spans="1:7" x14ac:dyDescent="0.25">
      <c r="A362" s="9"/>
      <c r="B362" s="77"/>
      <c r="C362" s="77"/>
      <c r="D362" s="77"/>
      <c r="E362" s="77"/>
      <c r="F362" s="9"/>
      <c r="G362" s="9"/>
    </row>
    <row r="363" spans="1:7" x14ac:dyDescent="0.25">
      <c r="A363" s="9"/>
      <c r="B363" s="77"/>
      <c r="C363" s="77"/>
      <c r="D363" s="77"/>
      <c r="E363" s="77"/>
      <c r="F363" s="9"/>
      <c r="G363" s="9"/>
    </row>
    <row r="364" spans="1:7" x14ac:dyDescent="0.25">
      <c r="A364" s="9"/>
      <c r="B364" s="77"/>
      <c r="C364" s="77"/>
      <c r="D364" s="77"/>
      <c r="E364" s="77"/>
      <c r="F364" s="9"/>
      <c r="G364" s="9"/>
    </row>
    <row r="365" spans="1:7" x14ac:dyDescent="0.25">
      <c r="A365" s="9"/>
      <c r="B365" s="77"/>
      <c r="C365" s="77"/>
      <c r="D365" s="77"/>
      <c r="E365" s="77"/>
      <c r="F365" s="9"/>
      <c r="G365" s="9"/>
    </row>
    <row r="366" spans="1:7" x14ac:dyDescent="0.25">
      <c r="A366" s="9"/>
      <c r="B366" s="77"/>
      <c r="C366" s="77"/>
      <c r="D366" s="77"/>
      <c r="E366" s="77"/>
      <c r="F366" s="9"/>
      <c r="G366" s="9"/>
    </row>
    <row r="367" spans="1:7" x14ac:dyDescent="0.25">
      <c r="A367" s="9"/>
      <c r="B367" s="77"/>
      <c r="C367" s="77"/>
      <c r="D367" s="77"/>
      <c r="E367" s="77"/>
      <c r="F367" s="9"/>
      <c r="G367" s="9"/>
    </row>
    <row r="368" spans="1:7" x14ac:dyDescent="0.25">
      <c r="A368" s="9"/>
      <c r="B368" s="77"/>
      <c r="C368" s="77"/>
      <c r="D368" s="77"/>
      <c r="E368" s="77"/>
      <c r="F368" s="9"/>
      <c r="G368" s="9"/>
    </row>
    <row r="369" spans="1:7" x14ac:dyDescent="0.25">
      <c r="A369" s="9"/>
      <c r="B369" s="77"/>
      <c r="C369" s="77"/>
      <c r="D369" s="77"/>
      <c r="E369" s="77"/>
      <c r="F369" s="9"/>
      <c r="G369" s="9"/>
    </row>
    <row r="370" spans="1:7" x14ac:dyDescent="0.25">
      <c r="A370" s="9"/>
      <c r="B370" s="77"/>
      <c r="C370" s="77"/>
      <c r="D370" s="77"/>
      <c r="E370" s="77"/>
      <c r="F370" s="9"/>
      <c r="G370" s="9"/>
    </row>
    <row r="371" spans="1:7" x14ac:dyDescent="0.25">
      <c r="A371" s="9"/>
      <c r="B371" s="77"/>
      <c r="C371" s="77"/>
      <c r="D371" s="77"/>
      <c r="E371" s="77"/>
      <c r="F371" s="9"/>
      <c r="G371" s="9"/>
    </row>
    <row r="372" spans="1:7" x14ac:dyDescent="0.25">
      <c r="A372" s="9"/>
      <c r="B372" s="77"/>
      <c r="C372" s="77"/>
      <c r="D372" s="77"/>
      <c r="E372" s="77"/>
      <c r="F372" s="9"/>
      <c r="G372" s="9"/>
    </row>
    <row r="373" spans="1:7" x14ac:dyDescent="0.25">
      <c r="A373" s="9"/>
      <c r="B373" s="77"/>
      <c r="C373" s="77"/>
      <c r="D373" s="77"/>
      <c r="E373" s="77"/>
      <c r="F373" s="9"/>
      <c r="G373" s="9"/>
    </row>
    <row r="374" spans="1:7" x14ac:dyDescent="0.25">
      <c r="A374" s="9"/>
      <c r="B374" s="77"/>
      <c r="C374" s="77"/>
      <c r="D374" s="77"/>
      <c r="E374" s="77"/>
      <c r="F374" s="9"/>
      <c r="G374" s="9"/>
    </row>
    <row r="375" spans="1:7" x14ac:dyDescent="0.25">
      <c r="A375" s="9"/>
      <c r="B375" s="77"/>
      <c r="C375" s="77"/>
      <c r="D375" s="77"/>
      <c r="E375" s="77"/>
      <c r="F375" s="9"/>
      <c r="G375" s="9"/>
    </row>
    <row r="376" spans="1:7" x14ac:dyDescent="0.25">
      <c r="A376" s="9"/>
      <c r="B376" s="77"/>
      <c r="C376" s="77"/>
      <c r="D376" s="77"/>
      <c r="E376" s="77"/>
      <c r="F376" s="9"/>
      <c r="G376" s="9"/>
    </row>
    <row r="377" spans="1:7" x14ac:dyDescent="0.25">
      <c r="A377" s="9"/>
      <c r="B377" s="77"/>
      <c r="C377" s="77"/>
      <c r="D377" s="77"/>
      <c r="E377" s="77"/>
      <c r="F377" s="9"/>
      <c r="G377" s="9"/>
    </row>
    <row r="378" spans="1:7" x14ac:dyDescent="0.25">
      <c r="A378" s="9"/>
      <c r="B378" s="77"/>
      <c r="C378" s="77"/>
      <c r="D378" s="77"/>
      <c r="E378" s="77"/>
      <c r="F378" s="9"/>
      <c r="G378" s="9"/>
    </row>
    <row r="379" spans="1:7" x14ac:dyDescent="0.25">
      <c r="A379" s="9"/>
      <c r="B379" s="77"/>
      <c r="C379" s="77"/>
      <c r="D379" s="77"/>
      <c r="E379" s="77"/>
      <c r="F379" s="9"/>
      <c r="G379" s="9"/>
    </row>
    <row r="380" spans="1:7" x14ac:dyDescent="0.25">
      <c r="A380" s="9"/>
      <c r="B380" s="77"/>
      <c r="C380" s="77"/>
      <c r="D380" s="77"/>
      <c r="E380" s="77"/>
      <c r="F380" s="9"/>
      <c r="G380" s="9"/>
    </row>
    <row r="381" spans="1:7" x14ac:dyDescent="0.25">
      <c r="A381" s="9"/>
      <c r="B381" s="77"/>
      <c r="C381" s="77"/>
      <c r="D381" s="77"/>
      <c r="E381" s="77"/>
      <c r="F381" s="9"/>
      <c r="G381" s="9"/>
    </row>
    <row r="382" spans="1:7" x14ac:dyDescent="0.25">
      <c r="A382" s="9"/>
      <c r="B382" s="77"/>
      <c r="C382" s="77"/>
      <c r="D382" s="77"/>
      <c r="E382" s="77"/>
      <c r="F382" s="9"/>
      <c r="G382" s="9"/>
    </row>
  </sheetData>
  <hyperlinks>
    <hyperlink ref="A172" location="Índice!C1" display="Volver al ïndice" xr:uid="{00000000-0004-0000-0300-000000000000}"/>
  </hyperlinks>
  <pageMargins left="0.7" right="0.7" top="0.75" bottom="0.75" header="0.3" footer="0.3"/>
  <pageSetup paperSize="28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799"/>
  <sheetViews>
    <sheetView showGridLines="0" zoomScale="90" zoomScaleNormal="90" workbookViewId="0">
      <pane ySplit="2" topLeftCell="A411" activePane="bottomLeft" state="frozen"/>
      <selection pane="bottomLeft" activeCell="Q413" sqref="Q413"/>
    </sheetView>
  </sheetViews>
  <sheetFormatPr baseColWidth="10" defaultRowHeight="15" x14ac:dyDescent="0.25"/>
  <cols>
    <col min="1" max="1" width="41.140625" style="23" customWidth="1"/>
    <col min="2" max="11" width="10.42578125" style="23" customWidth="1"/>
    <col min="12" max="12" width="13.28515625" style="24" customWidth="1"/>
    <col min="13" max="13" width="13.140625" style="24" customWidth="1"/>
    <col min="14" max="15" width="12.7109375" style="24" customWidth="1"/>
    <col min="16" max="16" width="8.140625" style="6" customWidth="1"/>
    <col min="17" max="16384" width="11.42578125" style="6"/>
  </cols>
  <sheetData>
    <row r="1" spans="1:16" ht="21" x14ac:dyDescent="0.25">
      <c r="A1" s="122" t="s">
        <v>396</v>
      </c>
      <c r="B1" s="51"/>
      <c r="C1" s="51"/>
      <c r="D1" s="51"/>
      <c r="E1" s="51"/>
      <c r="F1" s="51"/>
      <c r="G1" s="52"/>
      <c r="H1" s="52"/>
      <c r="I1" s="52"/>
      <c r="J1" s="52"/>
      <c r="K1" s="52"/>
      <c r="L1" s="46"/>
      <c r="M1" s="46"/>
      <c r="N1" s="46"/>
      <c r="O1" s="46"/>
      <c r="P1" s="52"/>
    </row>
    <row r="2" spans="1:16" ht="18.7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46"/>
      <c r="M2" s="46"/>
      <c r="N2" s="46"/>
      <c r="O2" s="46"/>
      <c r="P2" s="52"/>
    </row>
    <row r="3" spans="1:16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46"/>
      <c r="M3" s="46"/>
      <c r="N3" s="46"/>
      <c r="O3" s="46"/>
      <c r="P3" s="52"/>
    </row>
    <row r="4" spans="1:16" ht="15.75" x14ac:dyDescent="0.25">
      <c r="A4" s="53" t="s">
        <v>87</v>
      </c>
      <c r="B4" s="53"/>
      <c r="C4" s="53"/>
      <c r="D4" s="53"/>
      <c r="E4" s="53"/>
      <c r="F4" s="53"/>
      <c r="G4" s="52"/>
      <c r="H4" s="52"/>
      <c r="I4" s="52"/>
      <c r="J4" s="52"/>
      <c r="K4" s="52"/>
      <c r="L4" s="46"/>
      <c r="M4" s="46"/>
      <c r="N4" s="46"/>
      <c r="O4" s="46"/>
      <c r="P4" s="52"/>
    </row>
    <row r="5" spans="1:16" ht="30" customHeight="1" x14ac:dyDescent="0.25">
      <c r="A5" s="123" t="s">
        <v>99</v>
      </c>
      <c r="B5" s="1">
        <v>2009</v>
      </c>
      <c r="C5" s="1">
        <v>2010</v>
      </c>
      <c r="D5" s="1">
        <v>2011</v>
      </c>
      <c r="E5" s="1">
        <v>2012</v>
      </c>
      <c r="F5" s="1">
        <v>2013</v>
      </c>
      <c r="G5" s="1">
        <v>2014</v>
      </c>
      <c r="H5" s="1">
        <v>2015</v>
      </c>
      <c r="I5" s="1">
        <v>2016</v>
      </c>
      <c r="J5" s="1">
        <v>2017</v>
      </c>
      <c r="K5" s="1">
        <v>2018</v>
      </c>
      <c r="L5" s="5" t="s">
        <v>399</v>
      </c>
      <c r="M5" s="5" t="s">
        <v>400</v>
      </c>
      <c r="N5" s="5" t="s">
        <v>401</v>
      </c>
      <c r="O5" s="5" t="s">
        <v>402</v>
      </c>
      <c r="P5" s="52"/>
    </row>
    <row r="6" spans="1:16" x14ac:dyDescent="0.25">
      <c r="A6" s="114" t="s">
        <v>2</v>
      </c>
      <c r="B6" s="31">
        <v>110007</v>
      </c>
      <c r="C6" s="31">
        <v>128566</v>
      </c>
      <c r="D6" s="31">
        <v>138574</v>
      </c>
      <c r="E6" s="31">
        <v>140031</v>
      </c>
      <c r="F6" s="31">
        <v>144365</v>
      </c>
      <c r="G6" s="31">
        <v>148010</v>
      </c>
      <c r="H6" s="31">
        <v>146540</v>
      </c>
      <c r="I6" s="31">
        <v>141711</v>
      </c>
      <c r="J6" s="31">
        <v>136777</v>
      </c>
      <c r="K6" s="31">
        <v>136773</v>
      </c>
      <c r="L6" s="39">
        <f>(K6-B6)/B6</f>
        <v>0.24331178924977501</v>
      </c>
      <c r="M6" s="39">
        <f>(K6-G6)/G6</f>
        <v>-7.5920545909060194E-2</v>
      </c>
      <c r="N6" s="39">
        <f>(K6-J6)/J6</f>
        <v>-2.9244682951080955E-5</v>
      </c>
      <c r="O6" s="39">
        <f>K6/K$9</f>
        <v>0.11508780964353602</v>
      </c>
      <c r="P6" s="67"/>
    </row>
    <row r="7" spans="1:16" x14ac:dyDescent="0.25">
      <c r="A7" s="114" t="s">
        <v>3</v>
      </c>
      <c r="B7" s="45">
        <v>189597</v>
      </c>
      <c r="C7" s="45">
        <v>224301</v>
      </c>
      <c r="D7" s="45">
        <v>260692</v>
      </c>
      <c r="E7" s="45">
        <v>293519</v>
      </c>
      <c r="F7" s="45">
        <v>324579</v>
      </c>
      <c r="G7" s="31">
        <v>351004</v>
      </c>
      <c r="H7" s="31">
        <v>373171</v>
      </c>
      <c r="I7" s="31">
        <v>380988</v>
      </c>
      <c r="J7" s="31">
        <v>374710</v>
      </c>
      <c r="K7" s="31">
        <v>373669</v>
      </c>
      <c r="L7" s="39">
        <f t="shared" ref="L7:L9" si="0">(K7-B7)/B7</f>
        <v>0.97085924355343178</v>
      </c>
      <c r="M7" s="39">
        <f t="shared" ref="M7:M9" si="1">(K7-G7)/G7</f>
        <v>6.4571913710385065E-2</v>
      </c>
      <c r="N7" s="39">
        <f t="shared" ref="N7:N9" si="2">(K7-J7)/J7</f>
        <v>-2.7781484347895705E-3</v>
      </c>
      <c r="O7" s="39">
        <f t="shared" ref="O7:O9" si="3">K7/K$9</f>
        <v>0.31442424120031337</v>
      </c>
      <c r="P7" s="67"/>
    </row>
    <row r="8" spans="1:16" x14ac:dyDescent="0.25">
      <c r="A8" s="114" t="s">
        <v>133</v>
      </c>
      <c r="B8" s="45">
        <v>549736</v>
      </c>
      <c r="C8" s="45">
        <v>585291</v>
      </c>
      <c r="D8" s="45">
        <v>615866</v>
      </c>
      <c r="E8" s="45">
        <v>631266</v>
      </c>
      <c r="F8" s="45">
        <v>645333</v>
      </c>
      <c r="G8" s="31">
        <v>645367</v>
      </c>
      <c r="H8" s="31">
        <v>646195</v>
      </c>
      <c r="I8" s="31">
        <v>655781</v>
      </c>
      <c r="J8" s="31">
        <v>665240</v>
      </c>
      <c r="K8" s="31">
        <v>677981</v>
      </c>
      <c r="L8" s="39">
        <f t="shared" si="0"/>
        <v>0.23328470393061396</v>
      </c>
      <c r="M8" s="39">
        <f t="shared" si="1"/>
        <v>5.0535586728171725E-2</v>
      </c>
      <c r="N8" s="39">
        <f t="shared" si="2"/>
        <v>1.9152486320726355E-2</v>
      </c>
      <c r="O8" s="39">
        <f t="shared" si="3"/>
        <v>0.57048794915615064</v>
      </c>
      <c r="P8" s="67"/>
    </row>
    <row r="9" spans="1:16" s="65" customFormat="1" x14ac:dyDescent="0.25">
      <c r="A9" s="124" t="s">
        <v>0</v>
      </c>
      <c r="B9" s="54">
        <v>849340</v>
      </c>
      <c r="C9" s="54">
        <v>938158</v>
      </c>
      <c r="D9" s="54">
        <v>1015132</v>
      </c>
      <c r="E9" s="54">
        <v>1064816</v>
      </c>
      <c r="F9" s="54">
        <v>1114277</v>
      </c>
      <c r="G9" s="32">
        <v>1144381</v>
      </c>
      <c r="H9" s="32">
        <v>1165906</v>
      </c>
      <c r="I9" s="32">
        <v>1178480</v>
      </c>
      <c r="J9" s="32">
        <v>1176727</v>
      </c>
      <c r="K9" s="32">
        <v>1188423</v>
      </c>
      <c r="L9" s="40">
        <f t="shared" si="0"/>
        <v>0.39923116773023759</v>
      </c>
      <c r="M9" s="40">
        <f t="shared" si="1"/>
        <v>3.848543448379517E-2</v>
      </c>
      <c r="N9" s="40">
        <f t="shared" si="2"/>
        <v>9.9394337004249916E-3</v>
      </c>
      <c r="O9" s="40">
        <f t="shared" si="3"/>
        <v>1</v>
      </c>
      <c r="P9" s="68"/>
    </row>
    <row r="10" spans="1:16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67"/>
    </row>
    <row r="11" spans="1:16" ht="18" x14ac:dyDescent="0.25">
      <c r="A11" s="89" t="s">
        <v>140</v>
      </c>
      <c r="B11" s="55"/>
      <c r="C11" s="55"/>
      <c r="D11" s="55"/>
      <c r="E11" s="55"/>
      <c r="F11" s="55"/>
      <c r="G11" s="52"/>
      <c r="H11" s="52"/>
      <c r="I11" s="52"/>
      <c r="J11" s="52"/>
      <c r="K11" s="52"/>
      <c r="L11" s="46"/>
      <c r="M11" s="46"/>
      <c r="N11" s="46"/>
      <c r="O11" s="46"/>
      <c r="P11" s="67"/>
    </row>
    <row r="12" spans="1:16" ht="30" customHeight="1" x14ac:dyDescent="0.25">
      <c r="A12" s="123" t="s">
        <v>99</v>
      </c>
      <c r="B12" s="1">
        <v>2009</v>
      </c>
      <c r="C12" s="1">
        <v>2010</v>
      </c>
      <c r="D12" s="1">
        <v>2011</v>
      </c>
      <c r="E12" s="1">
        <v>2012</v>
      </c>
      <c r="F12" s="1">
        <v>2013</v>
      </c>
      <c r="G12" s="1">
        <v>2014</v>
      </c>
      <c r="H12" s="1">
        <v>2015</v>
      </c>
      <c r="I12" s="1">
        <v>2016</v>
      </c>
      <c r="J12" s="1">
        <v>2017</v>
      </c>
      <c r="K12" s="1">
        <v>2018</v>
      </c>
      <c r="L12" s="5" t="s">
        <v>399</v>
      </c>
      <c r="M12" s="5" t="s">
        <v>400</v>
      </c>
      <c r="N12" s="5" t="s">
        <v>401</v>
      </c>
      <c r="O12" s="5" t="s">
        <v>402</v>
      </c>
      <c r="P12" s="67"/>
    </row>
    <row r="13" spans="1:16" x14ac:dyDescent="0.25">
      <c r="A13" s="114" t="s">
        <v>2</v>
      </c>
      <c r="B13" s="31">
        <v>53202</v>
      </c>
      <c r="C13" s="31">
        <v>63115</v>
      </c>
      <c r="D13" s="31">
        <v>64035</v>
      </c>
      <c r="E13" s="31">
        <v>62584</v>
      </c>
      <c r="F13" s="31">
        <v>64724</v>
      </c>
      <c r="G13" s="31">
        <v>65941</v>
      </c>
      <c r="H13" s="31">
        <v>63551</v>
      </c>
      <c r="I13" s="31">
        <v>59423</v>
      </c>
      <c r="J13" s="31">
        <v>60034</v>
      </c>
      <c r="K13" s="31">
        <v>59302</v>
      </c>
      <c r="L13" s="39">
        <f>(K13-B13)/B13</f>
        <v>0.11465734370888313</v>
      </c>
      <c r="M13" s="39">
        <f>(K13-G13)/K13</f>
        <v>-0.11195237934639642</v>
      </c>
      <c r="N13" s="39">
        <f>(K13-J13)/J13</f>
        <v>-1.2193090582003531E-2</v>
      </c>
      <c r="O13" s="39">
        <f>K13/K$16</f>
        <v>0.17548293167937123</v>
      </c>
      <c r="P13" s="67"/>
    </row>
    <row r="14" spans="1:16" x14ac:dyDescent="0.25">
      <c r="A14" s="114" t="s">
        <v>3</v>
      </c>
      <c r="B14" s="45">
        <v>81182</v>
      </c>
      <c r="C14" s="45">
        <v>95186</v>
      </c>
      <c r="D14" s="45">
        <v>105562</v>
      </c>
      <c r="E14" s="45">
        <v>111783</v>
      </c>
      <c r="F14" s="45">
        <v>126264</v>
      </c>
      <c r="G14" s="31">
        <v>128343</v>
      </c>
      <c r="H14" s="31">
        <v>124380</v>
      </c>
      <c r="I14" s="31">
        <v>123220</v>
      </c>
      <c r="J14" s="31">
        <v>119631</v>
      </c>
      <c r="K14" s="31">
        <v>122045</v>
      </c>
      <c r="L14" s="39">
        <f t="shared" ref="L14:L16" si="4">(K14-B14)/B14</f>
        <v>0.50335049641546159</v>
      </c>
      <c r="M14" s="39">
        <f t="shared" ref="M14:M16" si="5">(K14-G14)/K14</f>
        <v>-5.1603916588143721E-2</v>
      </c>
      <c r="N14" s="39">
        <f t="shared" ref="N14:N16" si="6">(K14-J14)/J14</f>
        <v>2.0178716219040216E-2</v>
      </c>
      <c r="O14" s="39">
        <f t="shared" ref="O14:O16" si="7">K14/K$16</f>
        <v>0.3611482647601913</v>
      </c>
      <c r="P14" s="67"/>
    </row>
    <row r="15" spans="1:16" x14ac:dyDescent="0.25">
      <c r="A15" s="114" t="s">
        <v>133</v>
      </c>
      <c r="B15" s="45">
        <v>147263</v>
      </c>
      <c r="C15" s="45">
        <v>156702</v>
      </c>
      <c r="D15" s="45">
        <v>158744</v>
      </c>
      <c r="E15" s="45">
        <v>158461</v>
      </c>
      <c r="F15" s="45">
        <v>152012</v>
      </c>
      <c r="G15" s="31">
        <v>147349</v>
      </c>
      <c r="H15" s="31">
        <v>150036</v>
      </c>
      <c r="I15" s="31">
        <v>155460</v>
      </c>
      <c r="J15" s="31">
        <v>155543</v>
      </c>
      <c r="K15" s="31">
        <v>156589</v>
      </c>
      <c r="L15" s="39">
        <f t="shared" si="4"/>
        <v>6.3328874191073109E-2</v>
      </c>
      <c r="M15" s="39">
        <f t="shared" si="5"/>
        <v>5.900797629463117E-2</v>
      </c>
      <c r="N15" s="39">
        <f t="shared" si="6"/>
        <v>6.7248285040149673E-3</v>
      </c>
      <c r="O15" s="39">
        <f t="shared" si="7"/>
        <v>0.46336880356043747</v>
      </c>
      <c r="P15" s="67"/>
    </row>
    <row r="16" spans="1:16" x14ac:dyDescent="0.25">
      <c r="A16" s="124" t="s">
        <v>0</v>
      </c>
      <c r="B16" s="54">
        <v>281647</v>
      </c>
      <c r="C16" s="54">
        <v>315003</v>
      </c>
      <c r="D16" s="54">
        <v>328341</v>
      </c>
      <c r="E16" s="54">
        <v>332828</v>
      </c>
      <c r="F16" s="54">
        <v>343000</v>
      </c>
      <c r="G16" s="32">
        <v>341633</v>
      </c>
      <c r="H16" s="32">
        <v>337967</v>
      </c>
      <c r="I16" s="32">
        <v>338103</v>
      </c>
      <c r="J16" s="32">
        <v>335208</v>
      </c>
      <c r="K16" s="32">
        <v>337936</v>
      </c>
      <c r="L16" s="40">
        <f t="shared" si="4"/>
        <v>0.19985655803186259</v>
      </c>
      <c r="M16" s="40">
        <f t="shared" si="5"/>
        <v>-1.0939941290658586E-2</v>
      </c>
      <c r="N16" s="40">
        <f t="shared" si="6"/>
        <v>8.1382305911553432E-3</v>
      </c>
      <c r="O16" s="40">
        <f t="shared" si="7"/>
        <v>1</v>
      </c>
      <c r="P16" s="67"/>
    </row>
    <row r="17" spans="1:16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6"/>
      <c r="N17" s="46"/>
      <c r="O17" s="46"/>
      <c r="P17" s="67"/>
    </row>
    <row r="18" spans="1:16" ht="15.75" x14ac:dyDescent="0.25">
      <c r="A18" s="55" t="s">
        <v>424</v>
      </c>
      <c r="B18" s="55"/>
      <c r="C18" s="55"/>
      <c r="D18" s="55"/>
      <c r="E18" s="55"/>
      <c r="F18" s="55"/>
      <c r="G18" s="52"/>
      <c r="H18" s="52"/>
      <c r="I18" s="52"/>
      <c r="J18" s="52"/>
      <c r="K18" s="52"/>
      <c r="L18" s="46"/>
      <c r="M18" s="46"/>
      <c r="N18" s="46"/>
      <c r="O18" s="46"/>
      <c r="P18" s="67"/>
    </row>
    <row r="19" spans="1:16" ht="30" customHeight="1" x14ac:dyDescent="0.25">
      <c r="A19" s="123" t="s">
        <v>99</v>
      </c>
      <c r="B19" s="1">
        <v>2009</v>
      </c>
      <c r="C19" s="1">
        <v>2010</v>
      </c>
      <c r="D19" s="1">
        <v>2011</v>
      </c>
      <c r="E19" s="1">
        <v>2012</v>
      </c>
      <c r="F19" s="1">
        <v>2013</v>
      </c>
      <c r="G19" s="1">
        <v>2014</v>
      </c>
      <c r="H19" s="1">
        <v>2015</v>
      </c>
      <c r="I19" s="1">
        <v>2016</v>
      </c>
      <c r="J19" s="1">
        <v>2017</v>
      </c>
      <c r="K19" s="1">
        <v>2018</v>
      </c>
      <c r="L19" s="5" t="s">
        <v>399</v>
      </c>
      <c r="M19" s="5" t="s">
        <v>400</v>
      </c>
      <c r="N19" s="5" t="s">
        <v>401</v>
      </c>
      <c r="O19" s="5" t="s">
        <v>402</v>
      </c>
      <c r="P19" s="67"/>
    </row>
    <row r="20" spans="1:16" x14ac:dyDescent="0.25">
      <c r="A20" s="125" t="s">
        <v>2</v>
      </c>
      <c r="B20" s="31">
        <v>110007</v>
      </c>
      <c r="C20" s="31">
        <v>128566</v>
      </c>
      <c r="D20" s="31">
        <v>138574</v>
      </c>
      <c r="E20" s="31">
        <v>140031</v>
      </c>
      <c r="F20" s="31">
        <v>144365</v>
      </c>
      <c r="G20" s="31">
        <v>148010</v>
      </c>
      <c r="H20" s="31">
        <v>146540</v>
      </c>
      <c r="I20" s="31">
        <v>141711</v>
      </c>
      <c r="J20" s="31">
        <v>136777</v>
      </c>
      <c r="K20" s="31">
        <v>136564</v>
      </c>
      <c r="L20" s="39">
        <f t="shared" ref="L20:L26" si="8">(K20-B20)/B20</f>
        <v>0.24141191015117219</v>
      </c>
      <c r="M20" s="39">
        <f t="shared" ref="M20:M26" si="9">(K20-G20)/G20</f>
        <v>-7.7332612661306671E-2</v>
      </c>
      <c r="N20" s="39">
        <f t="shared" ref="N20:N26" si="10">(K20-J20)/J20</f>
        <v>-1.5572793671450608E-3</v>
      </c>
      <c r="O20" s="39">
        <f t="shared" ref="O20:O26" si="11">K20/K$9</f>
        <v>0.1149119463356061</v>
      </c>
      <c r="P20" s="67"/>
    </row>
    <row r="21" spans="1:16" x14ac:dyDescent="0.25">
      <c r="A21" s="125" t="s">
        <v>418</v>
      </c>
      <c r="B21" s="31"/>
      <c r="C21" s="31"/>
      <c r="D21" s="31"/>
      <c r="E21" s="31"/>
      <c r="F21" s="31"/>
      <c r="G21" s="31"/>
      <c r="H21" s="31"/>
      <c r="I21" s="31"/>
      <c r="J21" s="31"/>
      <c r="K21" s="31">
        <v>209</v>
      </c>
      <c r="L21" s="147" t="s">
        <v>164</v>
      </c>
      <c r="M21" s="147" t="s">
        <v>164</v>
      </c>
      <c r="N21" s="147" t="s">
        <v>164</v>
      </c>
      <c r="O21" s="39">
        <f t="shared" ref="O21" si="12">K21/K$9</f>
        <v>1.7586330792992058E-4</v>
      </c>
      <c r="P21" s="67"/>
    </row>
    <row r="22" spans="1:16" x14ac:dyDescent="0.25">
      <c r="A22" s="125" t="s">
        <v>3</v>
      </c>
      <c r="B22" s="31">
        <v>189597</v>
      </c>
      <c r="C22" s="31">
        <v>224301</v>
      </c>
      <c r="D22" s="31">
        <v>260692</v>
      </c>
      <c r="E22" s="31">
        <v>293519</v>
      </c>
      <c r="F22" s="31">
        <v>324579</v>
      </c>
      <c r="G22" s="31">
        <v>351004</v>
      </c>
      <c r="H22" s="31">
        <v>373171</v>
      </c>
      <c r="I22" s="31">
        <v>380988</v>
      </c>
      <c r="J22" s="31">
        <v>374710</v>
      </c>
      <c r="K22" s="31">
        <v>373669</v>
      </c>
      <c r="L22" s="39">
        <f t="shared" si="8"/>
        <v>0.97085924355343178</v>
      </c>
      <c r="M22" s="39">
        <f t="shared" si="9"/>
        <v>6.4571913710385065E-2</v>
      </c>
      <c r="N22" s="39">
        <f t="shared" si="10"/>
        <v>-2.7781484347895705E-3</v>
      </c>
      <c r="O22" s="39">
        <f t="shared" si="11"/>
        <v>0.31442424120031337</v>
      </c>
      <c r="P22" s="67"/>
    </row>
    <row r="23" spans="1:16" x14ac:dyDescent="0.25">
      <c r="A23" s="125" t="s">
        <v>442</v>
      </c>
      <c r="B23" s="31">
        <v>163656</v>
      </c>
      <c r="C23" s="31">
        <v>162284</v>
      </c>
      <c r="D23" s="31">
        <v>159643</v>
      </c>
      <c r="E23" s="31">
        <v>158192</v>
      </c>
      <c r="F23" s="31">
        <v>166232</v>
      </c>
      <c r="G23" s="31">
        <v>169614</v>
      </c>
      <c r="H23" s="31">
        <v>171384</v>
      </c>
      <c r="I23" s="31">
        <v>174242</v>
      </c>
      <c r="J23" s="31">
        <v>177931</v>
      </c>
      <c r="K23" s="31">
        <v>185531</v>
      </c>
      <c r="L23" s="39">
        <f t="shared" si="8"/>
        <v>0.13366451581365793</v>
      </c>
      <c r="M23" s="39">
        <f t="shared" si="9"/>
        <v>9.3842489417147165E-2</v>
      </c>
      <c r="N23" s="39">
        <f t="shared" si="10"/>
        <v>4.2713186572322981E-2</v>
      </c>
      <c r="O23" s="39">
        <f t="shared" si="11"/>
        <v>0.15611528891648849</v>
      </c>
      <c r="P23" s="67"/>
    </row>
    <row r="24" spans="1:16" x14ac:dyDescent="0.25">
      <c r="A24" s="125" t="s">
        <v>443</v>
      </c>
      <c r="B24" s="31">
        <v>113271</v>
      </c>
      <c r="C24" s="31">
        <v>119524</v>
      </c>
      <c r="D24" s="31">
        <v>123054</v>
      </c>
      <c r="E24" s="31">
        <v>124799</v>
      </c>
      <c r="F24" s="31">
        <v>129501</v>
      </c>
      <c r="G24" s="31">
        <v>131781</v>
      </c>
      <c r="H24" s="31">
        <v>133564</v>
      </c>
      <c r="I24" s="31">
        <v>138613</v>
      </c>
      <c r="J24" s="31">
        <v>141035</v>
      </c>
      <c r="K24" s="31">
        <v>144287</v>
      </c>
      <c r="L24" s="39">
        <f t="shared" si="8"/>
        <v>0.27382118988973347</v>
      </c>
      <c r="M24" s="39">
        <f t="shared" si="9"/>
        <v>9.4899871756930057E-2</v>
      </c>
      <c r="N24" s="39">
        <f t="shared" si="10"/>
        <v>2.3058106143864998E-2</v>
      </c>
      <c r="O24" s="39">
        <f t="shared" si="11"/>
        <v>0.121410474216672</v>
      </c>
      <c r="P24" s="67"/>
    </row>
    <row r="25" spans="1:16" x14ac:dyDescent="0.25">
      <c r="A25" s="125" t="s">
        <v>342</v>
      </c>
      <c r="B25" s="31">
        <v>272809</v>
      </c>
      <c r="C25" s="31">
        <v>303483</v>
      </c>
      <c r="D25" s="31">
        <v>333169</v>
      </c>
      <c r="E25" s="31">
        <v>348275</v>
      </c>
      <c r="F25" s="31">
        <v>349600</v>
      </c>
      <c r="G25" s="31">
        <v>343972</v>
      </c>
      <c r="H25" s="31">
        <v>341247</v>
      </c>
      <c r="I25" s="31">
        <v>342926</v>
      </c>
      <c r="J25" s="31">
        <v>346274</v>
      </c>
      <c r="K25" s="31">
        <v>348163</v>
      </c>
      <c r="L25" s="39">
        <f t="shared" si="8"/>
        <v>0.27621522750349148</v>
      </c>
      <c r="M25" s="39">
        <f t="shared" si="9"/>
        <v>1.2184131266498435E-2</v>
      </c>
      <c r="N25" s="39">
        <f t="shared" si="10"/>
        <v>5.4552175444878915E-3</v>
      </c>
      <c r="O25" s="39">
        <f t="shared" si="11"/>
        <v>0.29296218602299012</v>
      </c>
      <c r="P25" s="67"/>
    </row>
    <row r="26" spans="1:16" s="65" customFormat="1" x14ac:dyDescent="0.25">
      <c r="A26" s="126" t="s">
        <v>0</v>
      </c>
      <c r="B26" s="32">
        <v>849340</v>
      </c>
      <c r="C26" s="32">
        <v>938158</v>
      </c>
      <c r="D26" s="32">
        <v>1015132</v>
      </c>
      <c r="E26" s="32">
        <v>1064816</v>
      </c>
      <c r="F26" s="32">
        <v>1114277</v>
      </c>
      <c r="G26" s="32">
        <v>1144381</v>
      </c>
      <c r="H26" s="32">
        <v>1165906</v>
      </c>
      <c r="I26" s="32">
        <v>1178480</v>
      </c>
      <c r="J26" s="32">
        <v>1176727</v>
      </c>
      <c r="K26" s="32">
        <v>1188423</v>
      </c>
      <c r="L26" s="40">
        <f t="shared" si="8"/>
        <v>0.39923116773023759</v>
      </c>
      <c r="M26" s="40">
        <f t="shared" si="9"/>
        <v>3.848543448379517E-2</v>
      </c>
      <c r="N26" s="40">
        <f t="shared" si="10"/>
        <v>9.9394337004249916E-3</v>
      </c>
      <c r="O26" s="40">
        <f t="shared" si="11"/>
        <v>1</v>
      </c>
      <c r="P26" s="68"/>
    </row>
    <row r="27" spans="1:16" x14ac:dyDescent="0.25">
      <c r="A27" s="6"/>
      <c r="B27" s="6"/>
      <c r="C27" s="6"/>
      <c r="D27" s="6"/>
      <c r="E27" s="6"/>
      <c r="F27" s="6"/>
      <c r="G27" s="56"/>
      <c r="H27" s="56"/>
      <c r="I27" s="56"/>
      <c r="J27" s="56"/>
      <c r="K27" s="56"/>
      <c r="L27" s="47"/>
      <c r="M27" s="47"/>
      <c r="N27" s="47"/>
      <c r="O27" s="47"/>
      <c r="P27" s="67"/>
    </row>
    <row r="28" spans="1:16" ht="18" x14ac:dyDescent="0.25">
      <c r="A28" s="55" t="s">
        <v>350</v>
      </c>
      <c r="B28" s="55"/>
      <c r="C28" s="55"/>
      <c r="D28" s="55"/>
      <c r="E28" s="55"/>
      <c r="F28" s="55"/>
      <c r="G28" s="6"/>
      <c r="H28" s="6"/>
      <c r="I28" s="6"/>
      <c r="J28" s="6"/>
      <c r="K28" s="6"/>
      <c r="L28" s="46"/>
      <c r="M28" s="46"/>
      <c r="N28" s="46"/>
      <c r="O28" s="46"/>
      <c r="P28" s="67"/>
    </row>
    <row r="29" spans="1:16" ht="30" customHeight="1" x14ac:dyDescent="0.25">
      <c r="A29" s="123" t="s">
        <v>425</v>
      </c>
      <c r="B29" s="1">
        <v>2009</v>
      </c>
      <c r="C29" s="1">
        <v>2010</v>
      </c>
      <c r="D29" s="1">
        <v>2011</v>
      </c>
      <c r="E29" s="1">
        <v>2012</v>
      </c>
      <c r="F29" s="1">
        <v>2013</v>
      </c>
      <c r="G29" s="1">
        <v>2014</v>
      </c>
      <c r="H29" s="1">
        <v>2015</v>
      </c>
      <c r="I29" s="1">
        <v>2016</v>
      </c>
      <c r="J29" s="1">
        <v>2017</v>
      </c>
      <c r="K29" s="1">
        <v>2018</v>
      </c>
      <c r="L29" s="5" t="s">
        <v>399</v>
      </c>
      <c r="M29" s="5" t="s">
        <v>400</v>
      </c>
      <c r="N29" s="5" t="s">
        <v>401</v>
      </c>
      <c r="O29" s="5" t="s">
        <v>402</v>
      </c>
      <c r="P29" s="67"/>
    </row>
    <row r="30" spans="1:16" x14ac:dyDescent="0.25">
      <c r="A30" s="125" t="s">
        <v>2</v>
      </c>
      <c r="B30" s="31">
        <v>53202</v>
      </c>
      <c r="C30" s="31">
        <v>63115</v>
      </c>
      <c r="D30" s="31">
        <v>64035</v>
      </c>
      <c r="E30" s="31">
        <v>62584</v>
      </c>
      <c r="F30" s="31">
        <v>64724</v>
      </c>
      <c r="G30" s="31">
        <v>65941</v>
      </c>
      <c r="H30" s="31">
        <v>63551</v>
      </c>
      <c r="I30" s="31">
        <v>59423</v>
      </c>
      <c r="J30" s="31">
        <v>60034</v>
      </c>
      <c r="K30" s="31">
        <v>59093</v>
      </c>
      <c r="L30" s="39">
        <f t="shared" ref="L30:L36" si="13">(K30-B30)/B30</f>
        <v>0.11072891996541484</v>
      </c>
      <c r="M30" s="39">
        <f t="shared" ref="M30:M36" si="14">(K30-G30)/G30</f>
        <v>-0.10385041173169955</v>
      </c>
      <c r="N30" s="39">
        <f t="shared" ref="N30:N36" si="15">(K30-J30)/J30</f>
        <v>-1.5674451144351533E-2</v>
      </c>
      <c r="O30" s="39">
        <f t="shared" ref="O30:O36" si="16">K30/K$16</f>
        <v>0.17486447137919606</v>
      </c>
      <c r="P30" s="67"/>
    </row>
    <row r="31" spans="1:16" x14ac:dyDescent="0.25">
      <c r="A31" s="125" t="s">
        <v>418</v>
      </c>
      <c r="B31" s="31"/>
      <c r="C31" s="31"/>
      <c r="D31" s="31"/>
      <c r="E31" s="31"/>
      <c r="F31" s="31"/>
      <c r="G31" s="31"/>
      <c r="H31" s="31"/>
      <c r="I31" s="31"/>
      <c r="J31" s="31"/>
      <c r="K31" s="31">
        <v>209</v>
      </c>
      <c r="L31" s="39" t="s">
        <v>164</v>
      </c>
      <c r="M31" s="39" t="s">
        <v>164</v>
      </c>
      <c r="N31" s="39" t="s">
        <v>164</v>
      </c>
      <c r="O31" s="39">
        <f t="shared" ref="O31" si="17">K31/K$16</f>
        <v>6.1846030017518108E-4</v>
      </c>
      <c r="P31" s="67"/>
    </row>
    <row r="32" spans="1:16" x14ac:dyDescent="0.25">
      <c r="A32" s="125" t="s">
        <v>3</v>
      </c>
      <c r="B32" s="31">
        <v>81182</v>
      </c>
      <c r="C32" s="31">
        <v>95186</v>
      </c>
      <c r="D32" s="31">
        <v>105562</v>
      </c>
      <c r="E32" s="31">
        <v>111783</v>
      </c>
      <c r="F32" s="31">
        <v>126264</v>
      </c>
      <c r="G32" s="31">
        <v>128343</v>
      </c>
      <c r="H32" s="31">
        <v>124380</v>
      </c>
      <c r="I32" s="31">
        <v>123220</v>
      </c>
      <c r="J32" s="31">
        <v>119631</v>
      </c>
      <c r="K32" s="31">
        <v>122045</v>
      </c>
      <c r="L32" s="39">
        <f t="shared" si="13"/>
        <v>0.50335049641546159</v>
      </c>
      <c r="M32" s="39">
        <f t="shared" si="14"/>
        <v>-4.9071628370849989E-2</v>
      </c>
      <c r="N32" s="39">
        <f t="shared" si="15"/>
        <v>2.0178716219040216E-2</v>
      </c>
      <c r="O32" s="39">
        <f t="shared" si="16"/>
        <v>0.3611482647601913</v>
      </c>
      <c r="P32" s="67"/>
    </row>
    <row r="33" spans="1:16" x14ac:dyDescent="0.25">
      <c r="A33" s="125" t="s">
        <v>442</v>
      </c>
      <c r="B33" s="31">
        <v>37340</v>
      </c>
      <c r="C33" s="31">
        <v>37772</v>
      </c>
      <c r="D33" s="31">
        <v>37415</v>
      </c>
      <c r="E33" s="31">
        <v>36406</v>
      </c>
      <c r="F33" s="31">
        <v>38904</v>
      </c>
      <c r="G33" s="31">
        <v>39600</v>
      </c>
      <c r="H33" s="31">
        <v>41539</v>
      </c>
      <c r="I33" s="31">
        <v>42194</v>
      </c>
      <c r="J33" s="31">
        <v>42337</v>
      </c>
      <c r="K33" s="31">
        <v>44363</v>
      </c>
      <c r="L33" s="39">
        <f t="shared" si="13"/>
        <v>0.1880824852704874</v>
      </c>
      <c r="M33" s="39">
        <f t="shared" si="14"/>
        <v>0.12027777777777778</v>
      </c>
      <c r="N33" s="39">
        <f t="shared" si="15"/>
        <v>4.7854122871247372E-2</v>
      </c>
      <c r="O33" s="39">
        <f t="shared" si="16"/>
        <v>0.1312763363477108</v>
      </c>
      <c r="P33" s="67"/>
    </row>
    <row r="34" spans="1:16" x14ac:dyDescent="0.25">
      <c r="A34" s="125" t="s">
        <v>443</v>
      </c>
      <c r="B34" s="31">
        <v>26455</v>
      </c>
      <c r="C34" s="31">
        <v>27839</v>
      </c>
      <c r="D34" s="31">
        <v>27523</v>
      </c>
      <c r="E34" s="31">
        <v>28942</v>
      </c>
      <c r="F34" s="31">
        <v>29973</v>
      </c>
      <c r="G34" s="31">
        <v>29883</v>
      </c>
      <c r="H34" s="31">
        <v>31063</v>
      </c>
      <c r="I34" s="31">
        <v>32255</v>
      </c>
      <c r="J34" s="31">
        <v>32109</v>
      </c>
      <c r="K34" s="31">
        <v>33265</v>
      </c>
      <c r="L34" s="39">
        <f t="shared" si="13"/>
        <v>0.25741825741825741</v>
      </c>
      <c r="M34" s="39">
        <f t="shared" si="14"/>
        <v>0.11317471472074424</v>
      </c>
      <c r="N34" s="39">
        <f t="shared" si="15"/>
        <v>3.6002366937618734E-2</v>
      </c>
      <c r="O34" s="39">
        <f t="shared" si="16"/>
        <v>9.8435798494389465E-2</v>
      </c>
      <c r="P34" s="67"/>
    </row>
    <row r="35" spans="1:16" x14ac:dyDescent="0.25">
      <c r="A35" s="125" t="s">
        <v>342</v>
      </c>
      <c r="B35" s="31">
        <v>83468</v>
      </c>
      <c r="C35" s="31">
        <v>91091</v>
      </c>
      <c r="D35" s="31">
        <v>93806</v>
      </c>
      <c r="E35" s="31">
        <v>93113</v>
      </c>
      <c r="F35" s="31">
        <v>83135</v>
      </c>
      <c r="G35" s="31">
        <v>77866</v>
      </c>
      <c r="H35" s="31">
        <v>77434</v>
      </c>
      <c r="I35" s="31">
        <v>81011</v>
      </c>
      <c r="J35" s="31">
        <v>81097</v>
      </c>
      <c r="K35" s="31">
        <v>78961</v>
      </c>
      <c r="L35" s="39">
        <f t="shared" si="13"/>
        <v>-5.3996741266113958E-2</v>
      </c>
      <c r="M35" s="39">
        <f t="shared" si="14"/>
        <v>1.4062620399147253E-2</v>
      </c>
      <c r="N35" s="39">
        <f t="shared" si="15"/>
        <v>-2.6338828809943649E-2</v>
      </c>
      <c r="O35" s="39">
        <f t="shared" si="16"/>
        <v>0.23365666871833721</v>
      </c>
      <c r="P35" s="67"/>
    </row>
    <row r="36" spans="1:16" s="65" customFormat="1" x14ac:dyDescent="0.25">
      <c r="A36" s="126" t="s">
        <v>0</v>
      </c>
      <c r="B36" s="32">
        <v>281647</v>
      </c>
      <c r="C36" s="32">
        <v>315003</v>
      </c>
      <c r="D36" s="32">
        <v>328341</v>
      </c>
      <c r="E36" s="32">
        <v>332828</v>
      </c>
      <c r="F36" s="32">
        <v>343000</v>
      </c>
      <c r="G36" s="32">
        <v>341633</v>
      </c>
      <c r="H36" s="32">
        <v>337967</v>
      </c>
      <c r="I36" s="32">
        <v>338103</v>
      </c>
      <c r="J36" s="32">
        <v>335208</v>
      </c>
      <c r="K36" s="32">
        <v>337936</v>
      </c>
      <c r="L36" s="40">
        <f t="shared" si="13"/>
        <v>0.19985655803186259</v>
      </c>
      <c r="M36" s="40">
        <f t="shared" si="14"/>
        <v>-1.0821554123869767E-2</v>
      </c>
      <c r="N36" s="40">
        <f t="shared" si="15"/>
        <v>8.1382305911553432E-3</v>
      </c>
      <c r="O36" s="40">
        <f t="shared" si="16"/>
        <v>1</v>
      </c>
      <c r="P36" s="68"/>
    </row>
    <row r="37" spans="1:16" x14ac:dyDescent="0.25">
      <c r="A37" s="6"/>
      <c r="L37" s="46"/>
      <c r="M37" s="46"/>
      <c r="N37" s="46"/>
      <c r="O37" s="46"/>
    </row>
    <row r="38" spans="1:16" ht="15.75" x14ac:dyDescent="0.25">
      <c r="A38" s="33" t="s">
        <v>88</v>
      </c>
      <c r="B38" s="33"/>
      <c r="C38" s="33"/>
      <c r="D38" s="33"/>
      <c r="E38" s="33"/>
      <c r="F38" s="33"/>
      <c r="G38" s="6"/>
      <c r="H38" s="6"/>
      <c r="I38" s="6"/>
      <c r="J38" s="6"/>
      <c r="K38" s="6"/>
      <c r="L38" s="46"/>
      <c r="M38" s="46"/>
      <c r="N38" s="46"/>
      <c r="O38" s="46"/>
    </row>
    <row r="39" spans="1:16" ht="30" customHeight="1" x14ac:dyDescent="0.25">
      <c r="A39" s="113" t="s">
        <v>104</v>
      </c>
      <c r="B39" s="1">
        <v>2009</v>
      </c>
      <c r="C39" s="1">
        <v>2010</v>
      </c>
      <c r="D39" s="1">
        <v>2011</v>
      </c>
      <c r="E39" s="1">
        <v>2012</v>
      </c>
      <c r="F39" s="1">
        <v>2013</v>
      </c>
      <c r="G39" s="1">
        <v>2014</v>
      </c>
      <c r="H39" s="1">
        <v>2015</v>
      </c>
      <c r="I39" s="1">
        <v>2016</v>
      </c>
      <c r="J39" s="1">
        <v>2017</v>
      </c>
      <c r="K39" s="1">
        <v>2018</v>
      </c>
      <c r="L39" s="5" t="s">
        <v>399</v>
      </c>
      <c r="M39" s="5" t="s">
        <v>400</v>
      </c>
      <c r="N39" s="5" t="s">
        <v>401</v>
      </c>
      <c r="O39" s="5" t="s">
        <v>402</v>
      </c>
      <c r="P39" s="67"/>
    </row>
    <row r="40" spans="1:16" x14ac:dyDescent="0.25">
      <c r="A40" s="127" t="s">
        <v>100</v>
      </c>
      <c r="B40" s="31">
        <v>206219</v>
      </c>
      <c r="C40" s="31">
        <v>245096</v>
      </c>
      <c r="D40" s="31">
        <v>279331</v>
      </c>
      <c r="E40" s="31">
        <v>304419</v>
      </c>
      <c r="F40" s="31">
        <v>327473</v>
      </c>
      <c r="G40" s="31">
        <v>348865</v>
      </c>
      <c r="H40" s="50">
        <v>361876</v>
      </c>
      <c r="I40" s="50">
        <v>361714</v>
      </c>
      <c r="J40" s="50">
        <v>353257</v>
      </c>
      <c r="K40" s="50">
        <v>349805</v>
      </c>
      <c r="L40" s="39">
        <f t="shared" ref="L40:L45" si="18">(K40-B40)/B40</f>
        <v>0.69627919832799112</v>
      </c>
      <c r="M40" s="39">
        <f t="shared" ref="M40:M45" si="19">(K40-G40)/G40</f>
        <v>2.6944520086566435E-3</v>
      </c>
      <c r="N40" s="39">
        <f t="shared" ref="N40:N45" si="20">(K40-J40)/J40</f>
        <v>-9.7719224247502529E-3</v>
      </c>
      <c r="O40" s="39">
        <f t="shared" ref="O40:O45" si="21">K40/K$9</f>
        <v>0.29434384894940607</v>
      </c>
      <c r="P40" s="67"/>
    </row>
    <row r="41" spans="1:16" x14ac:dyDescent="0.25">
      <c r="A41" s="127" t="s">
        <v>103</v>
      </c>
      <c r="B41" s="31">
        <v>150579</v>
      </c>
      <c r="C41" s="31">
        <v>170840</v>
      </c>
      <c r="D41" s="31">
        <v>188452</v>
      </c>
      <c r="E41" s="31">
        <v>198379</v>
      </c>
      <c r="F41" s="31">
        <v>216088</v>
      </c>
      <c r="G41" s="31">
        <v>223448</v>
      </c>
      <c r="H41" s="50">
        <v>228257</v>
      </c>
      <c r="I41" s="50">
        <v>223253</v>
      </c>
      <c r="J41" s="50">
        <v>219106</v>
      </c>
      <c r="K41" s="50">
        <v>219472</v>
      </c>
      <c r="L41" s="39">
        <f t="shared" si="18"/>
        <v>0.45752063700781648</v>
      </c>
      <c r="M41" s="39">
        <f t="shared" si="19"/>
        <v>-1.7793849128208802E-2</v>
      </c>
      <c r="N41" s="39">
        <f t="shared" si="20"/>
        <v>1.670424360811662E-3</v>
      </c>
      <c r="O41" s="39">
        <f t="shared" si="21"/>
        <v>0.18467498525356713</v>
      </c>
      <c r="P41" s="67"/>
    </row>
    <row r="42" spans="1:16" x14ac:dyDescent="0.25">
      <c r="A42" s="151" t="s">
        <v>448</v>
      </c>
      <c r="B42" s="31">
        <v>7079</v>
      </c>
      <c r="C42" s="31">
        <v>7659</v>
      </c>
      <c r="D42" s="31">
        <v>7407</v>
      </c>
      <c r="E42" s="31">
        <v>6870</v>
      </c>
      <c r="F42" s="31">
        <v>8834</v>
      </c>
      <c r="G42" s="31">
        <v>8741</v>
      </c>
      <c r="H42" s="50">
        <v>8322</v>
      </c>
      <c r="I42" s="50">
        <v>8907</v>
      </c>
      <c r="J42" s="50">
        <v>11687</v>
      </c>
      <c r="K42" s="50">
        <v>13441</v>
      </c>
      <c r="L42" s="39">
        <f t="shared" si="18"/>
        <v>0.89871450769882755</v>
      </c>
      <c r="M42" s="39">
        <f t="shared" si="19"/>
        <v>0.53769591579910769</v>
      </c>
      <c r="N42" s="39">
        <f t="shared" si="20"/>
        <v>0.15008128689997433</v>
      </c>
      <c r="O42" s="39">
        <f t="shared" si="21"/>
        <v>1.1309946037732357E-2</v>
      </c>
      <c r="P42" s="67"/>
    </row>
    <row r="43" spans="1:16" x14ac:dyDescent="0.25">
      <c r="A43" s="127" t="s">
        <v>101</v>
      </c>
      <c r="B43" s="31">
        <v>8126</v>
      </c>
      <c r="C43" s="31">
        <v>8849</v>
      </c>
      <c r="D43" s="31">
        <v>8826</v>
      </c>
      <c r="E43" s="31">
        <v>8681</v>
      </c>
      <c r="F43" s="31">
        <v>8765</v>
      </c>
      <c r="G43" s="31">
        <v>8437</v>
      </c>
      <c r="H43" s="50">
        <v>9291</v>
      </c>
      <c r="I43" s="50">
        <v>9780</v>
      </c>
      <c r="J43" s="50">
        <v>11726</v>
      </c>
      <c r="K43" s="50">
        <v>10095</v>
      </c>
      <c r="L43" s="39">
        <f t="shared" si="18"/>
        <v>0.24230863893674626</v>
      </c>
      <c r="M43" s="39">
        <f t="shared" si="19"/>
        <v>0.19651534905772194</v>
      </c>
      <c r="N43" s="39">
        <f t="shared" si="20"/>
        <v>-0.1390926147023708</v>
      </c>
      <c r="O43" s="39">
        <f t="shared" si="21"/>
        <v>8.4944502083853981E-3</v>
      </c>
      <c r="P43" s="67"/>
    </row>
    <row r="44" spans="1:16" x14ac:dyDescent="0.25">
      <c r="A44" s="127" t="s">
        <v>102</v>
      </c>
      <c r="B44" s="31">
        <v>477337</v>
      </c>
      <c r="C44" s="31">
        <v>505714</v>
      </c>
      <c r="D44" s="31">
        <v>531116</v>
      </c>
      <c r="E44" s="31">
        <v>546467</v>
      </c>
      <c r="F44" s="31">
        <v>553117</v>
      </c>
      <c r="G44" s="31">
        <v>554890</v>
      </c>
      <c r="H44" s="50">
        <v>558160</v>
      </c>
      <c r="I44" s="50">
        <v>574826</v>
      </c>
      <c r="J44" s="50">
        <v>580951</v>
      </c>
      <c r="K44" s="50">
        <v>595610</v>
      </c>
      <c r="L44" s="39">
        <f t="shared" si="18"/>
        <v>0.24777672797206166</v>
      </c>
      <c r="M44" s="39">
        <f t="shared" si="19"/>
        <v>7.338391392888681E-2</v>
      </c>
      <c r="N44" s="39">
        <f t="shared" si="20"/>
        <v>2.5232764897555902E-2</v>
      </c>
      <c r="O44" s="39">
        <f t="shared" si="21"/>
        <v>0.50117676955090906</v>
      </c>
      <c r="P44" s="67"/>
    </row>
    <row r="45" spans="1:16" s="65" customFormat="1" x14ac:dyDescent="0.25">
      <c r="A45" s="128" t="s">
        <v>0</v>
      </c>
      <c r="B45" s="32">
        <v>849340</v>
      </c>
      <c r="C45" s="32">
        <v>938158</v>
      </c>
      <c r="D45" s="32">
        <v>1015132</v>
      </c>
      <c r="E45" s="32">
        <v>1064816</v>
      </c>
      <c r="F45" s="32">
        <v>1114277</v>
      </c>
      <c r="G45" s="32">
        <v>1144381</v>
      </c>
      <c r="H45" s="32">
        <v>1165906</v>
      </c>
      <c r="I45" s="32">
        <v>1178480</v>
      </c>
      <c r="J45" s="32">
        <v>1176727</v>
      </c>
      <c r="K45" s="32">
        <v>1188423</v>
      </c>
      <c r="L45" s="40">
        <f t="shared" si="18"/>
        <v>0.39923116773023759</v>
      </c>
      <c r="M45" s="40">
        <f t="shared" si="19"/>
        <v>3.848543448379517E-2</v>
      </c>
      <c r="N45" s="40">
        <f t="shared" si="20"/>
        <v>9.9394337004249916E-3</v>
      </c>
      <c r="O45" s="40">
        <f t="shared" si="21"/>
        <v>1</v>
      </c>
      <c r="P45" s="68"/>
    </row>
    <row r="46" spans="1:1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46"/>
      <c r="M46" s="46"/>
      <c r="N46" s="46"/>
      <c r="O46" s="46"/>
      <c r="P46" s="67"/>
    </row>
    <row r="47" spans="1:16" ht="18" x14ac:dyDescent="0.25">
      <c r="A47" s="33" t="s">
        <v>141</v>
      </c>
      <c r="B47" s="33"/>
      <c r="C47" s="33"/>
      <c r="D47" s="33"/>
      <c r="E47" s="33"/>
      <c r="F47" s="33"/>
      <c r="G47" s="6"/>
      <c r="H47" s="6"/>
      <c r="I47" s="6"/>
      <c r="J47" s="6"/>
      <c r="K47" s="6"/>
      <c r="L47" s="46"/>
      <c r="M47" s="46"/>
      <c r="N47" s="46"/>
      <c r="O47" s="46"/>
      <c r="P47" s="67"/>
    </row>
    <row r="48" spans="1:16" ht="30" customHeight="1" x14ac:dyDescent="0.25">
      <c r="A48" s="113" t="s">
        <v>104</v>
      </c>
      <c r="B48" s="1">
        <v>2009</v>
      </c>
      <c r="C48" s="1">
        <v>2010</v>
      </c>
      <c r="D48" s="1">
        <v>2011</v>
      </c>
      <c r="E48" s="1">
        <v>2012</v>
      </c>
      <c r="F48" s="1">
        <v>2013</v>
      </c>
      <c r="G48" s="1">
        <v>2014</v>
      </c>
      <c r="H48" s="1">
        <v>2015</v>
      </c>
      <c r="I48" s="1">
        <v>2016</v>
      </c>
      <c r="J48" s="1">
        <v>2017</v>
      </c>
      <c r="K48" s="1">
        <v>2018</v>
      </c>
      <c r="L48" s="5" t="s">
        <v>399</v>
      </c>
      <c r="M48" s="5" t="s">
        <v>400</v>
      </c>
      <c r="N48" s="5" t="s">
        <v>401</v>
      </c>
      <c r="O48" s="5" t="s">
        <v>402</v>
      </c>
      <c r="P48" s="67"/>
    </row>
    <row r="49" spans="1:16" x14ac:dyDescent="0.25">
      <c r="A49" s="127" t="s">
        <v>100</v>
      </c>
      <c r="B49" s="2">
        <v>101018</v>
      </c>
      <c r="C49" s="2">
        <v>122122</v>
      </c>
      <c r="D49" s="2">
        <v>133577</v>
      </c>
      <c r="E49" s="2">
        <v>142297</v>
      </c>
      <c r="F49" s="2">
        <v>153165</v>
      </c>
      <c r="G49" s="57">
        <v>157762</v>
      </c>
      <c r="H49" s="57">
        <v>158026</v>
      </c>
      <c r="I49" s="58">
        <v>152333</v>
      </c>
      <c r="J49" s="58">
        <v>148310</v>
      </c>
      <c r="K49" s="58">
        <v>146931</v>
      </c>
      <c r="L49" s="39">
        <f t="shared" ref="L49:L54" si="22">(K49-B49)/B49</f>
        <v>0.45450315785305589</v>
      </c>
      <c r="M49" s="39">
        <f t="shared" ref="M49:M54" si="23">(K49-G49)/G49</f>
        <v>-6.8654048503441895E-2</v>
      </c>
      <c r="N49" s="39">
        <f t="shared" ref="N49:N54" si="24">(K49-J49)/J49</f>
        <v>-9.2980918346706222E-3</v>
      </c>
      <c r="O49" s="39">
        <f>K49/K$16</f>
        <v>0.4347894275839212</v>
      </c>
      <c r="P49" s="67"/>
    </row>
    <row r="50" spans="1:16" x14ac:dyDescent="0.25">
      <c r="A50" s="132" t="s">
        <v>103</v>
      </c>
      <c r="B50" s="2">
        <v>53877</v>
      </c>
      <c r="C50" s="2">
        <v>59721</v>
      </c>
      <c r="D50" s="2">
        <v>58805</v>
      </c>
      <c r="E50" s="2">
        <v>53623</v>
      </c>
      <c r="F50" s="2">
        <v>61348</v>
      </c>
      <c r="G50" s="57">
        <v>57457</v>
      </c>
      <c r="H50" s="57">
        <v>49401</v>
      </c>
      <c r="I50" s="58">
        <v>48285</v>
      </c>
      <c r="J50" s="58">
        <v>48937</v>
      </c>
      <c r="K50" s="58">
        <v>51965</v>
      </c>
      <c r="L50" s="39">
        <f t="shared" si="22"/>
        <v>-3.5488241735805628E-2</v>
      </c>
      <c r="M50" s="39">
        <f t="shared" si="23"/>
        <v>-9.5584524078876382E-2</v>
      </c>
      <c r="N50" s="39">
        <f t="shared" si="24"/>
        <v>6.1875472546335082E-2</v>
      </c>
      <c r="O50" s="39">
        <f t="shared" ref="O50:O54" si="25">K50/K$16</f>
        <v>0.15377172008901094</v>
      </c>
      <c r="P50" s="67"/>
    </row>
    <row r="51" spans="1:16" x14ac:dyDescent="0.25">
      <c r="A51" s="151" t="s">
        <v>448</v>
      </c>
      <c r="B51" s="2">
        <v>3985</v>
      </c>
      <c r="C51" s="2">
        <v>4806</v>
      </c>
      <c r="D51" s="2">
        <v>4369</v>
      </c>
      <c r="E51" s="2">
        <v>4188</v>
      </c>
      <c r="F51" s="2">
        <v>5086</v>
      </c>
      <c r="G51" s="57">
        <v>5307</v>
      </c>
      <c r="H51" s="57">
        <v>5264</v>
      </c>
      <c r="I51" s="58">
        <v>5422</v>
      </c>
      <c r="J51" s="58">
        <v>6152</v>
      </c>
      <c r="K51" s="58">
        <v>7320</v>
      </c>
      <c r="L51" s="39">
        <f t="shared" si="22"/>
        <v>0.83688833124215811</v>
      </c>
      <c r="M51" s="39">
        <f t="shared" si="23"/>
        <v>0.37931034482758619</v>
      </c>
      <c r="N51" s="39">
        <f t="shared" si="24"/>
        <v>0.18985695708712613</v>
      </c>
      <c r="O51" s="39">
        <f t="shared" si="25"/>
        <v>2.1660906207092469E-2</v>
      </c>
      <c r="P51" s="67"/>
    </row>
    <row r="52" spans="1:16" x14ac:dyDescent="0.25">
      <c r="A52" s="132" t="s">
        <v>101</v>
      </c>
      <c r="B52" s="2">
        <v>2739</v>
      </c>
      <c r="C52" s="2">
        <v>2825</v>
      </c>
      <c r="D52" s="2">
        <v>2530</v>
      </c>
      <c r="E52" s="2">
        <v>2690</v>
      </c>
      <c r="F52" s="2">
        <v>2844</v>
      </c>
      <c r="G52" s="57">
        <v>2727</v>
      </c>
      <c r="H52" s="57">
        <v>3360</v>
      </c>
      <c r="I52" s="58">
        <v>3375</v>
      </c>
      <c r="J52" s="58">
        <v>4509</v>
      </c>
      <c r="K52" s="58">
        <v>3944</v>
      </c>
      <c r="L52" s="39">
        <f t="shared" si="22"/>
        <v>0.43994158451989779</v>
      </c>
      <c r="M52" s="39">
        <f t="shared" si="23"/>
        <v>0.44627796112944629</v>
      </c>
      <c r="N52" s="39">
        <f t="shared" si="24"/>
        <v>-0.12530494566422709</v>
      </c>
      <c r="O52" s="39">
        <f t="shared" si="25"/>
        <v>1.1670848918138346E-2</v>
      </c>
      <c r="P52" s="67"/>
    </row>
    <row r="53" spans="1:16" x14ac:dyDescent="0.25">
      <c r="A53" s="132" t="s">
        <v>102</v>
      </c>
      <c r="B53" s="2">
        <v>120028</v>
      </c>
      <c r="C53" s="2">
        <v>125529</v>
      </c>
      <c r="D53" s="2">
        <v>129060</v>
      </c>
      <c r="E53" s="2">
        <v>130030</v>
      </c>
      <c r="F53" s="2">
        <v>120557</v>
      </c>
      <c r="G53" s="57">
        <v>118380</v>
      </c>
      <c r="H53" s="57">
        <v>121916</v>
      </c>
      <c r="I53" s="58">
        <v>128688</v>
      </c>
      <c r="J53" s="58">
        <v>127300</v>
      </c>
      <c r="K53" s="58">
        <v>127776</v>
      </c>
      <c r="L53" s="39">
        <f t="shared" si="22"/>
        <v>6.4551604625587358E-2</v>
      </c>
      <c r="M53" s="39">
        <f t="shared" si="23"/>
        <v>7.9371515458692352E-2</v>
      </c>
      <c r="N53" s="39">
        <f t="shared" si="24"/>
        <v>3.7391987431264727E-3</v>
      </c>
      <c r="O53" s="39">
        <f t="shared" si="25"/>
        <v>0.37810709720183705</v>
      </c>
      <c r="P53" s="67"/>
    </row>
    <row r="54" spans="1:16" s="65" customFormat="1" x14ac:dyDescent="0.25">
      <c r="A54" s="128" t="s">
        <v>0</v>
      </c>
      <c r="B54" s="4">
        <v>281647</v>
      </c>
      <c r="C54" s="4">
        <v>315003</v>
      </c>
      <c r="D54" s="4">
        <v>328341</v>
      </c>
      <c r="E54" s="4">
        <v>332828</v>
      </c>
      <c r="F54" s="4">
        <v>343000</v>
      </c>
      <c r="G54" s="4">
        <v>341633</v>
      </c>
      <c r="H54" s="4">
        <v>337967</v>
      </c>
      <c r="I54" s="4">
        <v>338103</v>
      </c>
      <c r="J54" s="4">
        <v>335208</v>
      </c>
      <c r="K54" s="4">
        <v>337936</v>
      </c>
      <c r="L54" s="40">
        <f t="shared" si="22"/>
        <v>0.19985655803186259</v>
      </c>
      <c r="M54" s="40">
        <f t="shared" si="23"/>
        <v>-1.0821554123869767E-2</v>
      </c>
      <c r="N54" s="40">
        <f t="shared" si="24"/>
        <v>8.1382305911553432E-3</v>
      </c>
      <c r="O54" s="40">
        <f t="shared" si="25"/>
        <v>1</v>
      </c>
      <c r="P54" s="68"/>
    </row>
    <row r="55" spans="1:16" x14ac:dyDescent="0.25">
      <c r="A55" s="6"/>
      <c r="L55" s="46"/>
      <c r="M55" s="46"/>
      <c r="N55" s="46"/>
      <c r="O55" s="46"/>
      <c r="P55" s="67"/>
    </row>
    <row r="56" spans="1:16" ht="15.75" x14ac:dyDescent="0.25">
      <c r="A56" s="33" t="s">
        <v>310</v>
      </c>
      <c r="B56" s="33"/>
      <c r="C56" s="33"/>
      <c r="D56" s="33"/>
      <c r="E56" s="33"/>
      <c r="F56" s="33"/>
      <c r="G56" s="6"/>
      <c r="H56" s="6"/>
      <c r="I56" s="6"/>
      <c r="J56" s="6"/>
      <c r="K56" s="6"/>
      <c r="L56" s="46"/>
      <c r="M56" s="46"/>
      <c r="N56" s="46"/>
      <c r="O56" s="46"/>
      <c r="P56" s="67"/>
    </row>
    <row r="57" spans="1:16" ht="30" customHeight="1" x14ac:dyDescent="0.25">
      <c r="A57" s="113" t="s">
        <v>104</v>
      </c>
      <c r="B57" s="1">
        <v>2009</v>
      </c>
      <c r="C57" s="1">
        <v>2010</v>
      </c>
      <c r="D57" s="1">
        <v>2011</v>
      </c>
      <c r="E57" s="1">
        <v>2012</v>
      </c>
      <c r="F57" s="1">
        <v>2013</v>
      </c>
      <c r="G57" s="1">
        <v>2014</v>
      </c>
      <c r="H57" s="1">
        <v>2015</v>
      </c>
      <c r="I57" s="1">
        <v>2016</v>
      </c>
      <c r="J57" s="1">
        <v>2017</v>
      </c>
      <c r="K57" s="1">
        <v>2018</v>
      </c>
      <c r="L57" s="5" t="s">
        <v>399</v>
      </c>
      <c r="M57" s="5" t="s">
        <v>400</v>
      </c>
      <c r="N57" s="5" t="s">
        <v>401</v>
      </c>
      <c r="O57" s="5" t="s">
        <v>402</v>
      </c>
      <c r="P57" s="67"/>
    </row>
    <row r="58" spans="1:16" x14ac:dyDescent="0.25">
      <c r="A58" s="132" t="s">
        <v>341</v>
      </c>
      <c r="B58" s="2">
        <f>SUM(B40:B41)</f>
        <v>356798</v>
      </c>
      <c r="C58" s="2">
        <f t="shared" ref="C58:K58" si="26">SUM(C40:C41)</f>
        <v>415936</v>
      </c>
      <c r="D58" s="2">
        <f t="shared" si="26"/>
        <v>467783</v>
      </c>
      <c r="E58" s="2">
        <f t="shared" si="26"/>
        <v>502798</v>
      </c>
      <c r="F58" s="2">
        <f t="shared" si="26"/>
        <v>543561</v>
      </c>
      <c r="G58" s="2">
        <f t="shared" si="26"/>
        <v>572313</v>
      </c>
      <c r="H58" s="2">
        <f t="shared" si="26"/>
        <v>590133</v>
      </c>
      <c r="I58" s="2">
        <f t="shared" si="26"/>
        <v>584967</v>
      </c>
      <c r="J58" s="2">
        <f t="shared" si="26"/>
        <v>572363</v>
      </c>
      <c r="K58" s="2">
        <f t="shared" si="26"/>
        <v>569277</v>
      </c>
      <c r="L58" s="39">
        <f t="shared" ref="L58:L60" si="27">(K58-B58)/B58</f>
        <v>0.59551623047214386</v>
      </c>
      <c r="M58" s="39">
        <f t="shared" ref="M58:M60" si="28">(K58-G58)/G58</f>
        <v>-5.3047895120327511E-3</v>
      </c>
      <c r="N58" s="39">
        <f t="shared" ref="N58:N60" si="29">(K58-J58)/J58</f>
        <v>-5.391683249965494E-3</v>
      </c>
      <c r="O58" s="39">
        <f t="shared" ref="O58:O60" si="30">K58/K$9</f>
        <v>0.4790188342029732</v>
      </c>
      <c r="P58" s="67"/>
    </row>
    <row r="59" spans="1:16" x14ac:dyDescent="0.25">
      <c r="A59" s="127" t="s">
        <v>105</v>
      </c>
      <c r="B59" s="2">
        <f>SUM(B42:B44)</f>
        <v>492542</v>
      </c>
      <c r="C59" s="2">
        <f t="shared" ref="C59:K59" si="31">SUM(C42:C44)</f>
        <v>522222</v>
      </c>
      <c r="D59" s="2">
        <f t="shared" si="31"/>
        <v>547349</v>
      </c>
      <c r="E59" s="2">
        <f t="shared" si="31"/>
        <v>562018</v>
      </c>
      <c r="F59" s="2">
        <f t="shared" si="31"/>
        <v>570716</v>
      </c>
      <c r="G59" s="2">
        <f t="shared" si="31"/>
        <v>572068</v>
      </c>
      <c r="H59" s="2">
        <f t="shared" si="31"/>
        <v>575773</v>
      </c>
      <c r="I59" s="2">
        <f t="shared" si="31"/>
        <v>593513</v>
      </c>
      <c r="J59" s="2">
        <f t="shared" si="31"/>
        <v>604364</v>
      </c>
      <c r="K59" s="2">
        <f t="shared" si="31"/>
        <v>619146</v>
      </c>
      <c r="L59" s="39">
        <f t="shared" si="27"/>
        <v>0.25704203905453749</v>
      </c>
      <c r="M59" s="39">
        <f t="shared" si="28"/>
        <v>8.229441255235391E-2</v>
      </c>
      <c r="N59" s="39">
        <f t="shared" si="29"/>
        <v>2.44587698804032E-2</v>
      </c>
      <c r="O59" s="39">
        <f t="shared" si="30"/>
        <v>0.5209811657970268</v>
      </c>
      <c r="P59" s="67"/>
    </row>
    <row r="60" spans="1:16" s="65" customFormat="1" x14ac:dyDescent="0.25">
      <c r="A60" s="128" t="s">
        <v>0</v>
      </c>
      <c r="B60" s="4">
        <f>SUM(B58:B59)</f>
        <v>849340</v>
      </c>
      <c r="C60" s="4">
        <f t="shared" ref="C60:K60" si="32">SUM(C58:C59)</f>
        <v>938158</v>
      </c>
      <c r="D60" s="4">
        <f t="shared" si="32"/>
        <v>1015132</v>
      </c>
      <c r="E60" s="4">
        <f t="shared" si="32"/>
        <v>1064816</v>
      </c>
      <c r="F60" s="4">
        <f t="shared" si="32"/>
        <v>1114277</v>
      </c>
      <c r="G60" s="4">
        <f t="shared" si="32"/>
        <v>1144381</v>
      </c>
      <c r="H60" s="4">
        <f t="shared" si="32"/>
        <v>1165906</v>
      </c>
      <c r="I60" s="4">
        <f t="shared" si="32"/>
        <v>1178480</v>
      </c>
      <c r="J60" s="4">
        <f t="shared" si="32"/>
        <v>1176727</v>
      </c>
      <c r="K60" s="4">
        <f t="shared" si="32"/>
        <v>1188423</v>
      </c>
      <c r="L60" s="40">
        <f t="shared" si="27"/>
        <v>0.39923116773023759</v>
      </c>
      <c r="M60" s="40">
        <f t="shared" si="28"/>
        <v>3.848543448379517E-2</v>
      </c>
      <c r="N60" s="40">
        <f t="shared" si="29"/>
        <v>9.9394337004249916E-3</v>
      </c>
      <c r="O60" s="40">
        <f t="shared" si="30"/>
        <v>1</v>
      </c>
      <c r="P60" s="68"/>
    </row>
    <row r="61" spans="1:16" x14ac:dyDescent="0.25">
      <c r="A61" s="59" t="s">
        <v>456</v>
      </c>
      <c r="B61" s="59"/>
      <c r="C61" s="59"/>
      <c r="D61" s="59"/>
      <c r="E61" s="59"/>
      <c r="F61" s="59"/>
      <c r="G61" s="6"/>
      <c r="H61" s="6"/>
      <c r="I61" s="6"/>
      <c r="J61" s="6"/>
      <c r="K61" s="6"/>
      <c r="L61" s="46"/>
      <c r="M61" s="46"/>
      <c r="N61" s="46"/>
      <c r="O61" s="46"/>
      <c r="P61" s="67"/>
    </row>
    <row r="62" spans="1:16" x14ac:dyDescent="0.25">
      <c r="A62" s="59" t="s">
        <v>457</v>
      </c>
      <c r="B62" s="59"/>
      <c r="C62" s="59"/>
      <c r="D62" s="59"/>
      <c r="E62" s="59"/>
      <c r="F62" s="59"/>
      <c r="G62" s="6"/>
      <c r="H62" s="6"/>
      <c r="I62" s="6"/>
      <c r="J62" s="6"/>
      <c r="K62" s="6"/>
      <c r="L62" s="46"/>
      <c r="M62" s="46"/>
      <c r="N62" s="46"/>
      <c r="O62" s="46"/>
      <c r="P62" s="67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46"/>
      <c r="M63" s="46"/>
      <c r="N63" s="46"/>
      <c r="O63" s="46"/>
      <c r="P63" s="67"/>
    </row>
    <row r="64" spans="1:16" ht="18" x14ac:dyDescent="0.25">
      <c r="A64" s="33" t="s">
        <v>311</v>
      </c>
      <c r="B64" s="33"/>
      <c r="C64" s="33"/>
      <c r="D64" s="33"/>
      <c r="E64" s="33"/>
      <c r="F64" s="33"/>
      <c r="G64" s="6"/>
      <c r="H64" s="6"/>
      <c r="I64" s="6"/>
      <c r="J64" s="6"/>
      <c r="K64" s="6"/>
      <c r="L64" s="46"/>
      <c r="M64" s="46"/>
      <c r="N64" s="46"/>
      <c r="O64" s="46"/>
      <c r="P64" s="67"/>
    </row>
    <row r="65" spans="1:16" ht="30" customHeight="1" x14ac:dyDescent="0.25">
      <c r="A65" s="113" t="s">
        <v>104</v>
      </c>
      <c r="B65" s="1">
        <v>2009</v>
      </c>
      <c r="C65" s="1">
        <v>2010</v>
      </c>
      <c r="D65" s="1">
        <v>2011</v>
      </c>
      <c r="E65" s="1">
        <v>2012</v>
      </c>
      <c r="F65" s="1">
        <v>2013</v>
      </c>
      <c r="G65" s="1">
        <v>2014</v>
      </c>
      <c r="H65" s="1">
        <v>2015</v>
      </c>
      <c r="I65" s="1">
        <v>2016</v>
      </c>
      <c r="J65" s="1">
        <v>2017</v>
      </c>
      <c r="K65" s="1">
        <v>2018</v>
      </c>
      <c r="L65" s="5" t="s">
        <v>399</v>
      </c>
      <c r="M65" s="5" t="s">
        <v>400</v>
      </c>
      <c r="N65" s="5" t="s">
        <v>401</v>
      </c>
      <c r="O65" s="5" t="s">
        <v>402</v>
      </c>
      <c r="P65" s="67"/>
    </row>
    <row r="66" spans="1:16" x14ac:dyDescent="0.25">
      <c r="A66" s="132" t="s">
        <v>341</v>
      </c>
      <c r="B66" s="2">
        <f>SUM(B49:B50)</f>
        <v>154895</v>
      </c>
      <c r="C66" s="2">
        <f t="shared" ref="C66:K66" si="33">SUM(C49:C50)</f>
        <v>181843</v>
      </c>
      <c r="D66" s="2">
        <f t="shared" si="33"/>
        <v>192382</v>
      </c>
      <c r="E66" s="2">
        <f t="shared" si="33"/>
        <v>195920</v>
      </c>
      <c r="F66" s="2">
        <f t="shared" si="33"/>
        <v>214513</v>
      </c>
      <c r="G66" s="2">
        <f t="shared" si="33"/>
        <v>215219</v>
      </c>
      <c r="H66" s="2">
        <f t="shared" si="33"/>
        <v>207427</v>
      </c>
      <c r="I66" s="2">
        <f t="shared" si="33"/>
        <v>200618</v>
      </c>
      <c r="J66" s="2">
        <f t="shared" si="33"/>
        <v>197247</v>
      </c>
      <c r="K66" s="2">
        <f t="shared" si="33"/>
        <v>198896</v>
      </c>
      <c r="L66" s="39">
        <f t="shared" ref="L66:L68" si="34">(K66-B66)/B66</f>
        <v>0.28406985377191002</v>
      </c>
      <c r="M66" s="39">
        <f t="shared" ref="M66:M68" si="35">(K66-G66)/G66</f>
        <v>-7.5843675511920422E-2</v>
      </c>
      <c r="N66" s="39">
        <f t="shared" ref="N66:N68" si="36">(K66-J66)/J66</f>
        <v>8.360076452366829E-3</v>
      </c>
      <c r="O66" s="39">
        <f t="shared" ref="O66:O68" si="37">K66/K$16</f>
        <v>0.58856114767293211</v>
      </c>
      <c r="P66" s="67"/>
    </row>
    <row r="67" spans="1:16" x14ac:dyDescent="0.25">
      <c r="A67" s="127" t="s">
        <v>105</v>
      </c>
      <c r="B67" s="2">
        <f>SUM(B51:B53)</f>
        <v>126752</v>
      </c>
      <c r="C67" s="2">
        <f t="shared" ref="C67:K67" si="38">SUM(C51:C53)</f>
        <v>133160</v>
      </c>
      <c r="D67" s="2">
        <f t="shared" si="38"/>
        <v>135959</v>
      </c>
      <c r="E67" s="2">
        <f t="shared" si="38"/>
        <v>136908</v>
      </c>
      <c r="F67" s="2">
        <f t="shared" si="38"/>
        <v>128487</v>
      </c>
      <c r="G67" s="2">
        <f t="shared" si="38"/>
        <v>126414</v>
      </c>
      <c r="H67" s="2">
        <f t="shared" si="38"/>
        <v>130540</v>
      </c>
      <c r="I67" s="2">
        <f t="shared" si="38"/>
        <v>137485</v>
      </c>
      <c r="J67" s="2">
        <f t="shared" si="38"/>
        <v>137961</v>
      </c>
      <c r="K67" s="2">
        <f t="shared" si="38"/>
        <v>139040</v>
      </c>
      <c r="L67" s="39">
        <f t="shared" si="34"/>
        <v>9.694521585458217E-2</v>
      </c>
      <c r="M67" s="39">
        <f t="shared" si="35"/>
        <v>9.9878178049899541E-2</v>
      </c>
      <c r="N67" s="39">
        <f t="shared" si="36"/>
        <v>7.8210508766970374E-3</v>
      </c>
      <c r="O67" s="39">
        <f t="shared" si="37"/>
        <v>0.41143885232706784</v>
      </c>
      <c r="P67" s="67"/>
    </row>
    <row r="68" spans="1:16" x14ac:dyDescent="0.25">
      <c r="A68" s="128" t="s">
        <v>0</v>
      </c>
      <c r="B68" s="4">
        <f>SUM(B66:B67)</f>
        <v>281647</v>
      </c>
      <c r="C68" s="4">
        <f t="shared" ref="C68:K68" si="39">SUM(C66:C67)</f>
        <v>315003</v>
      </c>
      <c r="D68" s="4">
        <f t="shared" si="39"/>
        <v>328341</v>
      </c>
      <c r="E68" s="4">
        <f t="shared" si="39"/>
        <v>332828</v>
      </c>
      <c r="F68" s="4">
        <f t="shared" si="39"/>
        <v>343000</v>
      </c>
      <c r="G68" s="4">
        <f t="shared" si="39"/>
        <v>341633</v>
      </c>
      <c r="H68" s="4">
        <f t="shared" si="39"/>
        <v>337967</v>
      </c>
      <c r="I68" s="4">
        <f t="shared" si="39"/>
        <v>338103</v>
      </c>
      <c r="J68" s="4">
        <f t="shared" si="39"/>
        <v>335208</v>
      </c>
      <c r="K68" s="4">
        <f t="shared" si="39"/>
        <v>337936</v>
      </c>
      <c r="L68" s="40">
        <f t="shared" si="34"/>
        <v>0.19985655803186259</v>
      </c>
      <c r="M68" s="40">
        <f t="shared" si="35"/>
        <v>-1.0821554123869767E-2</v>
      </c>
      <c r="N68" s="40">
        <f t="shared" si="36"/>
        <v>8.1382305911553432E-3</v>
      </c>
      <c r="O68" s="40">
        <f t="shared" si="37"/>
        <v>1</v>
      </c>
      <c r="P68" s="67"/>
    </row>
    <row r="69" spans="1:16" x14ac:dyDescent="0.25">
      <c r="A69" s="59" t="s">
        <v>456</v>
      </c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67"/>
    </row>
    <row r="70" spans="1:16" x14ac:dyDescent="0.25">
      <c r="A70" s="59" t="s">
        <v>457</v>
      </c>
      <c r="B70" s="59"/>
      <c r="C70" s="59"/>
      <c r="D70" s="59"/>
      <c r="E70" s="59"/>
      <c r="F70" s="59"/>
      <c r="G70" s="6"/>
      <c r="H70" s="6"/>
      <c r="I70" s="6"/>
      <c r="J70" s="6"/>
      <c r="K70" s="6"/>
      <c r="L70" s="46"/>
      <c r="M70" s="46"/>
      <c r="N70" s="46"/>
      <c r="O70" s="46"/>
      <c r="P70" s="67"/>
    </row>
    <row r="71" spans="1:16" x14ac:dyDescent="0.25">
      <c r="A71" s="6"/>
      <c r="L71" s="46"/>
      <c r="M71" s="46"/>
      <c r="N71" s="46"/>
      <c r="O71" s="46"/>
      <c r="P71" s="67"/>
    </row>
    <row r="72" spans="1:16" ht="15.75" x14ac:dyDescent="0.25">
      <c r="A72" s="33" t="s">
        <v>89</v>
      </c>
      <c r="B72" s="33"/>
      <c r="C72" s="33"/>
      <c r="D72" s="33"/>
      <c r="E72" s="33"/>
      <c r="F72" s="33"/>
      <c r="G72" s="6"/>
      <c r="H72" s="6"/>
      <c r="I72" s="6"/>
      <c r="J72" s="6"/>
      <c r="K72" s="6"/>
      <c r="L72" s="46"/>
      <c r="M72" s="46"/>
      <c r="N72" s="46"/>
      <c r="O72" s="46"/>
      <c r="P72" s="67"/>
    </row>
    <row r="73" spans="1:16" ht="30" customHeight="1" x14ac:dyDescent="0.25">
      <c r="A73" s="113" t="s">
        <v>122</v>
      </c>
      <c r="B73" s="1">
        <v>2009</v>
      </c>
      <c r="C73" s="1">
        <v>2010</v>
      </c>
      <c r="D73" s="1">
        <v>2011</v>
      </c>
      <c r="E73" s="1">
        <v>2012</v>
      </c>
      <c r="F73" s="1">
        <v>2013</v>
      </c>
      <c r="G73" s="1">
        <v>2014</v>
      </c>
      <c r="H73" s="1">
        <v>2015</v>
      </c>
      <c r="I73" s="1">
        <v>2016</v>
      </c>
      <c r="J73" s="1">
        <v>2017</v>
      </c>
      <c r="K73" s="1">
        <v>2018</v>
      </c>
      <c r="L73" s="5" t="s">
        <v>399</v>
      </c>
      <c r="M73" s="5" t="s">
        <v>400</v>
      </c>
      <c r="N73" s="5" t="s">
        <v>401</v>
      </c>
      <c r="O73" s="5" t="s">
        <v>402</v>
      </c>
      <c r="P73" s="67"/>
    </row>
    <row r="74" spans="1:16" s="65" customFormat="1" x14ac:dyDescent="0.25">
      <c r="A74" s="128" t="s">
        <v>2</v>
      </c>
      <c r="B74" s="4">
        <v>110007</v>
      </c>
      <c r="C74" s="4">
        <v>128566</v>
      </c>
      <c r="D74" s="4">
        <v>138574</v>
      </c>
      <c r="E74" s="4">
        <v>140031</v>
      </c>
      <c r="F74" s="4">
        <v>144365</v>
      </c>
      <c r="G74" s="4">
        <v>148010</v>
      </c>
      <c r="H74" s="4">
        <v>146540</v>
      </c>
      <c r="I74" s="4">
        <v>141711</v>
      </c>
      <c r="J74" s="4">
        <v>136777</v>
      </c>
      <c r="K74" s="4">
        <v>136773</v>
      </c>
      <c r="L74" s="40">
        <f t="shared" ref="L74:L85" si="40">(K74-B74)/B74</f>
        <v>0.24331178924977501</v>
      </c>
      <c r="M74" s="40">
        <f t="shared" ref="M74:M85" si="41">(K74-G74)/G74</f>
        <v>-7.5920545909060194E-2</v>
      </c>
      <c r="N74" s="40">
        <f t="shared" ref="N74:N85" si="42">(K74-J74)/J74</f>
        <v>-2.9244682951080955E-5</v>
      </c>
      <c r="O74" s="40">
        <f t="shared" ref="O74:O85" si="43">K74/K$9</f>
        <v>0.11508780964353602</v>
      </c>
      <c r="P74" s="68"/>
    </row>
    <row r="75" spans="1:16" x14ac:dyDescent="0.25">
      <c r="A75" s="131" t="s">
        <v>100</v>
      </c>
      <c r="B75" s="2">
        <v>110007</v>
      </c>
      <c r="C75" s="2">
        <v>128566</v>
      </c>
      <c r="D75" s="2">
        <v>138574</v>
      </c>
      <c r="E75" s="2">
        <v>140031</v>
      </c>
      <c r="F75" s="2">
        <v>144365</v>
      </c>
      <c r="G75" s="2">
        <v>148010</v>
      </c>
      <c r="H75" s="2">
        <v>146540</v>
      </c>
      <c r="I75" s="2">
        <v>141711</v>
      </c>
      <c r="J75" s="2">
        <v>136777</v>
      </c>
      <c r="K75" s="2">
        <v>136773</v>
      </c>
      <c r="L75" s="39">
        <f t="shared" si="40"/>
        <v>0.24331178924977501</v>
      </c>
      <c r="M75" s="39">
        <f t="shared" si="41"/>
        <v>-7.5920545909060194E-2</v>
      </c>
      <c r="N75" s="39">
        <f t="shared" si="42"/>
        <v>-2.9244682951080955E-5</v>
      </c>
      <c r="O75" s="39">
        <f t="shared" si="43"/>
        <v>0.11508780964353602</v>
      </c>
      <c r="P75" s="67"/>
    </row>
    <row r="76" spans="1:16" s="65" customFormat="1" x14ac:dyDescent="0.25">
      <c r="A76" s="128" t="s">
        <v>3</v>
      </c>
      <c r="B76" s="4">
        <v>189597</v>
      </c>
      <c r="C76" s="4">
        <v>224301</v>
      </c>
      <c r="D76" s="4">
        <v>260692</v>
      </c>
      <c r="E76" s="4">
        <v>293519</v>
      </c>
      <c r="F76" s="4">
        <v>324579</v>
      </c>
      <c r="G76" s="4">
        <v>351004</v>
      </c>
      <c r="H76" s="4">
        <v>373171</v>
      </c>
      <c r="I76" s="4">
        <v>380988</v>
      </c>
      <c r="J76" s="4">
        <v>374710</v>
      </c>
      <c r="K76" s="4">
        <v>373669</v>
      </c>
      <c r="L76" s="40">
        <f t="shared" si="40"/>
        <v>0.97085924355343178</v>
      </c>
      <c r="M76" s="40">
        <f t="shared" si="41"/>
        <v>6.4571913710385065E-2</v>
      </c>
      <c r="N76" s="40">
        <f t="shared" si="42"/>
        <v>-2.7781484347895705E-3</v>
      </c>
      <c r="O76" s="40">
        <f t="shared" si="43"/>
        <v>0.31442424120031337</v>
      </c>
      <c r="P76" s="68"/>
    </row>
    <row r="77" spans="1:16" x14ac:dyDescent="0.25">
      <c r="A77" s="131" t="s">
        <v>100</v>
      </c>
      <c r="B77" s="2">
        <v>71788</v>
      </c>
      <c r="C77" s="2">
        <v>90635</v>
      </c>
      <c r="D77" s="2">
        <v>112735</v>
      </c>
      <c r="E77" s="2">
        <v>135185</v>
      </c>
      <c r="F77" s="2">
        <v>150837</v>
      </c>
      <c r="G77" s="2">
        <v>169741</v>
      </c>
      <c r="H77" s="2">
        <v>186153</v>
      </c>
      <c r="I77" s="2">
        <v>191561</v>
      </c>
      <c r="J77" s="2">
        <v>186690</v>
      </c>
      <c r="K77" s="2">
        <v>183598</v>
      </c>
      <c r="L77" s="39">
        <f t="shared" si="40"/>
        <v>1.5575026466818966</v>
      </c>
      <c r="M77" s="39">
        <f t="shared" si="41"/>
        <v>8.1636139765878607E-2</v>
      </c>
      <c r="N77" s="39">
        <f t="shared" si="42"/>
        <v>-1.6562215437356045E-2</v>
      </c>
      <c r="O77" s="39">
        <f t="shared" si="43"/>
        <v>0.15448876368094525</v>
      </c>
      <c r="P77" s="67"/>
    </row>
    <row r="78" spans="1:16" x14ac:dyDescent="0.25">
      <c r="A78" s="131" t="s">
        <v>106</v>
      </c>
      <c r="B78" s="2">
        <v>117809</v>
      </c>
      <c r="C78" s="2">
        <v>133666</v>
      </c>
      <c r="D78" s="2">
        <v>147957</v>
      </c>
      <c r="E78" s="2">
        <v>158334</v>
      </c>
      <c r="F78" s="2">
        <v>173742</v>
      </c>
      <c r="G78" s="2">
        <v>181263</v>
      </c>
      <c r="H78" s="2">
        <v>187018</v>
      </c>
      <c r="I78" s="2">
        <v>189427</v>
      </c>
      <c r="J78" s="2">
        <v>188020</v>
      </c>
      <c r="K78" s="2">
        <v>190071</v>
      </c>
      <c r="L78" s="39">
        <f t="shared" si="40"/>
        <v>0.61338267874271069</v>
      </c>
      <c r="M78" s="39">
        <f t="shared" si="41"/>
        <v>4.8592376822627896E-2</v>
      </c>
      <c r="N78" s="39">
        <f t="shared" si="42"/>
        <v>1.0908413998510797E-2</v>
      </c>
      <c r="O78" s="39">
        <f t="shared" si="43"/>
        <v>0.1599354775193681</v>
      </c>
      <c r="P78" s="67"/>
    </row>
    <row r="79" spans="1:16" s="65" customFormat="1" x14ac:dyDescent="0.25">
      <c r="A79" s="128" t="s">
        <v>4</v>
      </c>
      <c r="B79" s="4">
        <v>549736</v>
      </c>
      <c r="C79" s="4">
        <v>585291</v>
      </c>
      <c r="D79" s="4">
        <v>615866</v>
      </c>
      <c r="E79" s="4">
        <v>631266</v>
      </c>
      <c r="F79" s="4">
        <v>645333</v>
      </c>
      <c r="G79" s="4">
        <v>645367</v>
      </c>
      <c r="H79" s="4">
        <v>646195</v>
      </c>
      <c r="I79" s="4">
        <v>655781</v>
      </c>
      <c r="J79" s="4">
        <v>665240</v>
      </c>
      <c r="K79" s="4">
        <v>677981</v>
      </c>
      <c r="L79" s="40">
        <f t="shared" si="40"/>
        <v>0.23328470393061396</v>
      </c>
      <c r="M79" s="40">
        <f t="shared" si="41"/>
        <v>5.0535586728171725E-2</v>
      </c>
      <c r="N79" s="40">
        <f t="shared" si="42"/>
        <v>1.9152486320726355E-2</v>
      </c>
      <c r="O79" s="40">
        <f t="shared" si="43"/>
        <v>0.57048794915615064</v>
      </c>
      <c r="P79" s="68"/>
    </row>
    <row r="80" spans="1:16" x14ac:dyDescent="0.25">
      <c r="A80" s="131" t="s">
        <v>100</v>
      </c>
      <c r="B80" s="2">
        <v>24424</v>
      </c>
      <c r="C80" s="2">
        <v>25895</v>
      </c>
      <c r="D80" s="2">
        <v>28022</v>
      </c>
      <c r="E80" s="2">
        <v>29203</v>
      </c>
      <c r="F80" s="2">
        <v>32271</v>
      </c>
      <c r="G80" s="2">
        <v>31114</v>
      </c>
      <c r="H80" s="2">
        <v>29183</v>
      </c>
      <c r="I80" s="37">
        <v>28442</v>
      </c>
      <c r="J80" s="37">
        <v>29790</v>
      </c>
      <c r="K80" s="37">
        <v>29434</v>
      </c>
      <c r="L80" s="39">
        <f t="shared" si="40"/>
        <v>0.20512610547002949</v>
      </c>
      <c r="M80" s="39">
        <f t="shared" si="41"/>
        <v>-5.399498617985473E-2</v>
      </c>
      <c r="N80" s="39">
        <f t="shared" si="42"/>
        <v>-1.1950318898959382E-2</v>
      </c>
      <c r="O80" s="39">
        <f t="shared" si="43"/>
        <v>2.4767275624924794E-2</v>
      </c>
      <c r="P80" s="67"/>
    </row>
    <row r="81" spans="1:16" x14ac:dyDescent="0.25">
      <c r="A81" s="131" t="s">
        <v>106</v>
      </c>
      <c r="B81" s="2">
        <v>32770</v>
      </c>
      <c r="C81" s="2">
        <v>37174</v>
      </c>
      <c r="D81" s="2">
        <v>40495</v>
      </c>
      <c r="E81" s="2">
        <v>40045</v>
      </c>
      <c r="F81" s="2">
        <v>42346</v>
      </c>
      <c r="G81" s="2">
        <v>42185</v>
      </c>
      <c r="H81" s="2">
        <v>41239</v>
      </c>
      <c r="I81" s="37">
        <v>33826</v>
      </c>
      <c r="J81" s="37">
        <v>31086</v>
      </c>
      <c r="K81" s="37">
        <v>29401</v>
      </c>
      <c r="L81" s="39">
        <f t="shared" si="40"/>
        <v>-0.10280744583460483</v>
      </c>
      <c r="M81" s="39">
        <f t="shared" si="41"/>
        <v>-0.30304610643593693</v>
      </c>
      <c r="N81" s="39">
        <f t="shared" si="42"/>
        <v>-5.4204465032490511E-2</v>
      </c>
      <c r="O81" s="39">
        <f t="shared" si="43"/>
        <v>2.4739507734199018E-2</v>
      </c>
      <c r="P81" s="67"/>
    </row>
    <row r="82" spans="1:16" x14ac:dyDescent="0.25">
      <c r="A82" s="163" t="s">
        <v>448</v>
      </c>
      <c r="B82" s="2">
        <v>7079</v>
      </c>
      <c r="C82" s="2">
        <v>7659</v>
      </c>
      <c r="D82" s="2">
        <v>7407</v>
      </c>
      <c r="E82" s="2">
        <v>6870</v>
      </c>
      <c r="F82" s="2">
        <v>8834</v>
      </c>
      <c r="G82" s="2">
        <v>8741</v>
      </c>
      <c r="H82" s="2">
        <v>8322</v>
      </c>
      <c r="I82" s="37">
        <v>8907</v>
      </c>
      <c r="J82" s="37">
        <v>11687</v>
      </c>
      <c r="K82" s="37">
        <v>13441</v>
      </c>
      <c r="L82" s="39">
        <f t="shared" si="40"/>
        <v>0.89871450769882755</v>
      </c>
      <c r="M82" s="39">
        <f t="shared" si="41"/>
        <v>0.53769591579910769</v>
      </c>
      <c r="N82" s="39">
        <f t="shared" si="42"/>
        <v>0.15008128689997433</v>
      </c>
      <c r="O82" s="39">
        <f t="shared" si="43"/>
        <v>1.1309946037732357E-2</v>
      </c>
      <c r="P82" s="67"/>
    </row>
    <row r="83" spans="1:16" x14ac:dyDescent="0.25">
      <c r="A83" s="131" t="s">
        <v>101</v>
      </c>
      <c r="B83" s="2">
        <v>8126</v>
      </c>
      <c r="C83" s="2">
        <v>8849</v>
      </c>
      <c r="D83" s="2">
        <v>8826</v>
      </c>
      <c r="E83" s="2">
        <v>8681</v>
      </c>
      <c r="F83" s="2">
        <v>8765</v>
      </c>
      <c r="G83" s="2">
        <v>8437</v>
      </c>
      <c r="H83" s="2">
        <v>9291</v>
      </c>
      <c r="I83" s="37">
        <v>9780</v>
      </c>
      <c r="J83" s="37">
        <v>11726</v>
      </c>
      <c r="K83" s="37">
        <v>10095</v>
      </c>
      <c r="L83" s="39">
        <f t="shared" si="40"/>
        <v>0.24230863893674626</v>
      </c>
      <c r="M83" s="39">
        <f t="shared" si="41"/>
        <v>0.19651534905772194</v>
      </c>
      <c r="N83" s="39">
        <f t="shared" si="42"/>
        <v>-0.1390926147023708</v>
      </c>
      <c r="O83" s="39">
        <f t="shared" si="43"/>
        <v>8.4944502083853981E-3</v>
      </c>
      <c r="P83" s="67"/>
    </row>
    <row r="84" spans="1:16" x14ac:dyDescent="0.25">
      <c r="A84" s="131" t="s">
        <v>102</v>
      </c>
      <c r="B84" s="2">
        <v>477337</v>
      </c>
      <c r="C84" s="2">
        <v>505714</v>
      </c>
      <c r="D84" s="2">
        <v>531116</v>
      </c>
      <c r="E84" s="2">
        <v>546467</v>
      </c>
      <c r="F84" s="2">
        <v>553117</v>
      </c>
      <c r="G84" s="2">
        <v>554890</v>
      </c>
      <c r="H84" s="2">
        <v>558160</v>
      </c>
      <c r="I84" s="2">
        <v>574826</v>
      </c>
      <c r="J84" s="2">
        <v>580951</v>
      </c>
      <c r="K84" s="2">
        <v>595610</v>
      </c>
      <c r="L84" s="39">
        <f t="shared" si="40"/>
        <v>0.24777672797206166</v>
      </c>
      <c r="M84" s="39">
        <f t="shared" si="41"/>
        <v>7.338391392888681E-2</v>
      </c>
      <c r="N84" s="39">
        <f t="shared" si="42"/>
        <v>2.5232764897555902E-2</v>
      </c>
      <c r="O84" s="39">
        <f t="shared" si="43"/>
        <v>0.50117676955090906</v>
      </c>
      <c r="P84" s="67"/>
    </row>
    <row r="85" spans="1:16" s="65" customFormat="1" ht="15" customHeight="1" x14ac:dyDescent="0.25">
      <c r="A85" s="128" t="s">
        <v>0</v>
      </c>
      <c r="B85" s="4">
        <v>849340</v>
      </c>
      <c r="C85" s="4">
        <v>938158</v>
      </c>
      <c r="D85" s="4">
        <v>1015132</v>
      </c>
      <c r="E85" s="4">
        <v>1064816</v>
      </c>
      <c r="F85" s="4">
        <v>1114277</v>
      </c>
      <c r="G85" s="4">
        <v>1144381</v>
      </c>
      <c r="H85" s="4">
        <v>1165906</v>
      </c>
      <c r="I85" s="4">
        <v>1178480</v>
      </c>
      <c r="J85" s="4">
        <v>1176727</v>
      </c>
      <c r="K85" s="4">
        <v>1188423</v>
      </c>
      <c r="L85" s="40">
        <f t="shared" si="40"/>
        <v>0.39923116773023759</v>
      </c>
      <c r="M85" s="40">
        <f t="shared" si="41"/>
        <v>3.848543448379517E-2</v>
      </c>
      <c r="N85" s="40">
        <f t="shared" si="42"/>
        <v>9.9394337004249916E-3</v>
      </c>
      <c r="O85" s="40">
        <f t="shared" si="43"/>
        <v>1</v>
      </c>
      <c r="P85" s="68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46"/>
      <c r="M86" s="46"/>
      <c r="N86" s="46"/>
      <c r="O86" s="46"/>
      <c r="P86" s="67"/>
    </row>
    <row r="87" spans="1:16" ht="18" x14ac:dyDescent="0.25">
      <c r="A87" s="33" t="s">
        <v>142</v>
      </c>
      <c r="B87" s="33"/>
      <c r="C87" s="33"/>
      <c r="D87" s="33"/>
      <c r="E87" s="33"/>
      <c r="F87" s="33"/>
      <c r="G87" s="6"/>
      <c r="H87" s="6"/>
      <c r="I87" s="6"/>
      <c r="J87" s="6"/>
      <c r="K87" s="6"/>
      <c r="L87" s="46"/>
      <c r="M87" s="46"/>
      <c r="N87" s="46"/>
      <c r="O87" s="46"/>
      <c r="P87" s="67"/>
    </row>
    <row r="88" spans="1:16" ht="30" customHeight="1" x14ac:dyDescent="0.25">
      <c r="A88" s="113" t="s">
        <v>122</v>
      </c>
      <c r="B88" s="1">
        <v>2009</v>
      </c>
      <c r="C88" s="1">
        <v>2010</v>
      </c>
      <c r="D88" s="1">
        <v>2011</v>
      </c>
      <c r="E88" s="1">
        <v>2012</v>
      </c>
      <c r="F88" s="1">
        <v>2013</v>
      </c>
      <c r="G88" s="1">
        <v>2014</v>
      </c>
      <c r="H88" s="1">
        <v>2015</v>
      </c>
      <c r="I88" s="1">
        <v>2016</v>
      </c>
      <c r="J88" s="1">
        <v>2017</v>
      </c>
      <c r="K88" s="1">
        <v>2018</v>
      </c>
      <c r="L88" s="5" t="s">
        <v>399</v>
      </c>
      <c r="M88" s="5" t="s">
        <v>400</v>
      </c>
      <c r="N88" s="5" t="s">
        <v>401</v>
      </c>
      <c r="O88" s="5" t="s">
        <v>402</v>
      </c>
      <c r="P88" s="67"/>
    </row>
    <row r="89" spans="1:16" s="65" customFormat="1" x14ac:dyDescent="0.25">
      <c r="A89" s="128" t="s">
        <v>2</v>
      </c>
      <c r="B89" s="4">
        <v>53202</v>
      </c>
      <c r="C89" s="4">
        <v>63115</v>
      </c>
      <c r="D89" s="4">
        <v>64035</v>
      </c>
      <c r="E89" s="4">
        <v>62584</v>
      </c>
      <c r="F89" s="4">
        <v>64724</v>
      </c>
      <c r="G89" s="4">
        <v>65941</v>
      </c>
      <c r="H89" s="4">
        <v>63551</v>
      </c>
      <c r="I89" s="4">
        <v>59423</v>
      </c>
      <c r="J89" s="4">
        <v>60034</v>
      </c>
      <c r="K89" s="4">
        <v>59302</v>
      </c>
      <c r="L89" s="40">
        <f t="shared" ref="L89:L100" si="44">(K89-B89)/B89</f>
        <v>0.11465734370888313</v>
      </c>
      <c r="M89" s="40">
        <f t="shared" ref="M89:M100" si="45">(K89-G89)/G89</f>
        <v>-0.10068091172411701</v>
      </c>
      <c r="N89" s="40">
        <f t="shared" ref="N89:N100" si="46">(K89-J89)/J89</f>
        <v>-1.2193090582003531E-2</v>
      </c>
      <c r="O89" s="40">
        <f t="shared" ref="O89:O100" si="47">K89/K$16</f>
        <v>0.17548293167937123</v>
      </c>
      <c r="P89" s="68"/>
    </row>
    <row r="90" spans="1:16" x14ac:dyDescent="0.25">
      <c r="A90" s="131" t="s">
        <v>100</v>
      </c>
      <c r="B90" s="2">
        <v>53202</v>
      </c>
      <c r="C90" s="2">
        <v>63115</v>
      </c>
      <c r="D90" s="2">
        <v>64035</v>
      </c>
      <c r="E90" s="2">
        <v>62584</v>
      </c>
      <c r="F90" s="2">
        <v>64724</v>
      </c>
      <c r="G90" s="2">
        <v>65941</v>
      </c>
      <c r="H90" s="2">
        <v>63551</v>
      </c>
      <c r="I90" s="2">
        <v>59423</v>
      </c>
      <c r="J90" s="2">
        <v>60034</v>
      </c>
      <c r="K90" s="2">
        <v>59302</v>
      </c>
      <c r="L90" s="39">
        <f t="shared" si="44"/>
        <v>0.11465734370888313</v>
      </c>
      <c r="M90" s="39">
        <f t="shared" si="45"/>
        <v>-0.10068091172411701</v>
      </c>
      <c r="N90" s="39">
        <f t="shared" si="46"/>
        <v>-1.2193090582003531E-2</v>
      </c>
      <c r="O90" s="39">
        <f t="shared" si="47"/>
        <v>0.17548293167937123</v>
      </c>
      <c r="P90" s="67"/>
    </row>
    <row r="91" spans="1:16" s="65" customFormat="1" x14ac:dyDescent="0.25">
      <c r="A91" s="128" t="s">
        <v>3</v>
      </c>
      <c r="B91" s="4">
        <v>81182</v>
      </c>
      <c r="C91" s="4">
        <v>95186</v>
      </c>
      <c r="D91" s="4">
        <v>105562</v>
      </c>
      <c r="E91" s="4">
        <v>111783</v>
      </c>
      <c r="F91" s="4">
        <v>126264</v>
      </c>
      <c r="G91" s="4">
        <v>128343</v>
      </c>
      <c r="H91" s="4">
        <v>124380</v>
      </c>
      <c r="I91" s="4">
        <v>123220</v>
      </c>
      <c r="J91" s="4">
        <v>119631</v>
      </c>
      <c r="K91" s="4">
        <v>122045</v>
      </c>
      <c r="L91" s="40">
        <f t="shared" si="44"/>
        <v>0.50335049641546159</v>
      </c>
      <c r="M91" s="40">
        <f t="shared" si="45"/>
        <v>-4.9071628370849989E-2</v>
      </c>
      <c r="N91" s="40">
        <f t="shared" si="46"/>
        <v>2.0178716219040216E-2</v>
      </c>
      <c r="O91" s="40">
        <f t="shared" si="47"/>
        <v>0.3611482647601913</v>
      </c>
      <c r="P91" s="68"/>
    </row>
    <row r="92" spans="1:16" x14ac:dyDescent="0.25">
      <c r="A92" s="131" t="s">
        <v>100</v>
      </c>
      <c r="B92" s="2">
        <v>37612</v>
      </c>
      <c r="C92" s="2">
        <v>46941</v>
      </c>
      <c r="D92" s="2">
        <v>57684</v>
      </c>
      <c r="E92" s="2">
        <v>67233</v>
      </c>
      <c r="F92" s="2">
        <v>73968</v>
      </c>
      <c r="G92" s="2">
        <v>79376</v>
      </c>
      <c r="H92" s="2">
        <v>83249</v>
      </c>
      <c r="I92" s="2">
        <v>81338</v>
      </c>
      <c r="J92" s="2">
        <v>76284</v>
      </c>
      <c r="K92" s="2">
        <v>75856</v>
      </c>
      <c r="L92" s="39">
        <f t="shared" si="44"/>
        <v>1.0168031479315112</v>
      </c>
      <c r="M92" s="39">
        <f t="shared" si="45"/>
        <v>-4.4345898004434593E-2</v>
      </c>
      <c r="N92" s="39">
        <f t="shared" si="46"/>
        <v>-5.6106129725761629E-3</v>
      </c>
      <c r="O92" s="39">
        <f t="shared" si="47"/>
        <v>0.22446853842147627</v>
      </c>
      <c r="P92" s="67"/>
    </row>
    <row r="93" spans="1:16" x14ac:dyDescent="0.25">
      <c r="A93" s="131" t="s">
        <v>106</v>
      </c>
      <c r="B93" s="2">
        <v>43570</v>
      </c>
      <c r="C93" s="2">
        <v>48245</v>
      </c>
      <c r="D93" s="2">
        <v>47878</v>
      </c>
      <c r="E93" s="2">
        <v>44550</v>
      </c>
      <c r="F93" s="2">
        <v>52296</v>
      </c>
      <c r="G93" s="2">
        <v>48967</v>
      </c>
      <c r="H93" s="2">
        <v>41131</v>
      </c>
      <c r="I93" s="2">
        <v>41882</v>
      </c>
      <c r="J93" s="2">
        <v>43347</v>
      </c>
      <c r="K93" s="2">
        <v>46189</v>
      </c>
      <c r="L93" s="39">
        <f t="shared" si="44"/>
        <v>6.0110167546476932E-2</v>
      </c>
      <c r="M93" s="39">
        <f t="shared" si="45"/>
        <v>-5.6732084873486223E-2</v>
      </c>
      <c r="N93" s="39">
        <f t="shared" si="46"/>
        <v>6.55639375273952E-2</v>
      </c>
      <c r="O93" s="39">
        <f t="shared" si="47"/>
        <v>0.13667972633871503</v>
      </c>
      <c r="P93" s="67"/>
    </row>
    <row r="94" spans="1:16" s="65" customFormat="1" x14ac:dyDescent="0.25">
      <c r="A94" s="128" t="s">
        <v>4</v>
      </c>
      <c r="B94" s="4">
        <v>147263</v>
      </c>
      <c r="C94" s="4">
        <v>156702</v>
      </c>
      <c r="D94" s="4">
        <v>158744</v>
      </c>
      <c r="E94" s="4">
        <v>158461</v>
      </c>
      <c r="F94" s="4">
        <v>152012</v>
      </c>
      <c r="G94" s="4">
        <v>147349</v>
      </c>
      <c r="H94" s="4">
        <v>150036</v>
      </c>
      <c r="I94" s="4">
        <v>155460</v>
      </c>
      <c r="J94" s="4">
        <v>155543</v>
      </c>
      <c r="K94" s="4">
        <v>156589</v>
      </c>
      <c r="L94" s="40">
        <f t="shared" si="44"/>
        <v>6.3328874191073109E-2</v>
      </c>
      <c r="M94" s="40">
        <f t="shared" si="45"/>
        <v>6.2708264053369892E-2</v>
      </c>
      <c r="N94" s="40">
        <f t="shared" si="46"/>
        <v>6.7248285040149673E-3</v>
      </c>
      <c r="O94" s="40">
        <f t="shared" si="47"/>
        <v>0.46336880356043747</v>
      </c>
      <c r="P94" s="68"/>
    </row>
    <row r="95" spans="1:16" x14ac:dyDescent="0.25">
      <c r="A95" s="131" t="s">
        <v>100</v>
      </c>
      <c r="B95" s="2">
        <v>10204</v>
      </c>
      <c r="C95" s="2">
        <v>12066</v>
      </c>
      <c r="D95" s="2">
        <v>11858</v>
      </c>
      <c r="E95" s="2">
        <v>12480</v>
      </c>
      <c r="F95" s="2">
        <v>14473</v>
      </c>
      <c r="G95" s="2">
        <v>12445</v>
      </c>
      <c r="H95" s="2">
        <v>11226</v>
      </c>
      <c r="I95" s="2">
        <v>11572</v>
      </c>
      <c r="J95" s="2">
        <v>11992</v>
      </c>
      <c r="K95" s="2">
        <v>11773</v>
      </c>
      <c r="L95" s="39">
        <f t="shared" si="44"/>
        <v>0.15376323010584084</v>
      </c>
      <c r="M95" s="39">
        <f t="shared" si="45"/>
        <v>-5.3997589393330658E-2</v>
      </c>
      <c r="N95" s="39">
        <f t="shared" si="46"/>
        <v>-1.8262174783188794E-2</v>
      </c>
      <c r="O95" s="39">
        <f t="shared" si="47"/>
        <v>3.4837957483073716E-2</v>
      </c>
      <c r="P95" s="67"/>
    </row>
    <row r="96" spans="1:16" x14ac:dyDescent="0.25">
      <c r="A96" s="131" t="s">
        <v>106</v>
      </c>
      <c r="B96" s="2">
        <v>10307</v>
      </c>
      <c r="C96" s="2">
        <v>11476</v>
      </c>
      <c r="D96" s="2">
        <v>10927</v>
      </c>
      <c r="E96" s="2">
        <v>9073</v>
      </c>
      <c r="F96" s="2">
        <v>9052</v>
      </c>
      <c r="G96" s="2">
        <v>8490</v>
      </c>
      <c r="H96" s="2">
        <v>8270</v>
      </c>
      <c r="I96" s="2">
        <v>6403</v>
      </c>
      <c r="J96" s="2">
        <v>5590</v>
      </c>
      <c r="K96" s="2">
        <v>5776</v>
      </c>
      <c r="L96" s="39">
        <f t="shared" si="44"/>
        <v>-0.4396041525177064</v>
      </c>
      <c r="M96" s="39">
        <f t="shared" si="45"/>
        <v>-0.31967020023557124</v>
      </c>
      <c r="N96" s="39">
        <f t="shared" si="46"/>
        <v>3.3273703041144902E-2</v>
      </c>
      <c r="O96" s="39">
        <f t="shared" si="47"/>
        <v>1.7091993750295915E-2</v>
      </c>
      <c r="P96" s="67"/>
    </row>
    <row r="97" spans="1:16" x14ac:dyDescent="0.25">
      <c r="A97" s="163" t="s">
        <v>448</v>
      </c>
      <c r="B97" s="2">
        <v>3985</v>
      </c>
      <c r="C97" s="2">
        <v>4806</v>
      </c>
      <c r="D97" s="2">
        <v>4369</v>
      </c>
      <c r="E97" s="2">
        <v>4188</v>
      </c>
      <c r="F97" s="2">
        <v>5086</v>
      </c>
      <c r="G97" s="2">
        <v>5307</v>
      </c>
      <c r="H97" s="2">
        <v>5264</v>
      </c>
      <c r="I97" s="2">
        <v>5422</v>
      </c>
      <c r="J97" s="2">
        <v>6152</v>
      </c>
      <c r="K97" s="2">
        <v>7320</v>
      </c>
      <c r="L97" s="39">
        <f t="shared" si="44"/>
        <v>0.83688833124215811</v>
      </c>
      <c r="M97" s="39">
        <f t="shared" si="45"/>
        <v>0.37931034482758619</v>
      </c>
      <c r="N97" s="39">
        <f t="shared" si="46"/>
        <v>0.18985695708712613</v>
      </c>
      <c r="O97" s="39">
        <f t="shared" si="47"/>
        <v>2.1660906207092469E-2</v>
      </c>
      <c r="P97" s="67"/>
    </row>
    <row r="98" spans="1:16" x14ac:dyDescent="0.25">
      <c r="A98" s="131" t="s">
        <v>101</v>
      </c>
      <c r="B98" s="2">
        <v>2739</v>
      </c>
      <c r="C98" s="2">
        <v>2825</v>
      </c>
      <c r="D98" s="2">
        <v>2530</v>
      </c>
      <c r="E98" s="2">
        <v>2690</v>
      </c>
      <c r="F98" s="2">
        <v>2844</v>
      </c>
      <c r="G98" s="2">
        <v>2727</v>
      </c>
      <c r="H98" s="2">
        <v>3360</v>
      </c>
      <c r="I98" s="2">
        <v>3375</v>
      </c>
      <c r="J98" s="2">
        <v>4509</v>
      </c>
      <c r="K98" s="2">
        <v>3944</v>
      </c>
      <c r="L98" s="39">
        <f t="shared" si="44"/>
        <v>0.43994158451989779</v>
      </c>
      <c r="M98" s="39">
        <f t="shared" si="45"/>
        <v>0.44627796112944629</v>
      </c>
      <c r="N98" s="39">
        <f t="shared" si="46"/>
        <v>-0.12530494566422709</v>
      </c>
      <c r="O98" s="39">
        <f t="shared" si="47"/>
        <v>1.1670848918138346E-2</v>
      </c>
      <c r="P98" s="67"/>
    </row>
    <row r="99" spans="1:16" x14ac:dyDescent="0.25">
      <c r="A99" s="131" t="s">
        <v>102</v>
      </c>
      <c r="B99" s="2">
        <v>120028</v>
      </c>
      <c r="C99" s="2">
        <v>125529</v>
      </c>
      <c r="D99" s="2">
        <v>129060</v>
      </c>
      <c r="E99" s="2">
        <v>130030</v>
      </c>
      <c r="F99" s="2">
        <v>120557</v>
      </c>
      <c r="G99" s="2">
        <v>118380</v>
      </c>
      <c r="H99" s="2">
        <v>121916</v>
      </c>
      <c r="I99" s="2">
        <v>128688</v>
      </c>
      <c r="J99" s="2">
        <v>127300</v>
      </c>
      <c r="K99" s="2">
        <v>127776</v>
      </c>
      <c r="L99" s="39">
        <f t="shared" si="44"/>
        <v>6.4551604625587358E-2</v>
      </c>
      <c r="M99" s="39">
        <f t="shared" si="45"/>
        <v>7.9371515458692352E-2</v>
      </c>
      <c r="N99" s="39">
        <f t="shared" si="46"/>
        <v>3.7391987431264727E-3</v>
      </c>
      <c r="O99" s="39">
        <f t="shared" si="47"/>
        <v>0.37810709720183705</v>
      </c>
      <c r="P99" s="67"/>
    </row>
    <row r="100" spans="1:16" s="65" customFormat="1" x14ac:dyDescent="0.25">
      <c r="A100" s="128" t="s">
        <v>0</v>
      </c>
      <c r="B100" s="4">
        <v>281647</v>
      </c>
      <c r="C100" s="4">
        <v>315003</v>
      </c>
      <c r="D100" s="4">
        <v>328341</v>
      </c>
      <c r="E100" s="4">
        <v>332828</v>
      </c>
      <c r="F100" s="4">
        <v>343000</v>
      </c>
      <c r="G100" s="4">
        <v>341633</v>
      </c>
      <c r="H100" s="4">
        <v>337967</v>
      </c>
      <c r="I100" s="4">
        <v>338103</v>
      </c>
      <c r="J100" s="4">
        <v>335208</v>
      </c>
      <c r="K100" s="4">
        <v>337936</v>
      </c>
      <c r="L100" s="40">
        <f t="shared" si="44"/>
        <v>0.19985655803186259</v>
      </c>
      <c r="M100" s="40">
        <f t="shared" si="45"/>
        <v>-1.0821554123869767E-2</v>
      </c>
      <c r="N100" s="40">
        <f t="shared" si="46"/>
        <v>8.1382305911553432E-3</v>
      </c>
      <c r="O100" s="40">
        <f t="shared" si="47"/>
        <v>1</v>
      </c>
      <c r="P100" s="68"/>
    </row>
    <row r="101" spans="1:16" x14ac:dyDescent="0.25">
      <c r="A101" s="6"/>
      <c r="L101" s="46"/>
      <c r="M101" s="46"/>
      <c r="N101" s="46"/>
      <c r="O101" s="46"/>
      <c r="P101" s="67"/>
    </row>
    <row r="102" spans="1:16" ht="15.75" x14ac:dyDescent="0.25">
      <c r="A102" s="33" t="s">
        <v>90</v>
      </c>
      <c r="B102" s="33"/>
      <c r="C102" s="33"/>
      <c r="D102" s="33"/>
      <c r="E102" s="33"/>
      <c r="F102" s="33"/>
      <c r="G102" s="6"/>
      <c r="H102" s="6"/>
      <c r="I102" s="6"/>
      <c r="J102" s="6"/>
      <c r="K102" s="6"/>
      <c r="L102" s="46"/>
      <c r="M102" s="46"/>
      <c r="N102" s="46"/>
      <c r="O102" s="46"/>
      <c r="P102" s="67"/>
    </row>
    <row r="103" spans="1:16" ht="30" customHeight="1" x14ac:dyDescent="0.25">
      <c r="A103" s="113" t="s">
        <v>64</v>
      </c>
      <c r="B103" s="1">
        <v>2009</v>
      </c>
      <c r="C103" s="1">
        <v>2010</v>
      </c>
      <c r="D103" s="1">
        <v>2011</v>
      </c>
      <c r="E103" s="1">
        <v>2012</v>
      </c>
      <c r="F103" s="1">
        <v>2013</v>
      </c>
      <c r="G103" s="1">
        <v>2014</v>
      </c>
      <c r="H103" s="1">
        <v>2015</v>
      </c>
      <c r="I103" s="1">
        <v>2016</v>
      </c>
      <c r="J103" s="1">
        <v>2017</v>
      </c>
      <c r="K103" s="1">
        <v>2018</v>
      </c>
      <c r="L103" s="5" t="s">
        <v>399</v>
      </c>
      <c r="M103" s="5" t="s">
        <v>400</v>
      </c>
      <c r="N103" s="5" t="s">
        <v>401</v>
      </c>
      <c r="O103" s="5" t="s">
        <v>402</v>
      </c>
      <c r="P103" s="67"/>
    </row>
    <row r="104" spans="1:16" x14ac:dyDescent="0.25">
      <c r="A104" s="127" t="s">
        <v>107</v>
      </c>
      <c r="B104" s="2">
        <v>647444</v>
      </c>
      <c r="C104" s="2">
        <v>705887</v>
      </c>
      <c r="D104" s="2">
        <v>748519</v>
      </c>
      <c r="E104" s="2">
        <v>771720</v>
      </c>
      <c r="F104" s="2">
        <v>795788</v>
      </c>
      <c r="G104" s="2">
        <v>809291</v>
      </c>
      <c r="H104" s="2">
        <v>821325</v>
      </c>
      <c r="I104" s="2">
        <v>829437</v>
      </c>
      <c r="J104" s="2">
        <v>835495</v>
      </c>
      <c r="K104" s="2">
        <v>854012</v>
      </c>
      <c r="L104" s="39">
        <f t="shared" ref="L104:L109" si="48">(K104-B104)/B104</f>
        <v>0.31905153186993779</v>
      </c>
      <c r="M104" s="39">
        <f t="shared" ref="M104:M109" si="49">(K104-G104)/G104</f>
        <v>5.525948021169147E-2</v>
      </c>
      <c r="N104" s="39">
        <f t="shared" ref="N104:N109" si="50">(K104-J104)/J104</f>
        <v>2.2162909412982722E-2</v>
      </c>
      <c r="O104" s="39">
        <f t="shared" ref="O104:O109" si="51">K104/K$9</f>
        <v>0.71860945134855181</v>
      </c>
      <c r="P104" s="67"/>
    </row>
    <row r="105" spans="1:16" x14ac:dyDescent="0.25">
      <c r="A105" s="127" t="s">
        <v>108</v>
      </c>
      <c r="B105" s="2">
        <v>187341</v>
      </c>
      <c r="C105" s="2">
        <v>215561</v>
      </c>
      <c r="D105" s="2">
        <v>243686</v>
      </c>
      <c r="E105" s="2">
        <v>266771</v>
      </c>
      <c r="F105" s="2">
        <v>297724</v>
      </c>
      <c r="G105" s="2">
        <v>308960</v>
      </c>
      <c r="H105" s="2">
        <v>314721</v>
      </c>
      <c r="I105" s="2">
        <v>307380</v>
      </c>
      <c r="J105" s="2">
        <v>294969</v>
      </c>
      <c r="K105" s="2">
        <v>282205</v>
      </c>
      <c r="L105" s="39">
        <f t="shared" si="48"/>
        <v>0.50637073571722158</v>
      </c>
      <c r="M105" s="39">
        <f t="shared" si="49"/>
        <v>-8.6596970481615743E-2</v>
      </c>
      <c r="N105" s="39">
        <f t="shared" si="50"/>
        <v>-4.3272343873423984E-2</v>
      </c>
      <c r="O105" s="39">
        <f t="shared" si="51"/>
        <v>0.23746174552326907</v>
      </c>
      <c r="P105" s="67"/>
    </row>
    <row r="106" spans="1:16" x14ac:dyDescent="0.25">
      <c r="A106" s="127" t="s">
        <v>109</v>
      </c>
      <c r="B106" s="2">
        <v>613</v>
      </c>
      <c r="C106" s="2">
        <v>1652</v>
      </c>
      <c r="D106" s="2">
        <v>1958</v>
      </c>
      <c r="E106" s="2">
        <v>2827</v>
      </c>
      <c r="F106" s="2">
        <v>4296</v>
      </c>
      <c r="G106" s="2">
        <v>6628</v>
      </c>
      <c r="H106" s="2">
        <v>6224</v>
      </c>
      <c r="I106" s="2">
        <v>7102</v>
      </c>
      <c r="J106" s="2">
        <v>7517</v>
      </c>
      <c r="K106" s="2">
        <v>6116</v>
      </c>
      <c r="L106" s="39">
        <f t="shared" si="48"/>
        <v>8.9771615008156616</v>
      </c>
      <c r="M106" s="39">
        <f t="shared" si="49"/>
        <v>-7.7248038624019313E-2</v>
      </c>
      <c r="N106" s="39">
        <f t="shared" si="50"/>
        <v>-0.18637754423307171</v>
      </c>
      <c r="O106" s="39">
        <f t="shared" si="51"/>
        <v>5.1463157478439919E-3</v>
      </c>
      <c r="P106" s="67"/>
    </row>
    <row r="107" spans="1:16" x14ac:dyDescent="0.25">
      <c r="A107" s="127" t="s">
        <v>110</v>
      </c>
      <c r="B107" s="2">
        <v>4254</v>
      </c>
      <c r="C107" s="2">
        <v>5021</v>
      </c>
      <c r="D107" s="2">
        <v>6091</v>
      </c>
      <c r="E107" s="2">
        <v>8291</v>
      </c>
      <c r="F107" s="2">
        <v>9655</v>
      </c>
      <c r="G107" s="2">
        <v>14709</v>
      </c>
      <c r="H107" s="2">
        <v>20371</v>
      </c>
      <c r="I107" s="2">
        <v>24659</v>
      </c>
      <c r="J107" s="2">
        <v>28428</v>
      </c>
      <c r="K107" s="2">
        <v>35409</v>
      </c>
      <c r="L107" s="39">
        <f t="shared" si="48"/>
        <v>7.3236953455571223</v>
      </c>
      <c r="M107" s="39">
        <f t="shared" si="49"/>
        <v>1.4073016520497654</v>
      </c>
      <c r="N107" s="39">
        <f t="shared" si="50"/>
        <v>0.24556775010552975</v>
      </c>
      <c r="O107" s="39">
        <f t="shared" si="51"/>
        <v>2.9794946748758648E-2</v>
      </c>
      <c r="P107" s="67"/>
    </row>
    <row r="108" spans="1:16" x14ac:dyDescent="0.25">
      <c r="A108" s="127" t="s">
        <v>111</v>
      </c>
      <c r="B108" s="2">
        <v>9688</v>
      </c>
      <c r="C108" s="2">
        <v>10037</v>
      </c>
      <c r="D108" s="2">
        <v>14878</v>
      </c>
      <c r="E108" s="2">
        <v>15207</v>
      </c>
      <c r="F108" s="2">
        <v>6814</v>
      </c>
      <c r="G108" s="2">
        <v>4793</v>
      </c>
      <c r="H108" s="2">
        <v>3265</v>
      </c>
      <c r="I108" s="2">
        <v>9902</v>
      </c>
      <c r="J108" s="2">
        <v>10318</v>
      </c>
      <c r="K108" s="2">
        <v>10681</v>
      </c>
      <c r="L108" s="39">
        <f t="shared" si="48"/>
        <v>0.10249793559042114</v>
      </c>
      <c r="M108" s="39">
        <f t="shared" si="49"/>
        <v>1.2284581681619027</v>
      </c>
      <c r="N108" s="39">
        <f t="shared" si="50"/>
        <v>3.5181236673773986E-2</v>
      </c>
      <c r="O108" s="39">
        <f t="shared" si="51"/>
        <v>8.9875406315764669E-3</v>
      </c>
      <c r="P108" s="67"/>
    </row>
    <row r="109" spans="1:16" s="65" customFormat="1" x14ac:dyDescent="0.25">
      <c r="A109" s="128" t="s">
        <v>0</v>
      </c>
      <c r="B109" s="4">
        <v>849340</v>
      </c>
      <c r="C109" s="4">
        <v>938158</v>
      </c>
      <c r="D109" s="4">
        <v>1015132</v>
      </c>
      <c r="E109" s="4">
        <v>1064816</v>
      </c>
      <c r="F109" s="4">
        <v>1114277</v>
      </c>
      <c r="G109" s="4">
        <v>1144381</v>
      </c>
      <c r="H109" s="4">
        <v>1165906</v>
      </c>
      <c r="I109" s="4">
        <v>1178480</v>
      </c>
      <c r="J109" s="4">
        <v>1176727</v>
      </c>
      <c r="K109" s="4">
        <v>1188423</v>
      </c>
      <c r="L109" s="40">
        <f t="shared" si="48"/>
        <v>0.39923116773023759</v>
      </c>
      <c r="M109" s="40">
        <f t="shared" si="49"/>
        <v>3.848543448379517E-2</v>
      </c>
      <c r="N109" s="40">
        <f t="shared" si="50"/>
        <v>9.9394337004249916E-3</v>
      </c>
      <c r="O109" s="40">
        <f t="shared" si="51"/>
        <v>1</v>
      </c>
      <c r="P109" s="68"/>
    </row>
    <row r="110" spans="1:16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</row>
    <row r="111" spans="1:16" ht="18" x14ac:dyDescent="0.25">
      <c r="A111" s="30" t="s">
        <v>143</v>
      </c>
      <c r="B111" s="30"/>
      <c r="C111" s="30"/>
      <c r="D111" s="30"/>
      <c r="E111" s="30"/>
      <c r="F111" s="30"/>
      <c r="G111" s="20"/>
      <c r="H111" s="20"/>
      <c r="I111" s="20"/>
      <c r="J111" s="20"/>
      <c r="K111" s="20"/>
      <c r="L111" s="43"/>
      <c r="M111" s="43"/>
      <c r="N111" s="43"/>
      <c r="O111" s="43"/>
      <c r="P111" s="67"/>
    </row>
    <row r="112" spans="1:16" ht="30" customHeight="1" x14ac:dyDescent="0.25">
      <c r="A112" s="113" t="s">
        <v>64</v>
      </c>
      <c r="B112" s="1">
        <v>2009</v>
      </c>
      <c r="C112" s="1">
        <v>2010</v>
      </c>
      <c r="D112" s="1">
        <v>2011</v>
      </c>
      <c r="E112" s="1">
        <v>2012</v>
      </c>
      <c r="F112" s="1">
        <v>2013</v>
      </c>
      <c r="G112" s="1">
        <v>2014</v>
      </c>
      <c r="H112" s="1">
        <v>2015</v>
      </c>
      <c r="I112" s="1">
        <v>2016</v>
      </c>
      <c r="J112" s="1">
        <v>2017</v>
      </c>
      <c r="K112" s="1">
        <v>2018</v>
      </c>
      <c r="L112" s="5" t="s">
        <v>399</v>
      </c>
      <c r="M112" s="5" t="s">
        <v>400</v>
      </c>
      <c r="N112" s="5" t="s">
        <v>401</v>
      </c>
      <c r="O112" s="5" t="s">
        <v>402</v>
      </c>
      <c r="P112" s="67"/>
    </row>
    <row r="113" spans="1:16" x14ac:dyDescent="0.25">
      <c r="A113" s="127" t="s">
        <v>107</v>
      </c>
      <c r="B113" s="2">
        <v>196944</v>
      </c>
      <c r="C113" s="2">
        <v>216605</v>
      </c>
      <c r="D113" s="2">
        <v>218904</v>
      </c>
      <c r="E113" s="2">
        <v>219112</v>
      </c>
      <c r="F113" s="2">
        <v>222484</v>
      </c>
      <c r="G113" s="2">
        <v>222586</v>
      </c>
      <c r="H113" s="2">
        <v>221885</v>
      </c>
      <c r="I113" s="2">
        <v>225004</v>
      </c>
      <c r="J113" s="2">
        <v>227246</v>
      </c>
      <c r="K113" s="2">
        <v>230667</v>
      </c>
      <c r="L113" s="39">
        <f t="shared" ref="L113:L118" si="52">(K113-B113)/B113</f>
        <v>0.17123141603704606</v>
      </c>
      <c r="M113" s="39">
        <f t="shared" ref="M113:M118" si="53">(K113-G113)/G113</f>
        <v>3.6305068602697381E-2</v>
      </c>
      <c r="N113" s="39">
        <f t="shared" ref="N113:N118" si="54">(K113-J113)/J113</f>
        <v>1.5054170370435563E-2</v>
      </c>
      <c r="O113" s="39">
        <f t="shared" ref="O113:O118" si="55">K113/K$16</f>
        <v>0.68257599072013631</v>
      </c>
      <c r="P113" s="67"/>
    </row>
    <row r="114" spans="1:16" x14ac:dyDescent="0.25">
      <c r="A114" s="127" t="s">
        <v>108</v>
      </c>
      <c r="B114" s="2">
        <v>77955</v>
      </c>
      <c r="C114" s="2">
        <v>91642</v>
      </c>
      <c r="D114" s="2">
        <v>101041</v>
      </c>
      <c r="E114" s="2">
        <v>104348</v>
      </c>
      <c r="F114" s="2">
        <v>113321</v>
      </c>
      <c r="G114" s="2">
        <v>110645</v>
      </c>
      <c r="H114" s="2">
        <v>106112</v>
      </c>
      <c r="I114" s="2">
        <v>99238</v>
      </c>
      <c r="J114" s="2">
        <v>91642</v>
      </c>
      <c r="K114" s="2">
        <v>89359</v>
      </c>
      <c r="L114" s="39">
        <f t="shared" si="52"/>
        <v>0.14628952600859471</v>
      </c>
      <c r="M114" s="39">
        <f t="shared" si="53"/>
        <v>-0.19238103845632429</v>
      </c>
      <c r="N114" s="39">
        <f t="shared" si="54"/>
        <v>-2.4912158180746821E-2</v>
      </c>
      <c r="O114" s="39">
        <f t="shared" si="55"/>
        <v>0.26442580843710051</v>
      </c>
      <c r="P114" s="67"/>
    </row>
    <row r="115" spans="1:16" x14ac:dyDescent="0.25">
      <c r="A115" s="127" t="s">
        <v>109</v>
      </c>
      <c r="B115" s="2">
        <v>327</v>
      </c>
      <c r="C115" s="2">
        <v>1131</v>
      </c>
      <c r="D115" s="2">
        <v>1340</v>
      </c>
      <c r="E115" s="2">
        <v>1610</v>
      </c>
      <c r="F115" s="2">
        <v>2435</v>
      </c>
      <c r="G115" s="2">
        <v>2982</v>
      </c>
      <c r="H115" s="2">
        <v>2061</v>
      </c>
      <c r="I115" s="2">
        <v>2209</v>
      </c>
      <c r="J115" s="2">
        <v>2622</v>
      </c>
      <c r="K115" s="2">
        <v>1931</v>
      </c>
      <c r="L115" s="39">
        <f t="shared" si="52"/>
        <v>4.90519877675841</v>
      </c>
      <c r="M115" s="39">
        <f t="shared" si="53"/>
        <v>-0.35244802146210596</v>
      </c>
      <c r="N115" s="39">
        <f t="shared" si="54"/>
        <v>-0.26353928299008389</v>
      </c>
      <c r="O115" s="39">
        <f t="shared" si="55"/>
        <v>5.714099711187917E-3</v>
      </c>
      <c r="P115" s="67"/>
    </row>
    <row r="116" spans="1:16" x14ac:dyDescent="0.25">
      <c r="A116" s="127" t="s">
        <v>110</v>
      </c>
      <c r="B116" s="2">
        <v>1478</v>
      </c>
      <c r="C116" s="2">
        <v>1664</v>
      </c>
      <c r="D116" s="2">
        <v>1777</v>
      </c>
      <c r="E116" s="2">
        <v>1856</v>
      </c>
      <c r="F116" s="2">
        <v>3116</v>
      </c>
      <c r="G116" s="2">
        <v>5108</v>
      </c>
      <c r="H116" s="2">
        <v>7522</v>
      </c>
      <c r="I116" s="2">
        <v>9491</v>
      </c>
      <c r="J116" s="2">
        <v>11288</v>
      </c>
      <c r="K116" s="2">
        <v>14071</v>
      </c>
      <c r="L116" s="39">
        <f t="shared" si="52"/>
        <v>8.520297699594046</v>
      </c>
      <c r="M116" s="39">
        <f t="shared" si="53"/>
        <v>1.7546985121378231</v>
      </c>
      <c r="N116" s="39">
        <f t="shared" si="54"/>
        <v>0.24654500354358611</v>
      </c>
      <c r="O116" s="39">
        <f t="shared" si="55"/>
        <v>4.1638061644808481E-2</v>
      </c>
      <c r="P116" s="67"/>
    </row>
    <row r="117" spans="1:16" x14ac:dyDescent="0.25">
      <c r="A117" s="127" t="s">
        <v>111</v>
      </c>
      <c r="B117" s="2">
        <v>4943</v>
      </c>
      <c r="C117" s="2">
        <v>3961</v>
      </c>
      <c r="D117" s="2">
        <v>5279</v>
      </c>
      <c r="E117" s="2">
        <v>5902</v>
      </c>
      <c r="F117" s="2">
        <v>1644</v>
      </c>
      <c r="G117" s="2">
        <v>312</v>
      </c>
      <c r="H117" s="2">
        <v>387</v>
      </c>
      <c r="I117" s="2">
        <v>2161</v>
      </c>
      <c r="J117" s="2">
        <v>2410</v>
      </c>
      <c r="K117" s="2">
        <v>1908</v>
      </c>
      <c r="L117" s="39">
        <f t="shared" si="52"/>
        <v>-0.61399959538741655</v>
      </c>
      <c r="M117" s="39">
        <f t="shared" si="53"/>
        <v>5.115384615384615</v>
      </c>
      <c r="N117" s="39">
        <f t="shared" si="54"/>
        <v>-0.208298755186722</v>
      </c>
      <c r="O117" s="39">
        <f t="shared" si="55"/>
        <v>5.6460394867667253E-3</v>
      </c>
      <c r="P117" s="67"/>
    </row>
    <row r="118" spans="1:16" s="65" customFormat="1" x14ac:dyDescent="0.25">
      <c r="A118" s="128" t="s">
        <v>0</v>
      </c>
      <c r="B118" s="4">
        <v>281647</v>
      </c>
      <c r="C118" s="4">
        <v>315003</v>
      </c>
      <c r="D118" s="4">
        <v>328341</v>
      </c>
      <c r="E118" s="4">
        <v>332828</v>
      </c>
      <c r="F118" s="4">
        <v>343000</v>
      </c>
      <c r="G118" s="4">
        <v>341633</v>
      </c>
      <c r="H118" s="4">
        <v>337967</v>
      </c>
      <c r="I118" s="4">
        <v>338103</v>
      </c>
      <c r="J118" s="4">
        <v>335208</v>
      </c>
      <c r="K118" s="4">
        <v>337936</v>
      </c>
      <c r="L118" s="40">
        <f t="shared" si="52"/>
        <v>0.19985655803186259</v>
      </c>
      <c r="M118" s="40">
        <f t="shared" si="53"/>
        <v>-1.0821554123869767E-2</v>
      </c>
      <c r="N118" s="40">
        <f t="shared" si="54"/>
        <v>8.1382305911553432E-3</v>
      </c>
      <c r="O118" s="40">
        <f t="shared" si="55"/>
        <v>1</v>
      </c>
      <c r="P118" s="68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6" ht="18" x14ac:dyDescent="0.25">
      <c r="A120" s="60" t="s">
        <v>144</v>
      </c>
      <c r="B120" s="60"/>
      <c r="C120" s="60"/>
      <c r="D120" s="60"/>
      <c r="E120" s="60"/>
      <c r="F120" s="60"/>
      <c r="G120" s="61"/>
      <c r="H120" s="61"/>
      <c r="I120" s="61"/>
      <c r="J120" s="61"/>
      <c r="K120" s="61"/>
      <c r="L120" s="48"/>
      <c r="M120" s="48"/>
      <c r="N120" s="48"/>
      <c r="O120" s="48"/>
      <c r="P120" s="67"/>
    </row>
    <row r="121" spans="1:16" ht="30" customHeight="1" x14ac:dyDescent="0.25">
      <c r="A121" s="113" t="s">
        <v>157</v>
      </c>
      <c r="B121" s="1">
        <v>2009</v>
      </c>
      <c r="C121" s="1">
        <v>2010</v>
      </c>
      <c r="D121" s="1">
        <v>2011</v>
      </c>
      <c r="E121" s="1">
        <v>2012</v>
      </c>
      <c r="F121" s="1">
        <v>2013</v>
      </c>
      <c r="G121" s="1">
        <v>2014</v>
      </c>
      <c r="H121" s="1">
        <v>2015</v>
      </c>
      <c r="I121" s="1">
        <v>2016</v>
      </c>
      <c r="J121" s="1">
        <v>2017</v>
      </c>
      <c r="K121" s="1">
        <v>2018</v>
      </c>
      <c r="L121" s="5" t="s">
        <v>399</v>
      </c>
      <c r="M121" s="5" t="s">
        <v>400</v>
      </c>
      <c r="N121" s="5" t="s">
        <v>401</v>
      </c>
      <c r="O121" s="5" t="s">
        <v>402</v>
      </c>
      <c r="P121" s="67"/>
    </row>
    <row r="122" spans="1:16" s="65" customFormat="1" x14ac:dyDescent="0.25">
      <c r="A122" s="128" t="s">
        <v>2</v>
      </c>
      <c r="B122" s="4">
        <v>53202</v>
      </c>
      <c r="C122" s="4">
        <v>63115</v>
      </c>
      <c r="D122" s="4">
        <v>64035</v>
      </c>
      <c r="E122" s="4">
        <v>62584</v>
      </c>
      <c r="F122" s="4">
        <v>64724</v>
      </c>
      <c r="G122" s="4">
        <v>65941</v>
      </c>
      <c r="H122" s="4">
        <v>63551</v>
      </c>
      <c r="I122" s="4">
        <v>59423</v>
      </c>
      <c r="J122" s="4">
        <v>60034</v>
      </c>
      <c r="K122" s="4">
        <v>59302</v>
      </c>
      <c r="L122" s="40">
        <f t="shared" ref="L122:L140" si="56">(K122-B122)/B122</f>
        <v>0.11465734370888313</v>
      </c>
      <c r="M122" s="40">
        <f t="shared" ref="M122:M140" si="57">(K122-G122)/G122</f>
        <v>-0.10068091172411701</v>
      </c>
      <c r="N122" s="40">
        <f t="shared" ref="N122:N140" si="58">(K122-J122)/J122</f>
        <v>-1.2193090582003531E-2</v>
      </c>
      <c r="O122" s="40">
        <f t="shared" ref="O122:O140" si="59">K122/K$16</f>
        <v>0.17548293167937123</v>
      </c>
      <c r="P122" s="68"/>
    </row>
    <row r="123" spans="1:16" x14ac:dyDescent="0.25">
      <c r="A123" s="131" t="s">
        <v>107</v>
      </c>
      <c r="B123" s="2">
        <v>32412</v>
      </c>
      <c r="C123" s="2">
        <v>36848</v>
      </c>
      <c r="D123" s="2">
        <v>36276</v>
      </c>
      <c r="E123" s="2">
        <v>34204</v>
      </c>
      <c r="F123" s="2">
        <v>35210</v>
      </c>
      <c r="G123" s="2">
        <v>36369</v>
      </c>
      <c r="H123" s="2">
        <v>35889</v>
      </c>
      <c r="I123" s="2">
        <v>34681</v>
      </c>
      <c r="J123" s="2">
        <v>36308</v>
      </c>
      <c r="K123" s="2">
        <v>36978</v>
      </c>
      <c r="L123" s="39">
        <f t="shared" si="56"/>
        <v>0.14087375046279155</v>
      </c>
      <c r="M123" s="39">
        <f t="shared" si="57"/>
        <v>1.6745030108059063E-2</v>
      </c>
      <c r="N123" s="39">
        <f t="shared" si="58"/>
        <v>1.8453233447174176E-2</v>
      </c>
      <c r="O123" s="39">
        <f t="shared" si="59"/>
        <v>0.10942308602812367</v>
      </c>
      <c r="P123" s="67"/>
    </row>
    <row r="124" spans="1:16" x14ac:dyDescent="0.25">
      <c r="A124" s="131" t="s">
        <v>108</v>
      </c>
      <c r="B124" s="2">
        <v>20487</v>
      </c>
      <c r="C124" s="2">
        <v>25286</v>
      </c>
      <c r="D124" s="2">
        <v>27270</v>
      </c>
      <c r="E124" s="2">
        <v>27418</v>
      </c>
      <c r="F124" s="2">
        <v>28913</v>
      </c>
      <c r="G124" s="2">
        <v>28903</v>
      </c>
      <c r="H124" s="2">
        <v>26623</v>
      </c>
      <c r="I124" s="2">
        <v>24084</v>
      </c>
      <c r="J124" s="2">
        <v>22765</v>
      </c>
      <c r="K124" s="2">
        <v>21913</v>
      </c>
      <c r="L124" s="39">
        <f t="shared" si="56"/>
        <v>6.9605115439058909E-2</v>
      </c>
      <c r="M124" s="39">
        <f t="shared" si="57"/>
        <v>-0.24184340725876208</v>
      </c>
      <c r="N124" s="39">
        <f t="shared" si="58"/>
        <v>-3.7425873050735782E-2</v>
      </c>
      <c r="O124" s="39">
        <f t="shared" si="59"/>
        <v>6.4843639032242786E-2</v>
      </c>
      <c r="P124" s="67"/>
    </row>
    <row r="125" spans="1:16" x14ac:dyDescent="0.25">
      <c r="A125" s="131" t="s">
        <v>109</v>
      </c>
      <c r="B125" s="2">
        <v>202</v>
      </c>
      <c r="C125" s="2">
        <v>939</v>
      </c>
      <c r="D125" s="2">
        <v>426</v>
      </c>
      <c r="E125" s="2">
        <v>425</v>
      </c>
      <c r="F125" s="2">
        <v>181</v>
      </c>
      <c r="G125" s="2">
        <v>282</v>
      </c>
      <c r="H125" s="2">
        <v>267</v>
      </c>
      <c r="I125" s="2">
        <v>263</v>
      </c>
      <c r="J125" s="2">
        <v>340</v>
      </c>
      <c r="K125" s="2">
        <v>94</v>
      </c>
      <c r="L125" s="39">
        <f>(K125-B125)/B125</f>
        <v>-0.53465346534653468</v>
      </c>
      <c r="M125" s="39">
        <f t="shared" si="57"/>
        <v>-0.66666666666666663</v>
      </c>
      <c r="N125" s="39">
        <f t="shared" si="58"/>
        <v>-0.72352941176470587</v>
      </c>
      <c r="O125" s="39">
        <f t="shared" si="59"/>
        <v>2.7815917806922022E-4</v>
      </c>
      <c r="P125" s="67"/>
    </row>
    <row r="126" spans="1:16" x14ac:dyDescent="0.25">
      <c r="A126" s="131" t="s">
        <v>110</v>
      </c>
      <c r="B126" s="2"/>
      <c r="C126" s="2"/>
      <c r="D126" s="2">
        <v>63</v>
      </c>
      <c r="E126" s="2">
        <v>147</v>
      </c>
      <c r="F126" s="2">
        <v>113</v>
      </c>
      <c r="G126" s="2">
        <v>279</v>
      </c>
      <c r="H126" s="2">
        <v>706</v>
      </c>
      <c r="I126" s="2">
        <v>371</v>
      </c>
      <c r="J126" s="2">
        <v>400</v>
      </c>
      <c r="K126" s="2">
        <v>310</v>
      </c>
      <c r="L126" s="147" t="s">
        <v>164</v>
      </c>
      <c r="M126" s="39">
        <f t="shared" si="57"/>
        <v>0.1111111111111111</v>
      </c>
      <c r="N126" s="39">
        <f t="shared" si="58"/>
        <v>-0.22500000000000001</v>
      </c>
      <c r="O126" s="39">
        <f t="shared" si="59"/>
        <v>9.1733345958998152E-4</v>
      </c>
      <c r="P126" s="67"/>
    </row>
    <row r="127" spans="1:16" x14ac:dyDescent="0.25">
      <c r="A127" s="131" t="s">
        <v>111</v>
      </c>
      <c r="B127" s="2">
        <v>101</v>
      </c>
      <c r="C127" s="2">
        <v>42</v>
      </c>
      <c r="D127" s="2"/>
      <c r="E127" s="2">
        <v>390</v>
      </c>
      <c r="F127" s="2">
        <v>307</v>
      </c>
      <c r="G127" s="2">
        <v>108</v>
      </c>
      <c r="H127" s="2">
        <v>66</v>
      </c>
      <c r="I127" s="2">
        <v>24</v>
      </c>
      <c r="J127" s="2">
        <v>221</v>
      </c>
      <c r="K127" s="2">
        <v>7</v>
      </c>
      <c r="L127" s="39">
        <f t="shared" si="56"/>
        <v>-0.93069306930693074</v>
      </c>
      <c r="M127" s="39">
        <f t="shared" si="57"/>
        <v>-0.93518518518518523</v>
      </c>
      <c r="N127" s="39">
        <f t="shared" si="58"/>
        <v>-0.96832579185520362</v>
      </c>
      <c r="O127" s="39">
        <f t="shared" si="59"/>
        <v>2.0713981345580227E-5</v>
      </c>
      <c r="P127" s="67"/>
    </row>
    <row r="128" spans="1:16" s="65" customFormat="1" x14ac:dyDescent="0.25">
      <c r="A128" s="128" t="s">
        <v>3</v>
      </c>
      <c r="B128" s="4">
        <v>81182</v>
      </c>
      <c r="C128" s="4">
        <v>95186</v>
      </c>
      <c r="D128" s="4">
        <v>105562</v>
      </c>
      <c r="E128" s="4">
        <v>111783</v>
      </c>
      <c r="F128" s="4">
        <v>126264</v>
      </c>
      <c r="G128" s="4">
        <v>128343</v>
      </c>
      <c r="H128" s="4">
        <v>124380</v>
      </c>
      <c r="I128" s="4">
        <v>123220</v>
      </c>
      <c r="J128" s="4">
        <v>119631</v>
      </c>
      <c r="K128" s="4">
        <v>122045</v>
      </c>
      <c r="L128" s="40">
        <f t="shared" si="56"/>
        <v>0.50335049641546159</v>
      </c>
      <c r="M128" s="40">
        <f t="shared" si="57"/>
        <v>-4.9071628370849989E-2</v>
      </c>
      <c r="N128" s="40">
        <f t="shared" si="58"/>
        <v>2.0178716219040216E-2</v>
      </c>
      <c r="O128" s="40">
        <f t="shared" si="59"/>
        <v>0.3611482647601913</v>
      </c>
      <c r="P128" s="68"/>
    </row>
    <row r="129" spans="1:36" x14ac:dyDescent="0.25">
      <c r="A129" s="131" t="s">
        <v>107</v>
      </c>
      <c r="B129" s="2">
        <v>45678</v>
      </c>
      <c r="C129" s="2">
        <v>52967</v>
      </c>
      <c r="D129" s="2">
        <v>54923</v>
      </c>
      <c r="E129" s="2">
        <v>55975</v>
      </c>
      <c r="F129" s="2">
        <v>63737</v>
      </c>
      <c r="G129" s="2">
        <v>64378</v>
      </c>
      <c r="H129" s="2">
        <v>62115</v>
      </c>
      <c r="I129" s="2">
        <v>61754</v>
      </c>
      <c r="J129" s="2">
        <v>61475</v>
      </c>
      <c r="K129" s="2">
        <v>62407</v>
      </c>
      <c r="L129" s="39">
        <f t="shared" si="56"/>
        <v>0.36623757607601032</v>
      </c>
      <c r="M129" s="39">
        <f t="shared" si="57"/>
        <v>-3.0616048960825128E-2</v>
      </c>
      <c r="N129" s="39">
        <f t="shared" si="58"/>
        <v>1.5160634404229361E-2</v>
      </c>
      <c r="O129" s="39">
        <f t="shared" si="59"/>
        <v>0.18467106197623218</v>
      </c>
      <c r="P129" s="67"/>
    </row>
    <row r="130" spans="1:36" x14ac:dyDescent="0.25">
      <c r="A130" s="131" t="s">
        <v>108</v>
      </c>
      <c r="B130" s="2">
        <v>32631</v>
      </c>
      <c r="C130" s="2">
        <v>39934</v>
      </c>
      <c r="D130" s="2">
        <v>47215</v>
      </c>
      <c r="E130" s="2">
        <v>52185</v>
      </c>
      <c r="F130" s="2">
        <v>58146</v>
      </c>
      <c r="G130" s="2">
        <v>57558</v>
      </c>
      <c r="H130" s="2">
        <v>54770</v>
      </c>
      <c r="I130" s="2">
        <v>51358</v>
      </c>
      <c r="J130" s="2">
        <v>46073</v>
      </c>
      <c r="K130" s="2">
        <v>45280</v>
      </c>
      <c r="L130" s="39">
        <f t="shared" si="56"/>
        <v>0.38763752260120743</v>
      </c>
      <c r="M130" s="39">
        <f t="shared" si="57"/>
        <v>-0.21331526460266167</v>
      </c>
      <c r="N130" s="39">
        <f t="shared" si="58"/>
        <v>-1.7211816031081111E-2</v>
      </c>
      <c r="O130" s="39">
        <f t="shared" si="59"/>
        <v>0.13398986790398182</v>
      </c>
      <c r="P130" s="67"/>
    </row>
    <row r="131" spans="1:36" x14ac:dyDescent="0.25">
      <c r="A131" s="131" t="s">
        <v>109</v>
      </c>
      <c r="B131" s="2">
        <v>62</v>
      </c>
      <c r="C131" s="2">
        <v>67</v>
      </c>
      <c r="D131" s="2">
        <v>736</v>
      </c>
      <c r="E131" s="2">
        <v>966</v>
      </c>
      <c r="F131" s="2">
        <v>1959</v>
      </c>
      <c r="G131" s="2">
        <v>2402</v>
      </c>
      <c r="H131" s="2">
        <v>1338</v>
      </c>
      <c r="I131" s="2">
        <v>1555</v>
      </c>
      <c r="J131" s="2">
        <v>1660</v>
      </c>
      <c r="K131" s="2">
        <v>1124</v>
      </c>
      <c r="L131" s="39">
        <f t="shared" si="56"/>
        <v>17.129032258064516</v>
      </c>
      <c r="M131" s="39">
        <f t="shared" si="57"/>
        <v>-0.53205661948376348</v>
      </c>
      <c r="N131" s="39">
        <f t="shared" si="58"/>
        <v>-0.32289156626506021</v>
      </c>
      <c r="O131" s="39">
        <f t="shared" si="59"/>
        <v>3.3260735760617397E-3</v>
      </c>
      <c r="P131" s="67"/>
    </row>
    <row r="132" spans="1:36" x14ac:dyDescent="0.25">
      <c r="A132" s="131" t="s">
        <v>110</v>
      </c>
      <c r="B132" s="2">
        <v>822</v>
      </c>
      <c r="C132" s="2">
        <v>1073</v>
      </c>
      <c r="D132" s="2">
        <v>1327</v>
      </c>
      <c r="E132" s="2">
        <v>1411</v>
      </c>
      <c r="F132" s="2">
        <v>2384</v>
      </c>
      <c r="G132" s="2">
        <v>3958</v>
      </c>
      <c r="H132" s="2">
        <v>6134</v>
      </c>
      <c r="I132" s="2">
        <v>8502</v>
      </c>
      <c r="J132" s="2">
        <v>10363</v>
      </c>
      <c r="K132" s="2">
        <v>13171</v>
      </c>
      <c r="L132" s="39">
        <f t="shared" si="56"/>
        <v>15.023114355231144</v>
      </c>
      <c r="M132" s="39">
        <f t="shared" si="57"/>
        <v>2.3276907529055078</v>
      </c>
      <c r="N132" s="39">
        <f t="shared" si="58"/>
        <v>0.27096400656180641</v>
      </c>
      <c r="O132" s="39">
        <f t="shared" si="59"/>
        <v>3.8974835471805309E-2</v>
      </c>
      <c r="P132" s="67"/>
    </row>
    <row r="133" spans="1:36" x14ac:dyDescent="0.25">
      <c r="A133" s="131" t="s">
        <v>111</v>
      </c>
      <c r="B133" s="2">
        <v>1989</v>
      </c>
      <c r="C133" s="2">
        <v>1145</v>
      </c>
      <c r="D133" s="2">
        <v>1361</v>
      </c>
      <c r="E133" s="2">
        <v>1246</v>
      </c>
      <c r="F133" s="2">
        <v>38</v>
      </c>
      <c r="G133" s="2">
        <v>47</v>
      </c>
      <c r="H133" s="2">
        <v>23</v>
      </c>
      <c r="I133" s="2">
        <v>51</v>
      </c>
      <c r="J133" s="2">
        <v>60</v>
      </c>
      <c r="K133" s="2">
        <v>63</v>
      </c>
      <c r="L133" s="39">
        <f t="shared" si="56"/>
        <v>-0.96832579185520362</v>
      </c>
      <c r="M133" s="39">
        <f t="shared" si="57"/>
        <v>0.34042553191489361</v>
      </c>
      <c r="N133" s="39">
        <f t="shared" si="58"/>
        <v>0.05</v>
      </c>
      <c r="O133" s="39">
        <f t="shared" si="59"/>
        <v>1.8642583211022205E-4</v>
      </c>
      <c r="P133" s="67"/>
    </row>
    <row r="134" spans="1:36" s="65" customFormat="1" x14ac:dyDescent="0.25">
      <c r="A134" s="128" t="s">
        <v>4</v>
      </c>
      <c r="B134" s="4">
        <v>147263</v>
      </c>
      <c r="C134" s="4">
        <v>156702</v>
      </c>
      <c r="D134" s="4">
        <v>158744</v>
      </c>
      <c r="E134" s="4">
        <v>158461</v>
      </c>
      <c r="F134" s="4">
        <v>152012</v>
      </c>
      <c r="G134" s="4">
        <v>147349</v>
      </c>
      <c r="H134" s="4">
        <v>150036</v>
      </c>
      <c r="I134" s="4">
        <v>155460</v>
      </c>
      <c r="J134" s="4">
        <v>155543</v>
      </c>
      <c r="K134" s="4">
        <v>156589</v>
      </c>
      <c r="L134" s="40">
        <f t="shared" si="56"/>
        <v>6.3328874191073109E-2</v>
      </c>
      <c r="M134" s="40">
        <f t="shared" si="57"/>
        <v>6.2708264053369892E-2</v>
      </c>
      <c r="N134" s="40">
        <f t="shared" si="58"/>
        <v>6.7248285040149673E-3</v>
      </c>
      <c r="O134" s="40">
        <f t="shared" si="59"/>
        <v>0.46336880356043747</v>
      </c>
      <c r="P134" s="68"/>
    </row>
    <row r="135" spans="1:36" x14ac:dyDescent="0.25">
      <c r="A135" s="131" t="s">
        <v>107</v>
      </c>
      <c r="B135" s="2">
        <v>118854</v>
      </c>
      <c r="C135" s="2">
        <v>126790</v>
      </c>
      <c r="D135" s="2">
        <v>127705</v>
      </c>
      <c r="E135" s="2">
        <v>128933</v>
      </c>
      <c r="F135" s="2">
        <v>123537</v>
      </c>
      <c r="G135" s="2">
        <v>121839</v>
      </c>
      <c r="H135" s="2">
        <v>123881</v>
      </c>
      <c r="I135" s="2">
        <v>128569</v>
      </c>
      <c r="J135" s="2">
        <v>129463</v>
      </c>
      <c r="K135" s="2">
        <v>131282</v>
      </c>
      <c r="L135" s="39">
        <f t="shared" si="56"/>
        <v>0.10456526494690965</v>
      </c>
      <c r="M135" s="39">
        <f t="shared" si="57"/>
        <v>7.7503919106361674E-2</v>
      </c>
      <c r="N135" s="39">
        <f t="shared" si="58"/>
        <v>1.4050346431026626E-2</v>
      </c>
      <c r="O135" s="39">
        <f t="shared" si="59"/>
        <v>0.38848184271578051</v>
      </c>
      <c r="P135" s="67"/>
    </row>
    <row r="136" spans="1:36" x14ac:dyDescent="0.25">
      <c r="A136" s="131" t="s">
        <v>108</v>
      </c>
      <c r="B136" s="2">
        <v>24837</v>
      </c>
      <c r="C136" s="2">
        <v>26422</v>
      </c>
      <c r="D136" s="2">
        <v>26556</v>
      </c>
      <c r="E136" s="2">
        <v>24745</v>
      </c>
      <c r="F136" s="2">
        <v>26262</v>
      </c>
      <c r="G136" s="2">
        <v>24184</v>
      </c>
      <c r="H136" s="2">
        <v>24719</v>
      </c>
      <c r="I136" s="2">
        <v>23796</v>
      </c>
      <c r="J136" s="2">
        <v>22804</v>
      </c>
      <c r="K136" s="2">
        <v>22166</v>
      </c>
      <c r="L136" s="39">
        <f t="shared" si="56"/>
        <v>-0.10754116841808592</v>
      </c>
      <c r="M136" s="39">
        <f t="shared" si="57"/>
        <v>-8.3443599073767777E-2</v>
      </c>
      <c r="N136" s="39">
        <f t="shared" si="58"/>
        <v>-2.7977547798631819E-2</v>
      </c>
      <c r="O136" s="39">
        <f t="shared" si="59"/>
        <v>6.5592301500875902E-2</v>
      </c>
      <c r="P136" s="67"/>
    </row>
    <row r="137" spans="1:36" x14ac:dyDescent="0.25">
      <c r="A137" s="131" t="s">
        <v>109</v>
      </c>
      <c r="B137" s="2">
        <v>63</v>
      </c>
      <c r="C137" s="2">
        <v>125</v>
      </c>
      <c r="D137" s="2">
        <v>178</v>
      </c>
      <c r="E137" s="2">
        <v>219</v>
      </c>
      <c r="F137" s="2">
        <v>295</v>
      </c>
      <c r="G137" s="2">
        <v>298</v>
      </c>
      <c r="H137" s="2">
        <v>456</v>
      </c>
      <c r="I137" s="2">
        <v>391</v>
      </c>
      <c r="J137" s="2">
        <v>622</v>
      </c>
      <c r="K137" s="2">
        <v>713</v>
      </c>
      <c r="L137" s="39">
        <f t="shared" si="56"/>
        <v>10.317460317460318</v>
      </c>
      <c r="M137" s="39">
        <f t="shared" si="57"/>
        <v>1.3926174496644295</v>
      </c>
      <c r="N137" s="39">
        <f t="shared" si="58"/>
        <v>0.14630225080385853</v>
      </c>
      <c r="O137" s="39">
        <f t="shared" si="59"/>
        <v>2.1098669570569577E-3</v>
      </c>
      <c r="P137" s="67"/>
    </row>
    <row r="138" spans="1:36" x14ac:dyDescent="0.25">
      <c r="A138" s="131" t="s">
        <v>110</v>
      </c>
      <c r="B138" s="2">
        <v>656</v>
      </c>
      <c r="C138" s="2">
        <v>591</v>
      </c>
      <c r="D138" s="2">
        <v>387</v>
      </c>
      <c r="E138" s="2">
        <v>298</v>
      </c>
      <c r="F138" s="2">
        <v>619</v>
      </c>
      <c r="G138" s="2">
        <v>871</v>
      </c>
      <c r="H138" s="2">
        <v>682</v>
      </c>
      <c r="I138" s="2">
        <v>618</v>
      </c>
      <c r="J138" s="2">
        <v>525</v>
      </c>
      <c r="K138" s="2">
        <v>590</v>
      </c>
      <c r="L138" s="39">
        <f t="shared" si="56"/>
        <v>-0.10060975609756098</v>
      </c>
      <c r="M138" s="39">
        <f t="shared" si="57"/>
        <v>-0.32261768082663606</v>
      </c>
      <c r="N138" s="39">
        <f t="shared" si="58"/>
        <v>0.12380952380952381</v>
      </c>
      <c r="O138" s="39">
        <f t="shared" si="59"/>
        <v>1.7458927134131907E-3</v>
      </c>
      <c r="P138" s="67"/>
    </row>
    <row r="139" spans="1:36" x14ac:dyDescent="0.25">
      <c r="A139" s="131" t="s">
        <v>111</v>
      </c>
      <c r="B139" s="2">
        <v>2853</v>
      </c>
      <c r="C139" s="2">
        <v>2774</v>
      </c>
      <c r="D139" s="2">
        <v>3918</v>
      </c>
      <c r="E139" s="2">
        <v>4266</v>
      </c>
      <c r="F139" s="2">
        <v>1299</v>
      </c>
      <c r="G139" s="2">
        <v>157</v>
      </c>
      <c r="H139" s="2">
        <v>298</v>
      </c>
      <c r="I139" s="2">
        <v>2086</v>
      </c>
      <c r="J139" s="2">
        <v>2129</v>
      </c>
      <c r="K139" s="2">
        <v>1838</v>
      </c>
      <c r="L139" s="39">
        <f t="shared" si="56"/>
        <v>-0.35576586049772169</v>
      </c>
      <c r="M139" s="39">
        <f t="shared" si="57"/>
        <v>10.707006369426752</v>
      </c>
      <c r="N139" s="39">
        <f t="shared" si="58"/>
        <v>-0.13668388914983559</v>
      </c>
      <c r="O139" s="39">
        <f t="shared" si="59"/>
        <v>5.4388996733109232E-3</v>
      </c>
      <c r="P139" s="67"/>
    </row>
    <row r="140" spans="1:36" s="65" customFormat="1" x14ac:dyDescent="0.25">
      <c r="A140" s="128" t="s">
        <v>0</v>
      </c>
      <c r="B140" s="4">
        <v>281647</v>
      </c>
      <c r="C140" s="4">
        <v>315003</v>
      </c>
      <c r="D140" s="4">
        <v>328341</v>
      </c>
      <c r="E140" s="4">
        <v>332828</v>
      </c>
      <c r="F140" s="4">
        <v>343000</v>
      </c>
      <c r="G140" s="4">
        <v>341633</v>
      </c>
      <c r="H140" s="4">
        <v>337967</v>
      </c>
      <c r="I140" s="4">
        <v>338103</v>
      </c>
      <c r="J140" s="4">
        <v>335208</v>
      </c>
      <c r="K140" s="4">
        <v>337936</v>
      </c>
      <c r="L140" s="40">
        <f t="shared" si="56"/>
        <v>0.19985655803186259</v>
      </c>
      <c r="M140" s="40">
        <f t="shared" si="57"/>
        <v>-1.0821554123869767E-2</v>
      </c>
      <c r="N140" s="40">
        <f t="shared" si="58"/>
        <v>8.1382305911553432E-3</v>
      </c>
      <c r="O140" s="40">
        <f t="shared" si="59"/>
        <v>1</v>
      </c>
      <c r="P140" s="68"/>
    </row>
    <row r="141" spans="1:36" x14ac:dyDescent="0.25">
      <c r="A141" s="6"/>
      <c r="L141" s="46"/>
      <c r="M141" s="46"/>
      <c r="N141" s="46"/>
      <c r="O141" s="46"/>
      <c r="P141" s="67"/>
    </row>
    <row r="142" spans="1:36" ht="15.75" x14ac:dyDescent="0.25">
      <c r="A142" s="33" t="s">
        <v>91</v>
      </c>
      <c r="B142" s="33"/>
      <c r="C142" s="33"/>
      <c r="D142" s="33"/>
      <c r="E142" s="33"/>
      <c r="F142" s="33"/>
      <c r="G142" s="6"/>
      <c r="H142" s="6"/>
      <c r="I142" s="6"/>
      <c r="J142" s="6"/>
      <c r="K142" s="6"/>
      <c r="L142" s="46"/>
      <c r="M142" s="46"/>
      <c r="N142" s="46"/>
      <c r="O142" s="46"/>
      <c r="P142" s="67"/>
    </row>
    <row r="143" spans="1:36" ht="30" customHeight="1" x14ac:dyDescent="0.25">
      <c r="A143" s="113" t="s">
        <v>62</v>
      </c>
      <c r="B143" s="1">
        <v>2009</v>
      </c>
      <c r="C143" s="1">
        <v>2010</v>
      </c>
      <c r="D143" s="1">
        <v>2011</v>
      </c>
      <c r="E143" s="1">
        <v>2012</v>
      </c>
      <c r="F143" s="1">
        <v>2013</v>
      </c>
      <c r="G143" s="1">
        <v>2014</v>
      </c>
      <c r="H143" s="1">
        <v>2015</v>
      </c>
      <c r="I143" s="1">
        <v>2016</v>
      </c>
      <c r="J143" s="1">
        <v>2017</v>
      </c>
      <c r="K143" s="1">
        <v>2018</v>
      </c>
      <c r="L143" s="5" t="s">
        <v>399</v>
      </c>
      <c r="M143" s="5" t="s">
        <v>400</v>
      </c>
      <c r="N143" s="5" t="s">
        <v>401</v>
      </c>
      <c r="O143" s="5" t="s">
        <v>402</v>
      </c>
      <c r="P143" s="67"/>
    </row>
    <row r="144" spans="1:36" x14ac:dyDescent="0.25">
      <c r="A144" s="127" t="s">
        <v>53</v>
      </c>
      <c r="B144" s="37">
        <v>135948</v>
      </c>
      <c r="C144" s="37">
        <v>152575</v>
      </c>
      <c r="D144" s="37">
        <v>167617</v>
      </c>
      <c r="E144" s="37">
        <v>177246</v>
      </c>
      <c r="F144" s="37">
        <v>186039</v>
      </c>
      <c r="G144" s="37">
        <v>197170</v>
      </c>
      <c r="H144" s="37">
        <v>209037</v>
      </c>
      <c r="I144" s="37">
        <v>223350</v>
      </c>
      <c r="J144" s="37">
        <v>227790</v>
      </c>
      <c r="K144" s="37">
        <v>234068</v>
      </c>
      <c r="L144" s="39">
        <f t="shared" ref="L144:L155" si="60">(K144-B144)/B144</f>
        <v>0.72174655015152855</v>
      </c>
      <c r="M144" s="39">
        <f t="shared" ref="M144:M155" si="61">(K144-G144)/G144</f>
        <v>0.18713800273875336</v>
      </c>
      <c r="N144" s="39">
        <f t="shared" ref="N144:N155" si="62">(K144-J144)/J144</f>
        <v>2.7560472364897493E-2</v>
      </c>
      <c r="O144" s="39">
        <f t="shared" ref="O144:O155" si="63">K144/K$9</f>
        <v>0.19695680746670166</v>
      </c>
      <c r="P144" s="67"/>
      <c r="Q144" s="159"/>
      <c r="R144" s="159"/>
      <c r="S144" s="159"/>
      <c r="T144" s="159"/>
      <c r="U144" s="159"/>
      <c r="V144" s="159"/>
      <c r="W144" s="159"/>
      <c r="X144" s="159"/>
      <c r="Y144" s="159"/>
      <c r="Z144" s="159"/>
      <c r="AA144" s="159"/>
      <c r="AB144" s="159"/>
      <c r="AC144" s="159"/>
      <c r="AD144" s="159"/>
      <c r="AE144" s="159"/>
      <c r="AF144" s="159"/>
      <c r="AG144" s="159"/>
      <c r="AH144" s="159"/>
      <c r="AI144" s="159"/>
      <c r="AJ144" s="159"/>
    </row>
    <row r="145" spans="1:45" x14ac:dyDescent="0.25">
      <c r="A145" s="127" t="s">
        <v>54</v>
      </c>
      <c r="B145" s="37">
        <v>27668</v>
      </c>
      <c r="C145" s="37">
        <v>27521</v>
      </c>
      <c r="D145" s="37">
        <v>26778</v>
      </c>
      <c r="E145" s="37">
        <v>25965</v>
      </c>
      <c r="F145" s="37">
        <v>25748</v>
      </c>
      <c r="G145" s="37">
        <v>24912</v>
      </c>
      <c r="H145" s="37">
        <v>24967</v>
      </c>
      <c r="I145" s="37">
        <v>26041</v>
      </c>
      <c r="J145" s="37">
        <v>27330</v>
      </c>
      <c r="K145" s="37">
        <v>29033</v>
      </c>
      <c r="L145" s="39">
        <f t="shared" si="60"/>
        <v>4.9334971808587536E-2</v>
      </c>
      <c r="M145" s="39">
        <f t="shared" si="61"/>
        <v>0.16542228644829801</v>
      </c>
      <c r="N145" s="39">
        <f t="shared" si="62"/>
        <v>6.2312477131357485E-2</v>
      </c>
      <c r="O145" s="39">
        <f t="shared" si="63"/>
        <v>2.44298536800449E-2</v>
      </c>
      <c r="P145" s="67"/>
      <c r="Q145" s="159"/>
      <c r="R145" s="159"/>
      <c r="S145" s="159"/>
      <c r="T145" s="159"/>
      <c r="U145" s="159"/>
      <c r="V145" s="159"/>
      <c r="W145" s="159"/>
      <c r="X145" s="159"/>
      <c r="Y145" s="159"/>
      <c r="Z145" s="159"/>
      <c r="AA145" s="159"/>
      <c r="AB145" s="159"/>
      <c r="AC145" s="159"/>
      <c r="AD145" s="159"/>
      <c r="AE145" s="159"/>
      <c r="AF145" s="159"/>
      <c r="AG145" s="159"/>
      <c r="AH145" s="159"/>
      <c r="AI145" s="159"/>
      <c r="AJ145" s="159"/>
    </row>
    <row r="146" spans="1:45" x14ac:dyDescent="0.25">
      <c r="A146" s="127" t="s">
        <v>55</v>
      </c>
      <c r="B146" s="37">
        <v>50967</v>
      </c>
      <c r="C146" s="37">
        <v>53659</v>
      </c>
      <c r="D146" s="37">
        <v>54468</v>
      </c>
      <c r="E146" s="37">
        <v>53849</v>
      </c>
      <c r="F146" s="37">
        <v>53336</v>
      </c>
      <c r="G146" s="37">
        <v>52461</v>
      </c>
      <c r="H146" s="37">
        <v>52282</v>
      </c>
      <c r="I146" s="37">
        <v>52552</v>
      </c>
      <c r="J146" s="37">
        <v>53279</v>
      </c>
      <c r="K146" s="37">
        <v>55558</v>
      </c>
      <c r="L146" s="39">
        <f t="shared" si="60"/>
        <v>9.007789353895658E-2</v>
      </c>
      <c r="M146" s="39">
        <f t="shared" si="61"/>
        <v>5.9034330264386876E-2</v>
      </c>
      <c r="N146" s="39">
        <f t="shared" si="62"/>
        <v>4.2774826854858387E-2</v>
      </c>
      <c r="O146" s="39">
        <f t="shared" si="63"/>
        <v>4.6749347664930753E-2</v>
      </c>
      <c r="P146" s="67"/>
      <c r="Q146" s="159"/>
      <c r="R146" s="159"/>
      <c r="S146" s="159"/>
      <c r="T146" s="159"/>
      <c r="U146" s="159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59"/>
      <c r="AJ146" s="159"/>
    </row>
    <row r="147" spans="1:45" x14ac:dyDescent="0.25">
      <c r="A147" s="127" t="s">
        <v>56</v>
      </c>
      <c r="B147" s="37">
        <v>14570</v>
      </c>
      <c r="C147" s="37">
        <v>14875</v>
      </c>
      <c r="D147" s="37">
        <v>14853</v>
      </c>
      <c r="E147" s="37">
        <v>14852</v>
      </c>
      <c r="F147" s="37">
        <v>16178</v>
      </c>
      <c r="G147" s="37">
        <v>16894</v>
      </c>
      <c r="H147" s="37">
        <v>17243</v>
      </c>
      <c r="I147" s="37">
        <v>17343</v>
      </c>
      <c r="J147" s="37">
        <v>16999</v>
      </c>
      <c r="K147" s="37">
        <v>16999</v>
      </c>
      <c r="L147" s="39">
        <f t="shared" si="60"/>
        <v>0.16671242278654769</v>
      </c>
      <c r="M147" s="39">
        <f t="shared" si="61"/>
        <v>6.2152243400023675E-3</v>
      </c>
      <c r="N147" s="39">
        <f t="shared" si="62"/>
        <v>0</v>
      </c>
      <c r="O147" s="39">
        <f t="shared" si="63"/>
        <v>1.4303829528711579E-2</v>
      </c>
      <c r="P147" s="67"/>
      <c r="Q147" s="159"/>
      <c r="R147" s="159"/>
      <c r="S147" s="159"/>
      <c r="T147" s="159"/>
      <c r="U147" s="159"/>
      <c r="V147" s="159"/>
      <c r="W147" s="159"/>
      <c r="X147" s="159"/>
      <c r="Y147" s="159"/>
      <c r="Z147" s="159"/>
      <c r="AA147" s="159"/>
      <c r="AB147" s="159"/>
      <c r="AC147" s="159"/>
      <c r="AD147" s="159"/>
      <c r="AE147" s="159"/>
      <c r="AF147" s="159"/>
      <c r="AG147" s="159"/>
      <c r="AH147" s="159"/>
      <c r="AI147" s="159"/>
      <c r="AJ147" s="159"/>
    </row>
    <row r="148" spans="1:45" x14ac:dyDescent="0.25">
      <c r="A148" s="127" t="s">
        <v>57</v>
      </c>
      <c r="B148" s="37">
        <v>79510</v>
      </c>
      <c r="C148" s="37">
        <v>85777</v>
      </c>
      <c r="D148" s="37">
        <v>90723</v>
      </c>
      <c r="E148" s="37">
        <v>93247</v>
      </c>
      <c r="F148" s="37">
        <v>95975</v>
      </c>
      <c r="G148" s="37">
        <v>98655</v>
      </c>
      <c r="H148" s="37">
        <v>101374</v>
      </c>
      <c r="I148" s="37">
        <v>103656</v>
      </c>
      <c r="J148" s="37">
        <v>106709</v>
      </c>
      <c r="K148" s="37">
        <v>110938</v>
      </c>
      <c r="L148" s="39">
        <f t="shared" si="60"/>
        <v>0.39527103508992578</v>
      </c>
      <c r="M148" s="39">
        <f t="shared" si="61"/>
        <v>0.12450458669099387</v>
      </c>
      <c r="N148" s="39">
        <f t="shared" si="62"/>
        <v>3.9631146388776954E-2</v>
      </c>
      <c r="O148" s="39">
        <f t="shared" si="63"/>
        <v>9.3348917010189131E-2</v>
      </c>
      <c r="P148" s="67"/>
      <c r="Q148" s="159"/>
      <c r="R148" s="159"/>
      <c r="S148" s="159"/>
      <c r="T148" s="159"/>
      <c r="U148" s="159"/>
      <c r="V148" s="159"/>
      <c r="W148" s="159"/>
      <c r="X148" s="159"/>
      <c r="Y148" s="159"/>
      <c r="Z148" s="159"/>
      <c r="AA148" s="159"/>
      <c r="AB148" s="159"/>
      <c r="AC148" s="159"/>
      <c r="AD148" s="159"/>
      <c r="AE148" s="159"/>
      <c r="AF148" s="159"/>
      <c r="AG148" s="159"/>
      <c r="AH148" s="159"/>
      <c r="AI148" s="159"/>
      <c r="AJ148" s="159"/>
    </row>
    <row r="149" spans="1:45" x14ac:dyDescent="0.25">
      <c r="A149" s="127" t="s">
        <v>7</v>
      </c>
      <c r="B149" s="37">
        <v>46482</v>
      </c>
      <c r="C149" s="37">
        <v>45196</v>
      </c>
      <c r="D149" s="37">
        <v>43783</v>
      </c>
      <c r="E149" s="37">
        <v>42270</v>
      </c>
      <c r="F149" s="37">
        <v>41368</v>
      </c>
      <c r="G149" s="37">
        <v>40689</v>
      </c>
      <c r="H149" s="37">
        <v>40445</v>
      </c>
      <c r="I149" s="37">
        <v>41438</v>
      </c>
      <c r="J149" s="37">
        <v>42214</v>
      </c>
      <c r="K149" s="37">
        <v>42821</v>
      </c>
      <c r="L149" s="39">
        <f t="shared" si="60"/>
        <v>-7.8761671184544552E-2</v>
      </c>
      <c r="M149" s="39">
        <f t="shared" si="61"/>
        <v>5.2397453857307874E-2</v>
      </c>
      <c r="N149" s="39">
        <f t="shared" si="62"/>
        <v>1.4379115933102761E-2</v>
      </c>
      <c r="O149" s="39">
        <f t="shared" si="63"/>
        <v>3.6031783296014974E-2</v>
      </c>
      <c r="P149" s="67"/>
      <c r="Q149" s="159"/>
      <c r="R149" s="159"/>
      <c r="S149" s="159"/>
      <c r="T149" s="159"/>
      <c r="U149" s="159"/>
      <c r="V149" s="159"/>
      <c r="W149" s="159"/>
      <c r="X149" s="159"/>
      <c r="Y149" s="159"/>
      <c r="Z149" s="159"/>
      <c r="AA149" s="159"/>
      <c r="AB149" s="159"/>
      <c r="AC149" s="159"/>
      <c r="AD149" s="159"/>
      <c r="AE149" s="159"/>
      <c r="AF149" s="159"/>
      <c r="AG149" s="159"/>
      <c r="AH149" s="159"/>
      <c r="AI149" s="159"/>
      <c r="AJ149" s="159"/>
    </row>
    <row r="150" spans="1:45" x14ac:dyDescent="0.25">
      <c r="A150" s="127" t="s">
        <v>58</v>
      </c>
      <c r="B150" s="37">
        <v>125442</v>
      </c>
      <c r="C150" s="37">
        <v>136857</v>
      </c>
      <c r="D150" s="37">
        <v>144038</v>
      </c>
      <c r="E150" s="37">
        <v>146156</v>
      </c>
      <c r="F150" s="37">
        <v>142772</v>
      </c>
      <c r="G150" s="37">
        <v>139127</v>
      </c>
      <c r="H150" s="37">
        <v>135210</v>
      </c>
      <c r="I150" s="37">
        <v>136119</v>
      </c>
      <c r="J150" s="37">
        <v>136742</v>
      </c>
      <c r="K150" s="37">
        <v>141151</v>
      </c>
      <c r="L150" s="39">
        <f t="shared" si="60"/>
        <v>0.12522918958562523</v>
      </c>
      <c r="M150" s="39">
        <f t="shared" si="61"/>
        <v>1.4547859150272773E-2</v>
      </c>
      <c r="N150" s="39">
        <f t="shared" si="62"/>
        <v>3.2243202527387341E-2</v>
      </c>
      <c r="O150" s="39">
        <f t="shared" si="63"/>
        <v>0.11877168314648909</v>
      </c>
      <c r="P150" s="67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  <c r="AA150" s="159"/>
      <c r="AB150" s="159"/>
      <c r="AC150" s="159"/>
      <c r="AD150" s="159"/>
      <c r="AE150" s="159"/>
      <c r="AF150" s="159"/>
      <c r="AG150" s="159"/>
      <c r="AH150" s="159"/>
      <c r="AI150" s="159"/>
      <c r="AJ150" s="159"/>
    </row>
    <row r="151" spans="1:45" x14ac:dyDescent="0.25">
      <c r="A151" s="127" t="s">
        <v>59</v>
      </c>
      <c r="B151" s="37">
        <v>9296</v>
      </c>
      <c r="C151" s="37">
        <v>9919</v>
      </c>
      <c r="D151" s="37">
        <v>10264</v>
      </c>
      <c r="E151" s="37">
        <v>10060</v>
      </c>
      <c r="F151" s="37">
        <v>10084</v>
      </c>
      <c r="G151" s="37">
        <v>10071</v>
      </c>
      <c r="H151" s="37">
        <v>9712</v>
      </c>
      <c r="I151" s="37">
        <v>9670</v>
      </c>
      <c r="J151" s="37">
        <v>9520</v>
      </c>
      <c r="K151" s="37">
        <v>9556</v>
      </c>
      <c r="L151" s="39">
        <f t="shared" si="60"/>
        <v>2.7969018932874356E-2</v>
      </c>
      <c r="M151" s="39">
        <f t="shared" si="61"/>
        <v>-5.1136927812531027E-2</v>
      </c>
      <c r="N151" s="39">
        <f t="shared" si="62"/>
        <v>3.7815126050420168E-3</v>
      </c>
      <c r="O151" s="39">
        <f t="shared" si="63"/>
        <v>8.040907993197708E-3</v>
      </c>
      <c r="P151" s="67"/>
      <c r="Q151" s="159"/>
      <c r="R151" s="159"/>
      <c r="S151" s="159"/>
      <c r="T151" s="159"/>
      <c r="U151" s="159"/>
      <c r="V151" s="159"/>
      <c r="W151" s="159"/>
      <c r="X151" s="159"/>
      <c r="Y151" s="159"/>
      <c r="Z151" s="159"/>
      <c r="AA151" s="159"/>
      <c r="AB151" s="159"/>
      <c r="AC151" s="159"/>
      <c r="AD151" s="159"/>
      <c r="AE151" s="159"/>
      <c r="AF151" s="159"/>
      <c r="AG151" s="159"/>
      <c r="AH151" s="159"/>
      <c r="AI151" s="159"/>
      <c r="AJ151" s="159"/>
    </row>
    <row r="152" spans="1:45" x14ac:dyDescent="0.25">
      <c r="A152" s="127" t="s">
        <v>60</v>
      </c>
      <c r="B152" s="37">
        <v>141086</v>
      </c>
      <c r="C152" s="37">
        <v>167535</v>
      </c>
      <c r="D152" s="37">
        <v>192771</v>
      </c>
      <c r="E152" s="37">
        <v>209543</v>
      </c>
      <c r="F152" s="37">
        <v>215450</v>
      </c>
      <c r="G152" s="37">
        <v>219253</v>
      </c>
      <c r="H152" s="37">
        <v>223043</v>
      </c>
      <c r="I152" s="37">
        <v>225076</v>
      </c>
      <c r="J152" s="37">
        <v>225541</v>
      </c>
      <c r="K152" s="37">
        <v>225694</v>
      </c>
      <c r="L152" s="39">
        <f t="shared" si="60"/>
        <v>0.59969096862906313</v>
      </c>
      <c r="M152" s="39">
        <f t="shared" si="61"/>
        <v>2.9377021066986541E-2</v>
      </c>
      <c r="N152" s="39">
        <f t="shared" si="62"/>
        <v>6.7836889966790955E-4</v>
      </c>
      <c r="O152" s="39">
        <f t="shared" si="63"/>
        <v>0.18991049483222724</v>
      </c>
      <c r="P152" s="67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159"/>
      <c r="AF152" s="159"/>
      <c r="AG152" s="159"/>
      <c r="AH152" s="159"/>
      <c r="AI152" s="159"/>
      <c r="AJ152" s="159"/>
    </row>
    <row r="153" spans="1:45" x14ac:dyDescent="0.25">
      <c r="A153" s="127" t="s">
        <v>61</v>
      </c>
      <c r="B153" s="37">
        <v>217519</v>
      </c>
      <c r="C153" s="37">
        <v>243452</v>
      </c>
      <c r="D153" s="37">
        <v>268790</v>
      </c>
      <c r="E153" s="37">
        <v>290562</v>
      </c>
      <c r="F153" s="37">
        <v>326582</v>
      </c>
      <c r="G153" s="37">
        <v>344349</v>
      </c>
      <c r="H153" s="37">
        <v>351845</v>
      </c>
      <c r="I153" s="37">
        <v>342452</v>
      </c>
      <c r="J153" s="37">
        <v>329768</v>
      </c>
      <c r="K153" s="37">
        <v>321855</v>
      </c>
      <c r="L153" s="39">
        <f t="shared" si="60"/>
        <v>0.47966384545717844</v>
      </c>
      <c r="M153" s="39">
        <f t="shared" si="61"/>
        <v>-6.532326215554568E-2</v>
      </c>
      <c r="N153" s="39">
        <f t="shared" si="62"/>
        <v>-2.3995657553188908E-2</v>
      </c>
      <c r="O153" s="39">
        <f t="shared" si="63"/>
        <v>0.27082528695590713</v>
      </c>
      <c r="P153" s="67"/>
      <c r="Q153" s="159"/>
      <c r="R153" s="159"/>
      <c r="S153" s="159"/>
      <c r="T153" s="159"/>
      <c r="U153" s="159"/>
      <c r="V153" s="159"/>
      <c r="W153" s="159"/>
      <c r="X153" s="159"/>
      <c r="Y153" s="159"/>
      <c r="Z153" s="159"/>
      <c r="AA153" s="159"/>
      <c r="AB153" s="159"/>
      <c r="AC153" s="159"/>
      <c r="AD153" s="159"/>
      <c r="AE153" s="159"/>
      <c r="AF153" s="159"/>
      <c r="AG153" s="159"/>
      <c r="AH153" s="159"/>
      <c r="AI153" s="159"/>
      <c r="AJ153" s="159"/>
    </row>
    <row r="154" spans="1:45" x14ac:dyDescent="0.25">
      <c r="A154" s="127" t="s">
        <v>112</v>
      </c>
      <c r="B154" s="37">
        <v>852</v>
      </c>
      <c r="C154" s="37">
        <v>792</v>
      </c>
      <c r="D154" s="37">
        <v>1047</v>
      </c>
      <c r="E154" s="37">
        <v>1066</v>
      </c>
      <c r="F154" s="37">
        <v>745</v>
      </c>
      <c r="G154" s="37">
        <v>800</v>
      </c>
      <c r="H154" s="37">
        <v>748</v>
      </c>
      <c r="I154" s="37">
        <v>783</v>
      </c>
      <c r="J154" s="37">
        <v>835</v>
      </c>
      <c r="K154" s="37">
        <v>750</v>
      </c>
      <c r="L154" s="39">
        <f t="shared" si="60"/>
        <v>-0.11971830985915492</v>
      </c>
      <c r="M154" s="39">
        <f t="shared" si="61"/>
        <v>-6.25E-2</v>
      </c>
      <c r="N154" s="39">
        <f t="shared" si="62"/>
        <v>-0.10179640718562874</v>
      </c>
      <c r="O154" s="39">
        <f t="shared" si="63"/>
        <v>6.3108842558583938E-4</v>
      </c>
      <c r="P154" s="67"/>
      <c r="Q154" s="159"/>
      <c r="R154" s="159"/>
      <c r="S154" s="159"/>
      <c r="T154" s="159"/>
      <c r="U154" s="159"/>
      <c r="V154" s="159"/>
      <c r="W154" s="159"/>
      <c r="X154" s="159"/>
      <c r="Y154" s="159"/>
      <c r="Z154" s="159"/>
      <c r="AA154" s="159"/>
      <c r="AB154" s="159"/>
      <c r="AC154" s="159"/>
      <c r="AD154" s="159"/>
      <c r="AE154" s="159"/>
      <c r="AF154" s="159"/>
      <c r="AG154" s="159"/>
      <c r="AH154" s="159"/>
      <c r="AI154" s="159"/>
      <c r="AJ154" s="159"/>
    </row>
    <row r="155" spans="1:45" s="65" customFormat="1" x14ac:dyDescent="0.25">
      <c r="A155" s="128" t="s">
        <v>0</v>
      </c>
      <c r="B155" s="155">
        <v>849340</v>
      </c>
      <c r="C155" s="155">
        <v>938158</v>
      </c>
      <c r="D155" s="155">
        <v>1015132</v>
      </c>
      <c r="E155" s="155">
        <v>1064816</v>
      </c>
      <c r="F155" s="155">
        <v>1114277</v>
      </c>
      <c r="G155" s="155">
        <v>1144381</v>
      </c>
      <c r="H155" s="155">
        <v>1165906</v>
      </c>
      <c r="I155" s="155">
        <v>1178480</v>
      </c>
      <c r="J155" s="155">
        <v>1176727</v>
      </c>
      <c r="K155" s="155">
        <v>1188423</v>
      </c>
      <c r="L155" s="40">
        <f t="shared" si="60"/>
        <v>0.39923116773023759</v>
      </c>
      <c r="M155" s="40">
        <f t="shared" si="61"/>
        <v>3.848543448379517E-2</v>
      </c>
      <c r="N155" s="40">
        <f t="shared" si="62"/>
        <v>9.9394337004249916E-3</v>
      </c>
      <c r="O155" s="40">
        <f t="shared" si="63"/>
        <v>1</v>
      </c>
      <c r="P155" s="68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</row>
    <row r="156" spans="1:4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46"/>
      <c r="M156" s="46"/>
      <c r="N156" s="46"/>
      <c r="O156" s="46"/>
      <c r="P156" s="67"/>
      <c r="Q156" s="159"/>
      <c r="R156" s="159"/>
      <c r="S156" s="159"/>
      <c r="T156" s="159"/>
      <c r="U156" s="159"/>
      <c r="V156" s="159"/>
      <c r="W156" s="159"/>
      <c r="X156" s="159"/>
      <c r="Y156" s="159"/>
      <c r="Z156" s="159"/>
      <c r="AA156" s="159"/>
      <c r="AB156" s="159"/>
      <c r="AC156" s="159"/>
      <c r="AD156" s="159"/>
      <c r="AE156" s="159"/>
      <c r="AF156" s="159"/>
      <c r="AG156" s="159"/>
      <c r="AH156" s="159"/>
      <c r="AI156" s="159"/>
      <c r="AJ156" s="159"/>
    </row>
    <row r="157" spans="1:45" ht="18" x14ac:dyDescent="0.25">
      <c r="A157" s="33" t="s">
        <v>145</v>
      </c>
      <c r="B157" s="33"/>
      <c r="C157" s="33"/>
      <c r="D157" s="33"/>
      <c r="E157" s="33"/>
      <c r="F157" s="33"/>
      <c r="G157" s="6"/>
      <c r="H157" s="6"/>
      <c r="I157" s="6"/>
      <c r="J157" s="6"/>
      <c r="K157" s="6"/>
      <c r="L157" s="46"/>
      <c r="M157" s="46"/>
      <c r="N157" s="46"/>
      <c r="O157" s="46"/>
      <c r="P157" s="67"/>
      <c r="AA157" s="159"/>
      <c r="AB157" s="159"/>
      <c r="AC157" s="159"/>
      <c r="AD157" s="159"/>
      <c r="AE157" s="159"/>
      <c r="AF157" s="159"/>
      <c r="AG157" s="159"/>
      <c r="AH157" s="159"/>
      <c r="AI157" s="159"/>
      <c r="AJ157" s="159"/>
    </row>
    <row r="158" spans="1:45" ht="30" customHeight="1" x14ac:dyDescent="0.25">
      <c r="A158" s="113" t="s">
        <v>62</v>
      </c>
      <c r="B158" s="1">
        <v>2009</v>
      </c>
      <c r="C158" s="1">
        <v>2010</v>
      </c>
      <c r="D158" s="1">
        <v>2011</v>
      </c>
      <c r="E158" s="1">
        <v>2012</v>
      </c>
      <c r="F158" s="1">
        <v>2013</v>
      </c>
      <c r="G158" s="1">
        <v>2014</v>
      </c>
      <c r="H158" s="1">
        <v>2015</v>
      </c>
      <c r="I158" s="1">
        <v>2016</v>
      </c>
      <c r="J158" s="1">
        <v>2017</v>
      </c>
      <c r="K158" s="1">
        <v>2018</v>
      </c>
      <c r="L158" s="5" t="s">
        <v>399</v>
      </c>
      <c r="M158" s="5" t="s">
        <v>400</v>
      </c>
      <c r="N158" s="5" t="s">
        <v>401</v>
      </c>
      <c r="O158" s="5" t="s">
        <v>402</v>
      </c>
      <c r="P158" s="67"/>
      <c r="R158" s="159"/>
      <c r="S158" s="159"/>
      <c r="T158" s="159"/>
      <c r="U158" s="159"/>
      <c r="V158" s="159"/>
      <c r="W158" s="159"/>
      <c r="X158" s="159"/>
      <c r="Y158" s="159"/>
      <c r="Z158" s="159"/>
      <c r="AA158" s="159"/>
      <c r="AB158" s="159"/>
      <c r="AC158" s="159"/>
      <c r="AD158" s="159"/>
      <c r="AE158" s="159"/>
      <c r="AF158" s="159"/>
      <c r="AG158" s="159"/>
      <c r="AH158" s="159"/>
      <c r="AI158" s="159"/>
      <c r="AJ158" s="159"/>
      <c r="AK158" s="159"/>
      <c r="AL158" s="159"/>
      <c r="AM158" s="159"/>
      <c r="AN158" s="159"/>
      <c r="AO158" s="159"/>
      <c r="AP158" s="159"/>
      <c r="AQ158" s="159"/>
      <c r="AR158" s="159"/>
      <c r="AS158" s="159"/>
    </row>
    <row r="159" spans="1:45" x14ac:dyDescent="0.25">
      <c r="A159" s="127" t="s">
        <v>53</v>
      </c>
      <c r="B159" s="37">
        <v>51170</v>
      </c>
      <c r="C159" s="37">
        <v>56267</v>
      </c>
      <c r="D159" s="37">
        <v>60550</v>
      </c>
      <c r="E159" s="37">
        <v>61082</v>
      </c>
      <c r="F159" s="37">
        <v>62651</v>
      </c>
      <c r="G159" s="37">
        <v>67385</v>
      </c>
      <c r="H159" s="37">
        <v>70022</v>
      </c>
      <c r="I159" s="37">
        <v>72850</v>
      </c>
      <c r="J159" s="37">
        <v>71997</v>
      </c>
      <c r="K159" s="37">
        <v>72840</v>
      </c>
      <c r="L159" s="39">
        <f t="shared" ref="L159:L170" si="64">(K159-B159)/B159</f>
        <v>0.42349032636310335</v>
      </c>
      <c r="M159" s="39">
        <f t="shared" ref="M159:M170" si="65">(K159-G159)/G159</f>
        <v>8.0952734288046307E-2</v>
      </c>
      <c r="N159" s="39">
        <f t="shared" ref="N159:N170" si="66">(K159-J159)/J159</f>
        <v>1.170882120088337E-2</v>
      </c>
      <c r="O159" s="39">
        <f t="shared" ref="O159:O170" si="67">K159/K$16</f>
        <v>0.21554377160172342</v>
      </c>
      <c r="P159" s="67"/>
      <c r="Q159" s="159"/>
      <c r="R159" s="159"/>
      <c r="S159" s="159"/>
      <c r="T159" s="159"/>
      <c r="U159" s="159"/>
      <c r="V159" s="159"/>
      <c r="W159" s="159"/>
      <c r="X159" s="159"/>
      <c r="Y159" s="159"/>
      <c r="Z159" s="159"/>
      <c r="AA159" s="159"/>
      <c r="AB159" s="159"/>
      <c r="AC159" s="159"/>
      <c r="AD159" s="159"/>
      <c r="AE159" s="159"/>
      <c r="AF159" s="159"/>
      <c r="AG159" s="159"/>
      <c r="AH159" s="159"/>
      <c r="AI159" s="159"/>
      <c r="AJ159" s="159"/>
      <c r="AK159" s="159"/>
      <c r="AL159" s="159"/>
      <c r="AM159" s="159"/>
      <c r="AN159" s="159"/>
      <c r="AO159" s="159"/>
      <c r="AP159" s="159"/>
      <c r="AQ159" s="159"/>
      <c r="AR159" s="159"/>
      <c r="AS159" s="159"/>
    </row>
    <row r="160" spans="1:45" x14ac:dyDescent="0.25">
      <c r="A160" s="127" t="s">
        <v>54</v>
      </c>
      <c r="B160" s="37">
        <v>6931</v>
      </c>
      <c r="C160" s="37">
        <v>6468</v>
      </c>
      <c r="D160" s="37">
        <v>6284</v>
      </c>
      <c r="E160" s="37">
        <v>6184</v>
      </c>
      <c r="F160" s="37">
        <v>6048</v>
      </c>
      <c r="G160" s="37">
        <v>5925</v>
      </c>
      <c r="H160" s="37">
        <v>6548</v>
      </c>
      <c r="I160" s="37">
        <v>7318</v>
      </c>
      <c r="J160" s="37">
        <v>7788</v>
      </c>
      <c r="K160" s="37">
        <v>8225</v>
      </c>
      <c r="L160" s="39">
        <f t="shared" si="64"/>
        <v>0.18669744625595153</v>
      </c>
      <c r="M160" s="39">
        <f t="shared" si="65"/>
        <v>0.3881856540084388</v>
      </c>
      <c r="N160" s="39">
        <f t="shared" si="66"/>
        <v>5.6111967128916279E-2</v>
      </c>
      <c r="O160" s="39">
        <f t="shared" si="67"/>
        <v>2.4338928081056768E-2</v>
      </c>
      <c r="P160" s="67"/>
      <c r="Q160" s="159"/>
      <c r="R160" s="159"/>
      <c r="S160" s="159"/>
      <c r="T160" s="159"/>
      <c r="U160" s="159"/>
      <c r="V160" s="159"/>
      <c r="W160" s="159"/>
      <c r="X160" s="159"/>
      <c r="Y160" s="159"/>
      <c r="Z160" s="159"/>
      <c r="AA160" s="159"/>
      <c r="AB160" s="159"/>
      <c r="AC160" s="159"/>
      <c r="AD160" s="159"/>
      <c r="AE160" s="159"/>
      <c r="AF160" s="159"/>
      <c r="AG160" s="159"/>
      <c r="AH160" s="159"/>
      <c r="AI160" s="159"/>
      <c r="AJ160" s="159"/>
      <c r="AK160" s="159"/>
      <c r="AL160" s="159"/>
      <c r="AM160" s="159"/>
      <c r="AN160" s="159"/>
      <c r="AO160" s="159"/>
      <c r="AP160" s="159"/>
      <c r="AQ160" s="159"/>
      <c r="AR160" s="159"/>
      <c r="AS160" s="159"/>
    </row>
    <row r="161" spans="1:45" x14ac:dyDescent="0.25">
      <c r="A161" s="127" t="s">
        <v>55</v>
      </c>
      <c r="B161" s="37">
        <v>15527</v>
      </c>
      <c r="C161" s="37">
        <v>16391</v>
      </c>
      <c r="D161" s="37">
        <v>15675</v>
      </c>
      <c r="E161" s="37">
        <v>15631</v>
      </c>
      <c r="F161" s="37">
        <v>15920</v>
      </c>
      <c r="G161" s="37">
        <v>15347</v>
      </c>
      <c r="H161" s="37">
        <v>15547</v>
      </c>
      <c r="I161" s="37">
        <v>15800</v>
      </c>
      <c r="J161" s="37">
        <v>15910</v>
      </c>
      <c r="K161" s="37">
        <v>16712</v>
      </c>
      <c r="L161" s="39">
        <f t="shared" si="64"/>
        <v>7.6318670702647001E-2</v>
      </c>
      <c r="M161" s="39">
        <f t="shared" si="65"/>
        <v>8.8942464325275292E-2</v>
      </c>
      <c r="N161" s="39">
        <f t="shared" si="66"/>
        <v>5.0408548082966687E-2</v>
      </c>
      <c r="O161" s="39">
        <f t="shared" si="67"/>
        <v>4.9453150892476684E-2</v>
      </c>
      <c r="P161" s="67"/>
      <c r="Q161" s="159"/>
      <c r="R161" s="159"/>
      <c r="S161" s="159"/>
      <c r="T161" s="159"/>
      <c r="U161" s="159"/>
      <c r="V161" s="159"/>
      <c r="W161" s="159"/>
      <c r="X161" s="159"/>
      <c r="Y161" s="159"/>
      <c r="Z161" s="159"/>
      <c r="AA161" s="159"/>
      <c r="AB161" s="159"/>
      <c r="AC161" s="159"/>
      <c r="AD161" s="159"/>
      <c r="AE161" s="159"/>
      <c r="AF161" s="159"/>
      <c r="AG161" s="159"/>
      <c r="AH161" s="159"/>
      <c r="AI161" s="159"/>
      <c r="AJ161" s="159"/>
      <c r="AK161" s="159"/>
      <c r="AL161" s="159"/>
      <c r="AM161" s="159"/>
      <c r="AN161" s="159"/>
      <c r="AO161" s="159"/>
      <c r="AP161" s="159"/>
      <c r="AQ161" s="159"/>
      <c r="AR161" s="159"/>
      <c r="AS161" s="159"/>
    </row>
    <row r="162" spans="1:45" x14ac:dyDescent="0.25">
      <c r="A162" s="127" t="s">
        <v>56</v>
      </c>
      <c r="B162" s="37">
        <v>4617</v>
      </c>
      <c r="C162" s="37">
        <v>4801</v>
      </c>
      <c r="D162" s="37">
        <v>4653</v>
      </c>
      <c r="E162" s="37">
        <v>4765</v>
      </c>
      <c r="F162" s="37">
        <v>5702</v>
      </c>
      <c r="G162" s="37">
        <v>5633</v>
      </c>
      <c r="H162" s="37">
        <v>5500</v>
      </c>
      <c r="I162" s="37">
        <v>5251</v>
      </c>
      <c r="J162" s="37">
        <v>5055</v>
      </c>
      <c r="K162" s="37">
        <v>4942</v>
      </c>
      <c r="L162" s="39">
        <f t="shared" si="64"/>
        <v>7.0392029456356947E-2</v>
      </c>
      <c r="M162" s="39">
        <f t="shared" si="65"/>
        <v>-0.12266998047221729</v>
      </c>
      <c r="N162" s="39">
        <f t="shared" si="66"/>
        <v>-2.235410484668645E-2</v>
      </c>
      <c r="O162" s="39">
        <f t="shared" si="67"/>
        <v>1.4624070829979642E-2</v>
      </c>
      <c r="P162" s="67"/>
      <c r="Q162" s="159"/>
      <c r="R162" s="159"/>
      <c r="S162" s="159"/>
      <c r="T162" s="159"/>
      <c r="U162" s="159"/>
      <c r="V162" s="159"/>
      <c r="W162" s="159"/>
      <c r="X162" s="159"/>
      <c r="Y162" s="159"/>
      <c r="Z162" s="159"/>
      <c r="AA162" s="159"/>
      <c r="AB162" s="159"/>
      <c r="AC162" s="159"/>
      <c r="AD162" s="159"/>
      <c r="AE162" s="159"/>
      <c r="AF162" s="159"/>
      <c r="AG162" s="159"/>
      <c r="AH162" s="159"/>
      <c r="AI162" s="159"/>
      <c r="AJ162" s="159"/>
      <c r="AK162" s="159"/>
      <c r="AL162" s="159"/>
      <c r="AM162" s="159"/>
      <c r="AN162" s="159"/>
      <c r="AO162" s="159"/>
      <c r="AP162" s="159"/>
      <c r="AQ162" s="159"/>
      <c r="AR162" s="159"/>
      <c r="AS162" s="159"/>
    </row>
    <row r="163" spans="1:45" x14ac:dyDescent="0.25">
      <c r="A163" s="127" t="s">
        <v>57</v>
      </c>
      <c r="B163" s="37">
        <v>23028</v>
      </c>
      <c r="C163" s="37">
        <v>25090</v>
      </c>
      <c r="D163" s="37">
        <v>25035</v>
      </c>
      <c r="E163" s="37">
        <v>25201</v>
      </c>
      <c r="F163" s="37">
        <v>25638</v>
      </c>
      <c r="G163" s="37">
        <v>25503</v>
      </c>
      <c r="H163" s="37">
        <v>26416</v>
      </c>
      <c r="I163" s="37">
        <v>28592</v>
      </c>
      <c r="J163" s="37">
        <v>30298</v>
      </c>
      <c r="K163" s="37">
        <v>31045</v>
      </c>
      <c r="L163" s="39">
        <f t="shared" si="64"/>
        <v>0.34814139308667708</v>
      </c>
      <c r="M163" s="39">
        <f t="shared" si="65"/>
        <v>0.21730776771360233</v>
      </c>
      <c r="N163" s="39">
        <f t="shared" si="66"/>
        <v>2.4655092745395735E-2</v>
      </c>
      <c r="O163" s="39">
        <f t="shared" si="67"/>
        <v>9.1866507267648306E-2</v>
      </c>
      <c r="P163" s="67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59"/>
      <c r="AF163" s="159"/>
      <c r="AG163" s="159"/>
      <c r="AH163" s="159"/>
      <c r="AI163" s="159"/>
      <c r="AJ163" s="159"/>
      <c r="AK163" s="159"/>
      <c r="AL163" s="159"/>
      <c r="AM163" s="159"/>
      <c r="AN163" s="159"/>
      <c r="AO163" s="159"/>
      <c r="AP163" s="159"/>
      <c r="AQ163" s="159"/>
      <c r="AR163" s="159"/>
      <c r="AS163" s="159"/>
    </row>
    <row r="164" spans="1:45" x14ac:dyDescent="0.25">
      <c r="A164" s="127" t="s">
        <v>7</v>
      </c>
      <c r="B164" s="37">
        <v>12428</v>
      </c>
      <c r="C164" s="37">
        <v>11448</v>
      </c>
      <c r="D164" s="37">
        <v>10602</v>
      </c>
      <c r="E164" s="37">
        <v>9815</v>
      </c>
      <c r="F164" s="37">
        <v>8772</v>
      </c>
      <c r="G164" s="37">
        <v>9044</v>
      </c>
      <c r="H164" s="37">
        <v>9051</v>
      </c>
      <c r="I164" s="37">
        <v>9350</v>
      </c>
      <c r="J164" s="37">
        <v>9900</v>
      </c>
      <c r="K164" s="37">
        <v>10201</v>
      </c>
      <c r="L164" s="39">
        <f t="shared" si="64"/>
        <v>-0.17919214676536852</v>
      </c>
      <c r="M164" s="39">
        <f t="shared" si="65"/>
        <v>0.12793011941618754</v>
      </c>
      <c r="N164" s="39">
        <f t="shared" si="66"/>
        <v>3.0404040404040406E-2</v>
      </c>
      <c r="O164" s="39">
        <f t="shared" si="67"/>
        <v>3.0186189100894843E-2</v>
      </c>
      <c r="P164" s="67"/>
      <c r="Q164" s="159"/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  <c r="AC164" s="159"/>
      <c r="AD164" s="159"/>
      <c r="AE164" s="159"/>
      <c r="AF164" s="159"/>
      <c r="AG164" s="159"/>
      <c r="AH164" s="159"/>
      <c r="AI164" s="159"/>
      <c r="AJ164" s="159"/>
      <c r="AK164" s="159"/>
      <c r="AL164" s="159"/>
      <c r="AM164" s="159"/>
      <c r="AN164" s="159"/>
      <c r="AO164" s="159"/>
      <c r="AP164" s="159"/>
      <c r="AQ164" s="159"/>
      <c r="AR164" s="159"/>
      <c r="AS164" s="159"/>
    </row>
    <row r="165" spans="1:45" x14ac:dyDescent="0.25">
      <c r="A165" s="127" t="s">
        <v>58</v>
      </c>
      <c r="B165" s="37">
        <v>39059</v>
      </c>
      <c r="C165" s="37">
        <v>44467</v>
      </c>
      <c r="D165" s="37">
        <v>44139</v>
      </c>
      <c r="E165" s="37">
        <v>42735</v>
      </c>
      <c r="F165" s="37">
        <v>38860</v>
      </c>
      <c r="G165" s="37">
        <v>36846</v>
      </c>
      <c r="H165" s="37">
        <v>36968</v>
      </c>
      <c r="I165" s="37">
        <v>40079</v>
      </c>
      <c r="J165" s="37">
        <v>41099</v>
      </c>
      <c r="K165" s="37">
        <v>45824</v>
      </c>
      <c r="L165" s="39">
        <f t="shared" si="64"/>
        <v>0.17319951867687344</v>
      </c>
      <c r="M165" s="39">
        <f t="shared" si="65"/>
        <v>0.24366281278836238</v>
      </c>
      <c r="N165" s="39">
        <f t="shared" si="66"/>
        <v>0.11496630088323317</v>
      </c>
      <c r="O165" s="39">
        <f t="shared" si="67"/>
        <v>0.13559964016855264</v>
      </c>
      <c r="P165" s="67"/>
      <c r="Q165" s="159"/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  <c r="AC165" s="159"/>
      <c r="AD165" s="159"/>
      <c r="AE165" s="159"/>
      <c r="AF165" s="159"/>
      <c r="AG165" s="159"/>
      <c r="AH165" s="159"/>
      <c r="AI165" s="159"/>
      <c r="AJ165" s="159"/>
      <c r="AK165" s="159"/>
      <c r="AL165" s="159"/>
      <c r="AM165" s="159"/>
      <c r="AN165" s="159"/>
      <c r="AO165" s="159"/>
      <c r="AP165" s="159"/>
      <c r="AQ165" s="159"/>
      <c r="AR165" s="159"/>
      <c r="AS165" s="159"/>
    </row>
    <row r="166" spans="1:45" x14ac:dyDescent="0.25">
      <c r="A166" s="127" t="s">
        <v>59</v>
      </c>
      <c r="B166" s="37">
        <v>3228</v>
      </c>
      <c r="C166" s="37">
        <v>3452</v>
      </c>
      <c r="D166" s="37">
        <v>3377</v>
      </c>
      <c r="E166" s="37">
        <v>3259</v>
      </c>
      <c r="F166" s="37">
        <v>3310</v>
      </c>
      <c r="G166" s="37">
        <v>3090</v>
      </c>
      <c r="H166" s="37">
        <v>3060</v>
      </c>
      <c r="I166" s="37">
        <v>2941</v>
      </c>
      <c r="J166" s="37">
        <v>2932</v>
      </c>
      <c r="K166" s="37">
        <v>2857</v>
      </c>
      <c r="L166" s="39">
        <f t="shared" si="64"/>
        <v>-0.11493184634448575</v>
      </c>
      <c r="M166" s="39">
        <f t="shared" si="65"/>
        <v>-7.5404530744336576E-2</v>
      </c>
      <c r="N166" s="39">
        <f t="shared" si="66"/>
        <v>-2.557980900409277E-2</v>
      </c>
      <c r="O166" s="39">
        <f t="shared" si="67"/>
        <v>8.4542635291889583E-3</v>
      </c>
      <c r="P166" s="67"/>
      <c r="Q166" s="159"/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  <c r="AC166" s="159"/>
      <c r="AD166" s="159"/>
      <c r="AE166" s="159"/>
      <c r="AF166" s="159"/>
      <c r="AG166" s="159"/>
      <c r="AH166" s="159"/>
      <c r="AI166" s="159"/>
      <c r="AJ166" s="159"/>
      <c r="AK166" s="159"/>
      <c r="AL166" s="159"/>
      <c r="AM166" s="159"/>
      <c r="AN166" s="159"/>
      <c r="AO166" s="159"/>
      <c r="AP166" s="159"/>
      <c r="AQ166" s="159"/>
      <c r="AR166" s="159"/>
      <c r="AS166" s="159"/>
    </row>
    <row r="167" spans="1:45" x14ac:dyDescent="0.25">
      <c r="A167" s="127" t="s">
        <v>60</v>
      </c>
      <c r="B167" s="37">
        <v>48952</v>
      </c>
      <c r="C167" s="37">
        <v>59271</v>
      </c>
      <c r="D167" s="37">
        <v>63896</v>
      </c>
      <c r="E167" s="37">
        <v>65386</v>
      </c>
      <c r="F167" s="37">
        <v>60225</v>
      </c>
      <c r="G167" s="37">
        <v>58119</v>
      </c>
      <c r="H167" s="37">
        <v>57972</v>
      </c>
      <c r="I167" s="37">
        <v>58236</v>
      </c>
      <c r="J167" s="37">
        <v>58662</v>
      </c>
      <c r="K167" s="37">
        <v>56806</v>
      </c>
      <c r="L167" s="39">
        <f t="shared" si="64"/>
        <v>0.16044288282399086</v>
      </c>
      <c r="M167" s="39">
        <f t="shared" si="65"/>
        <v>-2.2591579345824946E-2</v>
      </c>
      <c r="N167" s="39">
        <f t="shared" si="66"/>
        <v>-3.1638880365483617E-2</v>
      </c>
      <c r="O167" s="39">
        <f t="shared" si="67"/>
        <v>0.16809691775957578</v>
      </c>
      <c r="P167" s="67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159"/>
      <c r="AF167" s="159"/>
      <c r="AG167" s="159"/>
      <c r="AH167" s="159"/>
      <c r="AI167" s="159"/>
      <c r="AJ167" s="159"/>
      <c r="AK167" s="159"/>
      <c r="AL167" s="159"/>
      <c r="AM167" s="159"/>
      <c r="AN167" s="159"/>
      <c r="AO167" s="159"/>
      <c r="AP167" s="159"/>
      <c r="AQ167" s="159"/>
      <c r="AR167" s="159"/>
      <c r="AS167" s="159"/>
    </row>
    <row r="168" spans="1:45" x14ac:dyDescent="0.25">
      <c r="A168" s="127" t="s">
        <v>61</v>
      </c>
      <c r="B168" s="37">
        <v>76272</v>
      </c>
      <c r="C168" s="37">
        <v>86929</v>
      </c>
      <c r="D168" s="37">
        <v>93552</v>
      </c>
      <c r="E168" s="37">
        <v>98209</v>
      </c>
      <c r="F168" s="37">
        <v>115437</v>
      </c>
      <c r="G168" s="37">
        <v>114242</v>
      </c>
      <c r="H168" s="37">
        <v>106403</v>
      </c>
      <c r="I168" s="37">
        <v>97201</v>
      </c>
      <c r="J168" s="37">
        <v>90981</v>
      </c>
      <c r="K168" s="37">
        <v>87878</v>
      </c>
      <c r="L168" s="39">
        <f t="shared" si="64"/>
        <v>0.15216593245227605</v>
      </c>
      <c r="M168" s="39">
        <f t="shared" si="65"/>
        <v>-0.23077327077607185</v>
      </c>
      <c r="N168" s="39">
        <f t="shared" si="66"/>
        <v>-3.4106022136490034E-2</v>
      </c>
      <c r="O168" s="39">
        <f t="shared" si="67"/>
        <v>0.26004332181241419</v>
      </c>
      <c r="P168" s="67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159"/>
      <c r="AF168" s="159"/>
      <c r="AG168" s="159"/>
      <c r="AH168" s="159"/>
      <c r="AI168" s="159"/>
      <c r="AJ168" s="159"/>
      <c r="AK168" s="159"/>
      <c r="AL168" s="159"/>
      <c r="AM168" s="159"/>
      <c r="AN168" s="159"/>
      <c r="AO168" s="159"/>
      <c r="AP168" s="159"/>
      <c r="AQ168" s="159"/>
      <c r="AR168" s="159"/>
      <c r="AS168" s="159"/>
    </row>
    <row r="169" spans="1:45" x14ac:dyDescent="0.25">
      <c r="A169" s="127" t="s">
        <v>112</v>
      </c>
      <c r="B169" s="37">
        <v>435</v>
      </c>
      <c r="C169" s="37">
        <v>419</v>
      </c>
      <c r="D169" s="37">
        <v>578</v>
      </c>
      <c r="E169" s="37">
        <v>561</v>
      </c>
      <c r="F169" s="37">
        <v>437</v>
      </c>
      <c r="G169" s="37">
        <v>499</v>
      </c>
      <c r="H169" s="37">
        <v>480</v>
      </c>
      <c r="I169" s="37">
        <v>485</v>
      </c>
      <c r="J169" s="37">
        <v>586</v>
      </c>
      <c r="K169" s="37">
        <v>606</v>
      </c>
      <c r="L169" s="39">
        <f t="shared" si="64"/>
        <v>0.39310344827586208</v>
      </c>
      <c r="M169" s="39">
        <f t="shared" si="65"/>
        <v>0.21442885771543085</v>
      </c>
      <c r="N169" s="39">
        <f t="shared" si="66"/>
        <v>3.4129692832764506E-2</v>
      </c>
      <c r="O169" s="39">
        <f t="shared" si="67"/>
        <v>1.7932389564888026E-3</v>
      </c>
      <c r="P169" s="67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159"/>
      <c r="AF169" s="159"/>
      <c r="AG169" s="159"/>
      <c r="AH169" s="159"/>
      <c r="AI169" s="159"/>
      <c r="AJ169" s="159"/>
      <c r="AK169" s="159"/>
      <c r="AL169" s="159"/>
      <c r="AM169" s="159"/>
      <c r="AN169" s="159"/>
      <c r="AO169" s="159"/>
      <c r="AP169" s="159"/>
      <c r="AQ169" s="159"/>
      <c r="AR169" s="159"/>
      <c r="AS169" s="159"/>
    </row>
    <row r="170" spans="1:45" s="65" customFormat="1" x14ac:dyDescent="0.25">
      <c r="A170" s="128" t="s">
        <v>0</v>
      </c>
      <c r="B170" s="156">
        <v>281647</v>
      </c>
      <c r="C170" s="156">
        <v>315003</v>
      </c>
      <c r="D170" s="156">
        <v>328341</v>
      </c>
      <c r="E170" s="156">
        <v>332828</v>
      </c>
      <c r="F170" s="156">
        <v>343000</v>
      </c>
      <c r="G170" s="156">
        <v>341633</v>
      </c>
      <c r="H170" s="156">
        <v>337967</v>
      </c>
      <c r="I170" s="156">
        <v>338103</v>
      </c>
      <c r="J170" s="156">
        <v>335208</v>
      </c>
      <c r="K170" s="156">
        <v>337936</v>
      </c>
      <c r="L170" s="40">
        <f t="shared" si="64"/>
        <v>0.19985655803186259</v>
      </c>
      <c r="M170" s="40">
        <f t="shared" si="65"/>
        <v>-1.0821554123869767E-2</v>
      </c>
      <c r="N170" s="40">
        <f t="shared" si="66"/>
        <v>8.1382305911553432E-3</v>
      </c>
      <c r="O170" s="40">
        <f t="shared" si="67"/>
        <v>1</v>
      </c>
      <c r="P170" s="68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</row>
    <row r="171" spans="1:45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67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  <c r="AA171" s="159"/>
      <c r="AB171" s="159"/>
      <c r="AC171" s="159"/>
      <c r="AD171" s="159"/>
      <c r="AE171" s="159"/>
      <c r="AF171" s="159"/>
      <c r="AG171" s="159"/>
      <c r="AH171" s="159"/>
      <c r="AI171" s="159"/>
      <c r="AJ171" s="159"/>
      <c r="AK171" s="159"/>
      <c r="AL171" s="159"/>
      <c r="AM171" s="159"/>
      <c r="AN171" s="159"/>
      <c r="AO171" s="159"/>
      <c r="AP171" s="159"/>
      <c r="AQ171" s="159"/>
      <c r="AR171" s="159"/>
      <c r="AS171" s="159"/>
    </row>
    <row r="172" spans="1:45" ht="15.75" x14ac:dyDescent="0.25">
      <c r="A172" s="33" t="s">
        <v>92</v>
      </c>
      <c r="B172" s="33"/>
      <c r="C172" s="33"/>
      <c r="D172" s="33"/>
      <c r="E172" s="33"/>
      <c r="F172" s="33"/>
      <c r="G172" s="6"/>
      <c r="H172" s="6"/>
      <c r="I172" s="6"/>
      <c r="J172" s="6"/>
      <c r="K172" s="6"/>
      <c r="L172" s="46"/>
      <c r="M172" s="46"/>
      <c r="N172" s="46"/>
      <c r="O172" s="42"/>
      <c r="P172" s="67"/>
    </row>
    <row r="173" spans="1:45" ht="30" customHeight="1" x14ac:dyDescent="0.25">
      <c r="A173" s="113" t="s">
        <v>2</v>
      </c>
      <c r="B173" s="1">
        <v>2009</v>
      </c>
      <c r="C173" s="1">
        <v>2010</v>
      </c>
      <c r="D173" s="1">
        <v>2011</v>
      </c>
      <c r="E173" s="1">
        <v>2012</v>
      </c>
      <c r="F173" s="1">
        <v>2013</v>
      </c>
      <c r="G173" s="1">
        <v>2014</v>
      </c>
      <c r="H173" s="1">
        <v>2015</v>
      </c>
      <c r="I173" s="1">
        <v>2016</v>
      </c>
      <c r="J173" s="1">
        <v>2017</v>
      </c>
      <c r="K173" s="1">
        <v>2018</v>
      </c>
      <c r="L173" s="5" t="s">
        <v>399</v>
      </c>
      <c r="M173" s="5" t="s">
        <v>400</v>
      </c>
      <c r="N173" s="5" t="s">
        <v>401</v>
      </c>
      <c r="O173" s="42"/>
    </row>
    <row r="174" spans="1:45" ht="15" customHeight="1" x14ac:dyDescent="0.25">
      <c r="A174" s="129" t="s">
        <v>20</v>
      </c>
      <c r="B174" s="37">
        <v>17625</v>
      </c>
      <c r="C174" s="37">
        <v>22458</v>
      </c>
      <c r="D174" s="37">
        <v>24642</v>
      </c>
      <c r="E174" s="37">
        <v>24341</v>
      </c>
      <c r="F174" s="37">
        <v>23955</v>
      </c>
      <c r="G174" s="37">
        <v>23295</v>
      </c>
      <c r="H174" s="37">
        <v>22226</v>
      </c>
      <c r="I174" s="37">
        <v>21372</v>
      </c>
      <c r="J174" s="37">
        <v>20546</v>
      </c>
      <c r="K174" s="37">
        <v>19507</v>
      </c>
      <c r="L174" s="39">
        <f t="shared" ref="L174:L193" si="68">(K174-B174)/B174</f>
        <v>0.10678014184397164</v>
      </c>
      <c r="M174" s="39">
        <f t="shared" ref="M174:M193" si="69">(K174-G174)/G174</f>
        <v>-0.16261000214638335</v>
      </c>
      <c r="N174" s="39">
        <f t="shared" ref="N174:N193" si="70">(K174-J174)/J174</f>
        <v>-5.0569453908303322E-2</v>
      </c>
      <c r="O174" s="42"/>
      <c r="P174" s="67"/>
      <c r="Q174" s="159"/>
      <c r="R174" s="159"/>
      <c r="S174" s="159"/>
      <c r="T174" s="159"/>
      <c r="U174" s="159"/>
      <c r="V174" s="159"/>
      <c r="W174" s="159"/>
      <c r="X174" s="159"/>
      <c r="Y174" s="159"/>
      <c r="Z174" s="159"/>
      <c r="AA174" s="159"/>
      <c r="AB174" s="159"/>
      <c r="AC174" s="159"/>
      <c r="AD174" s="159"/>
      <c r="AE174" s="159"/>
      <c r="AF174" s="159"/>
      <c r="AG174" s="159"/>
      <c r="AH174" s="159"/>
      <c r="AI174" s="159"/>
      <c r="AJ174" s="159"/>
      <c r="AK174" s="159"/>
    </row>
    <row r="175" spans="1:45" x14ac:dyDescent="0.25">
      <c r="A175" s="129" t="s">
        <v>24</v>
      </c>
      <c r="B175" s="37">
        <v>8064</v>
      </c>
      <c r="C175" s="37">
        <v>9836</v>
      </c>
      <c r="D175" s="37">
        <v>10745</v>
      </c>
      <c r="E175" s="37">
        <v>11161</v>
      </c>
      <c r="F175" s="37">
        <v>12046</v>
      </c>
      <c r="G175" s="37">
        <v>13020</v>
      </c>
      <c r="H175" s="37">
        <v>13229</v>
      </c>
      <c r="I175" s="37">
        <v>14054</v>
      </c>
      <c r="J175" s="37">
        <v>12913</v>
      </c>
      <c r="K175" s="37">
        <v>13593</v>
      </c>
      <c r="L175" s="39">
        <f t="shared" si="68"/>
        <v>0.68563988095238093</v>
      </c>
      <c r="M175" s="39">
        <f t="shared" si="69"/>
        <v>4.4009216589861753E-2</v>
      </c>
      <c r="N175" s="39">
        <f t="shared" si="70"/>
        <v>5.2660109966700223E-2</v>
      </c>
      <c r="O175" s="42"/>
      <c r="P175" s="159"/>
      <c r="Q175" s="159"/>
      <c r="R175" s="159"/>
      <c r="S175" s="159"/>
      <c r="T175" s="159"/>
      <c r="U175" s="159"/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159"/>
      <c r="AF175" s="159"/>
      <c r="AG175" s="159"/>
      <c r="AH175" s="159"/>
      <c r="AI175" s="159"/>
      <c r="AJ175" s="159"/>
      <c r="AK175" s="159"/>
    </row>
    <row r="176" spans="1:45" x14ac:dyDescent="0.25">
      <c r="A176" s="129" t="s">
        <v>28</v>
      </c>
      <c r="B176" s="37">
        <v>2784</v>
      </c>
      <c r="C176" s="37">
        <v>4190</v>
      </c>
      <c r="D176" s="37">
        <v>5236</v>
      </c>
      <c r="E176" s="37">
        <v>6213</v>
      </c>
      <c r="F176" s="37">
        <v>6273</v>
      </c>
      <c r="G176" s="37">
        <v>6642</v>
      </c>
      <c r="H176" s="37">
        <v>6783</v>
      </c>
      <c r="I176" s="37">
        <v>7664</v>
      </c>
      <c r="J176" s="37">
        <v>9397</v>
      </c>
      <c r="K176" s="37">
        <v>10535</v>
      </c>
      <c r="L176" s="39">
        <f t="shared" si="68"/>
        <v>2.7841235632183907</v>
      </c>
      <c r="M176" s="39">
        <f t="shared" si="69"/>
        <v>0.58611863896416738</v>
      </c>
      <c r="N176" s="39">
        <f t="shared" si="70"/>
        <v>0.12110247951473875</v>
      </c>
      <c r="O176" s="42"/>
      <c r="P176" s="67"/>
      <c r="Q176" s="159"/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59"/>
      <c r="AC176" s="159"/>
      <c r="AD176" s="159"/>
      <c r="AE176" s="159"/>
      <c r="AF176" s="159"/>
      <c r="AG176" s="159"/>
      <c r="AH176" s="159"/>
      <c r="AI176" s="159"/>
      <c r="AJ176" s="159"/>
      <c r="AK176" s="159"/>
    </row>
    <row r="177" spans="1:37" x14ac:dyDescent="0.25">
      <c r="A177" s="129" t="s">
        <v>36</v>
      </c>
      <c r="B177" s="37">
        <v>8121</v>
      </c>
      <c r="C177" s="37">
        <v>8942</v>
      </c>
      <c r="D177" s="37">
        <v>9214</v>
      </c>
      <c r="E177" s="37">
        <v>8500</v>
      </c>
      <c r="F177" s="37">
        <v>8024</v>
      </c>
      <c r="G177" s="37">
        <v>8368</v>
      </c>
      <c r="H177" s="37">
        <v>8660</v>
      </c>
      <c r="I177" s="37">
        <v>9131</v>
      </c>
      <c r="J177" s="37">
        <v>8645</v>
      </c>
      <c r="K177" s="37">
        <v>8428</v>
      </c>
      <c r="L177" s="39">
        <f t="shared" si="68"/>
        <v>3.78032262036695E-2</v>
      </c>
      <c r="M177" s="39">
        <f t="shared" si="69"/>
        <v>7.1701720841300188E-3</v>
      </c>
      <c r="N177" s="39">
        <f t="shared" si="70"/>
        <v>-2.5101214574898785E-2</v>
      </c>
      <c r="O177" s="42"/>
      <c r="P177" s="159"/>
      <c r="Q177" s="159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  <c r="AJ177" s="159"/>
      <c r="AK177" s="159"/>
    </row>
    <row r="178" spans="1:37" x14ac:dyDescent="0.25">
      <c r="A178" s="129" t="s">
        <v>32</v>
      </c>
      <c r="B178" s="37">
        <v>5073</v>
      </c>
      <c r="C178" s="37">
        <v>5748</v>
      </c>
      <c r="D178" s="37">
        <v>6369</v>
      </c>
      <c r="E178" s="37">
        <v>6289</v>
      </c>
      <c r="F178" s="37">
        <v>6471</v>
      </c>
      <c r="G178" s="37">
        <v>6670</v>
      </c>
      <c r="H178" s="37">
        <v>6742</v>
      </c>
      <c r="I178" s="37">
        <v>6729</v>
      </c>
      <c r="J178" s="37">
        <v>6813</v>
      </c>
      <c r="K178" s="37">
        <v>6923</v>
      </c>
      <c r="L178" s="39">
        <f t="shared" si="68"/>
        <v>0.36467573427951905</v>
      </c>
      <c r="M178" s="39">
        <f t="shared" si="69"/>
        <v>3.793103448275862E-2</v>
      </c>
      <c r="N178" s="39">
        <f t="shared" si="70"/>
        <v>1.6145603992367533E-2</v>
      </c>
      <c r="O178" s="42"/>
      <c r="P178" s="67"/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59"/>
      <c r="AC178" s="159"/>
      <c r="AD178" s="159"/>
      <c r="AE178" s="159"/>
      <c r="AF178" s="159"/>
      <c r="AG178" s="159"/>
      <c r="AH178" s="159"/>
      <c r="AI178" s="159"/>
      <c r="AJ178" s="159"/>
      <c r="AK178" s="159"/>
    </row>
    <row r="179" spans="1:37" x14ac:dyDescent="0.25">
      <c r="A179" s="129" t="s">
        <v>30</v>
      </c>
      <c r="B179" s="37">
        <v>2156</v>
      </c>
      <c r="C179" s="37">
        <v>2514</v>
      </c>
      <c r="D179" s="37">
        <v>2997</v>
      </c>
      <c r="E179" s="37">
        <v>3314</v>
      </c>
      <c r="F179" s="37">
        <v>3669</v>
      </c>
      <c r="G179" s="37">
        <v>4170</v>
      </c>
      <c r="H179" s="37">
        <v>4803</v>
      </c>
      <c r="I179" s="37">
        <v>5001</v>
      </c>
      <c r="J179" s="37">
        <v>5149</v>
      </c>
      <c r="K179" s="37">
        <v>5081</v>
      </c>
      <c r="L179" s="39">
        <f t="shared" si="68"/>
        <v>1.3566790352504638</v>
      </c>
      <c r="M179" s="39">
        <f t="shared" si="69"/>
        <v>0.2184652278177458</v>
      </c>
      <c r="N179" s="39">
        <f t="shared" si="70"/>
        <v>-1.3206447853952225E-2</v>
      </c>
      <c r="O179" s="42"/>
      <c r="P179" s="159"/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  <c r="AA179" s="159"/>
      <c r="AB179" s="159"/>
      <c r="AC179" s="159"/>
      <c r="AD179" s="159"/>
      <c r="AE179" s="159"/>
      <c r="AF179" s="159"/>
      <c r="AG179" s="159"/>
      <c r="AH179" s="159"/>
      <c r="AI179" s="159"/>
      <c r="AJ179" s="159"/>
      <c r="AK179" s="159"/>
    </row>
    <row r="180" spans="1:37" x14ac:dyDescent="0.25">
      <c r="A180" s="129" t="s">
        <v>27</v>
      </c>
      <c r="B180" s="37">
        <v>2198</v>
      </c>
      <c r="C180" s="37">
        <v>2452</v>
      </c>
      <c r="D180" s="37">
        <v>2692</v>
      </c>
      <c r="E180" s="37">
        <v>3150</v>
      </c>
      <c r="F180" s="37">
        <v>3566</v>
      </c>
      <c r="G180" s="37">
        <v>3784</v>
      </c>
      <c r="H180" s="37">
        <v>4135</v>
      </c>
      <c r="I180" s="37">
        <v>4529</v>
      </c>
      <c r="J180" s="37">
        <v>4978</v>
      </c>
      <c r="K180" s="37">
        <v>4740</v>
      </c>
      <c r="L180" s="39">
        <f t="shared" si="68"/>
        <v>1.1565059144676979</v>
      </c>
      <c r="M180" s="39">
        <f t="shared" si="69"/>
        <v>0.2526427061310782</v>
      </c>
      <c r="N180" s="39">
        <f t="shared" si="70"/>
        <v>-4.7810365608678185E-2</v>
      </c>
      <c r="O180" s="42"/>
      <c r="P180" s="67"/>
      <c r="Q180" s="159"/>
      <c r="R180" s="159"/>
      <c r="S180" s="159"/>
      <c r="T180" s="159"/>
      <c r="U180" s="159"/>
      <c r="V180" s="159"/>
      <c r="W180" s="159"/>
      <c r="X180" s="159"/>
      <c r="Y180" s="159"/>
      <c r="Z180" s="159"/>
      <c r="AA180" s="159"/>
      <c r="AB180" s="159"/>
      <c r="AC180" s="159"/>
      <c r="AD180" s="159"/>
      <c r="AE180" s="159"/>
      <c r="AF180" s="159"/>
      <c r="AG180" s="159"/>
      <c r="AH180" s="159"/>
      <c r="AI180" s="159"/>
      <c r="AJ180" s="159"/>
      <c r="AK180" s="159"/>
    </row>
    <row r="181" spans="1:37" x14ac:dyDescent="0.25">
      <c r="A181" s="129" t="s">
        <v>165</v>
      </c>
      <c r="B181" s="37">
        <v>4318</v>
      </c>
      <c r="C181" s="37">
        <v>4737</v>
      </c>
      <c r="D181" s="37">
        <v>4659</v>
      </c>
      <c r="E181" s="37">
        <v>4197</v>
      </c>
      <c r="F181" s="37">
        <v>4379</v>
      </c>
      <c r="G181" s="37">
        <v>4497</v>
      </c>
      <c r="H181" s="37">
        <v>4569</v>
      </c>
      <c r="I181" s="37">
        <v>4380</v>
      </c>
      <c r="J181" s="37">
        <v>4404</v>
      </c>
      <c r="K181" s="37">
        <v>4653</v>
      </c>
      <c r="L181" s="39">
        <f t="shared" si="68"/>
        <v>7.7582213987957394E-2</v>
      </c>
      <c r="M181" s="39">
        <f t="shared" si="69"/>
        <v>3.4689793195463642E-2</v>
      </c>
      <c r="N181" s="39">
        <f t="shared" si="70"/>
        <v>5.6539509536784743E-2</v>
      </c>
      <c r="O181" s="42"/>
      <c r="P181" s="159"/>
      <c r="Q181" s="159"/>
      <c r="R181" s="159"/>
      <c r="S181" s="159"/>
      <c r="T181" s="159"/>
      <c r="U181" s="159"/>
      <c r="V181" s="159"/>
      <c r="W181" s="159"/>
      <c r="X181" s="159"/>
      <c r="Y181" s="159"/>
      <c r="Z181" s="159"/>
      <c r="AA181" s="159"/>
      <c r="AB181" s="159"/>
      <c r="AC181" s="159"/>
      <c r="AD181" s="159"/>
      <c r="AE181" s="159"/>
      <c r="AF181" s="159"/>
      <c r="AG181" s="159"/>
      <c r="AH181" s="159"/>
      <c r="AI181" s="159"/>
      <c r="AJ181" s="159"/>
      <c r="AK181" s="159"/>
    </row>
    <row r="182" spans="1:37" x14ac:dyDescent="0.25">
      <c r="A182" s="129" t="s">
        <v>37</v>
      </c>
      <c r="B182" s="37">
        <v>1958</v>
      </c>
      <c r="C182" s="37">
        <v>2401</v>
      </c>
      <c r="D182" s="37">
        <v>2636</v>
      </c>
      <c r="E182" s="37">
        <v>2933</v>
      </c>
      <c r="F182" s="37">
        <v>3162</v>
      </c>
      <c r="G182" s="37">
        <v>3244</v>
      </c>
      <c r="H182" s="37">
        <v>3413</v>
      </c>
      <c r="I182" s="37">
        <v>3717</v>
      </c>
      <c r="J182" s="37">
        <v>4072</v>
      </c>
      <c r="K182" s="37">
        <v>4392</v>
      </c>
      <c r="L182" s="39">
        <f t="shared" si="68"/>
        <v>1.2431052093973443</v>
      </c>
      <c r="M182" s="39">
        <f t="shared" si="69"/>
        <v>0.35388409371146734</v>
      </c>
      <c r="N182" s="39">
        <f t="shared" si="70"/>
        <v>7.8585461689587424E-2</v>
      </c>
      <c r="O182" s="42"/>
      <c r="P182" s="67"/>
      <c r="Q182" s="159"/>
      <c r="R182" s="159"/>
      <c r="S182" s="159"/>
      <c r="T182" s="159"/>
      <c r="U182" s="159"/>
      <c r="V182" s="159"/>
      <c r="W182" s="159"/>
      <c r="X182" s="159"/>
      <c r="Y182" s="159"/>
      <c r="Z182" s="159"/>
      <c r="AA182" s="159"/>
      <c r="AB182" s="159"/>
      <c r="AC182" s="159"/>
      <c r="AD182" s="159"/>
      <c r="AE182" s="159"/>
      <c r="AF182" s="159"/>
      <c r="AG182" s="159"/>
      <c r="AH182" s="159"/>
      <c r="AI182" s="159"/>
      <c r="AJ182" s="159"/>
      <c r="AK182" s="159"/>
    </row>
    <row r="183" spans="1:37" x14ac:dyDescent="0.25">
      <c r="A183" s="129" t="s">
        <v>29</v>
      </c>
      <c r="B183" s="37">
        <v>2297</v>
      </c>
      <c r="C183" s="37">
        <v>2833</v>
      </c>
      <c r="D183" s="37">
        <v>3029</v>
      </c>
      <c r="E183" s="37">
        <v>3088</v>
      </c>
      <c r="F183" s="37">
        <v>3119</v>
      </c>
      <c r="G183" s="37">
        <v>3158</v>
      </c>
      <c r="H183" s="37">
        <v>3424</v>
      </c>
      <c r="I183" s="37">
        <v>3587</v>
      </c>
      <c r="J183" s="37">
        <v>3872</v>
      </c>
      <c r="K183" s="37">
        <v>4249</v>
      </c>
      <c r="L183" s="39">
        <f t="shared" si="68"/>
        <v>0.84980409229429688</v>
      </c>
      <c r="M183" s="39">
        <f t="shared" si="69"/>
        <v>0.34547181760607981</v>
      </c>
      <c r="N183" s="39">
        <f t="shared" si="70"/>
        <v>9.7365702479338845E-2</v>
      </c>
      <c r="O183" s="42"/>
      <c r="P183" s="159"/>
      <c r="Q183" s="159"/>
      <c r="R183" s="159"/>
      <c r="S183" s="159"/>
      <c r="T183" s="159"/>
      <c r="U183" s="159"/>
      <c r="V183" s="159"/>
      <c r="W183" s="159"/>
      <c r="X183" s="159"/>
      <c r="Y183" s="159"/>
      <c r="Z183" s="159"/>
      <c r="AA183" s="159"/>
      <c r="AB183" s="159"/>
      <c r="AC183" s="159"/>
      <c r="AD183" s="159"/>
      <c r="AE183" s="159"/>
      <c r="AF183" s="159"/>
      <c r="AG183" s="159"/>
      <c r="AH183" s="159"/>
      <c r="AI183" s="159"/>
      <c r="AJ183" s="159"/>
      <c r="AK183" s="159"/>
    </row>
    <row r="184" spans="1:37" x14ac:dyDescent="0.25">
      <c r="A184" s="129" t="s">
        <v>34</v>
      </c>
      <c r="B184" s="37">
        <v>1676</v>
      </c>
      <c r="C184" s="37">
        <v>1947</v>
      </c>
      <c r="D184" s="37">
        <v>2179</v>
      </c>
      <c r="E184" s="37">
        <v>2433</v>
      </c>
      <c r="F184" s="37">
        <v>2895</v>
      </c>
      <c r="G184" s="37">
        <v>3372</v>
      </c>
      <c r="H184" s="37">
        <v>3898</v>
      </c>
      <c r="I184" s="37">
        <v>4379</v>
      </c>
      <c r="J184" s="37">
        <v>4317</v>
      </c>
      <c r="K184" s="37">
        <v>4214</v>
      </c>
      <c r="L184" s="39">
        <f t="shared" si="68"/>
        <v>1.5143198090692125</v>
      </c>
      <c r="M184" s="39">
        <f t="shared" si="69"/>
        <v>0.24970344009489917</v>
      </c>
      <c r="N184" s="39">
        <f t="shared" si="70"/>
        <v>-2.3859161454713923E-2</v>
      </c>
      <c r="O184" s="42"/>
      <c r="P184" s="67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  <c r="AA184" s="159"/>
      <c r="AB184" s="159"/>
      <c r="AC184" s="159"/>
      <c r="AD184" s="159"/>
      <c r="AE184" s="159"/>
      <c r="AF184" s="159"/>
      <c r="AG184" s="159"/>
      <c r="AH184" s="159"/>
      <c r="AI184" s="159"/>
      <c r="AJ184" s="159"/>
      <c r="AK184" s="159"/>
    </row>
    <row r="185" spans="1:37" x14ac:dyDescent="0.25">
      <c r="A185" s="129" t="s">
        <v>48</v>
      </c>
      <c r="B185" s="37">
        <v>1847</v>
      </c>
      <c r="C185" s="37">
        <v>2099</v>
      </c>
      <c r="D185" s="37">
        <v>2191</v>
      </c>
      <c r="E185" s="37">
        <v>2194</v>
      </c>
      <c r="F185" s="37">
        <v>2472</v>
      </c>
      <c r="G185" s="37">
        <v>2818</v>
      </c>
      <c r="H185" s="37">
        <v>3378</v>
      </c>
      <c r="I185" s="37">
        <v>3410</v>
      </c>
      <c r="J185" s="37">
        <v>3613</v>
      </c>
      <c r="K185" s="37">
        <v>3865</v>
      </c>
      <c r="L185" s="39">
        <f t="shared" si="68"/>
        <v>1.0925825663237683</v>
      </c>
      <c r="M185" s="39">
        <f t="shared" si="69"/>
        <v>0.3715400993612491</v>
      </c>
      <c r="N185" s="39">
        <f t="shared" si="70"/>
        <v>6.974813174647107E-2</v>
      </c>
      <c r="O185" s="42"/>
      <c r="P185" s="159"/>
      <c r="Q185" s="159"/>
      <c r="R185" s="159"/>
      <c r="S185" s="159"/>
      <c r="T185" s="159"/>
      <c r="U185" s="159"/>
      <c r="V185" s="159"/>
      <c r="W185" s="159"/>
      <c r="X185" s="159"/>
      <c r="Y185" s="159"/>
      <c r="Z185" s="159"/>
      <c r="AA185" s="159"/>
      <c r="AB185" s="159"/>
      <c r="AC185" s="159"/>
      <c r="AD185" s="159"/>
      <c r="AE185" s="159"/>
      <c r="AF185" s="159"/>
      <c r="AG185" s="159"/>
      <c r="AH185" s="159"/>
      <c r="AI185" s="159"/>
      <c r="AJ185" s="159"/>
      <c r="AK185" s="159"/>
    </row>
    <row r="186" spans="1:37" x14ac:dyDescent="0.25">
      <c r="A186" s="129" t="s">
        <v>47</v>
      </c>
      <c r="B186" s="37">
        <v>2046</v>
      </c>
      <c r="C186" s="37">
        <v>2371</v>
      </c>
      <c r="D186" s="37">
        <v>2531</v>
      </c>
      <c r="E186" s="37">
        <v>2513</v>
      </c>
      <c r="F186" s="37">
        <v>2629</v>
      </c>
      <c r="G186" s="37">
        <v>2491</v>
      </c>
      <c r="H186" s="37">
        <v>2851</v>
      </c>
      <c r="I186" s="37">
        <v>3092</v>
      </c>
      <c r="J186" s="37">
        <v>3608</v>
      </c>
      <c r="K186" s="37">
        <v>3840</v>
      </c>
      <c r="L186" s="39">
        <f t="shared" si="68"/>
        <v>0.87683284457478006</v>
      </c>
      <c r="M186" s="39">
        <f t="shared" si="69"/>
        <v>0.54154957848253715</v>
      </c>
      <c r="N186" s="39">
        <f t="shared" si="70"/>
        <v>6.4301552106430154E-2</v>
      </c>
      <c r="O186" s="42"/>
      <c r="P186" s="67"/>
      <c r="Q186" s="159"/>
      <c r="R186" s="159"/>
      <c r="S186" s="159"/>
      <c r="T186" s="159"/>
      <c r="U186" s="159"/>
      <c r="V186" s="159"/>
      <c r="W186" s="159"/>
      <c r="X186" s="159"/>
      <c r="Y186" s="159"/>
      <c r="Z186" s="159"/>
      <c r="AA186" s="159"/>
      <c r="AB186" s="159"/>
      <c r="AC186" s="159"/>
      <c r="AD186" s="159"/>
      <c r="AE186" s="159"/>
      <c r="AF186" s="159"/>
      <c r="AG186" s="159"/>
      <c r="AH186" s="159"/>
      <c r="AI186" s="159"/>
      <c r="AJ186" s="159"/>
      <c r="AK186" s="159"/>
    </row>
    <row r="187" spans="1:37" x14ac:dyDescent="0.25">
      <c r="A187" s="129" t="s">
        <v>31</v>
      </c>
      <c r="B187" s="37">
        <v>2224</v>
      </c>
      <c r="C187" s="37">
        <v>2424</v>
      </c>
      <c r="D187" s="37">
        <v>2476</v>
      </c>
      <c r="E187" s="37">
        <v>2417</v>
      </c>
      <c r="F187" s="37">
        <v>2400</v>
      </c>
      <c r="G187" s="37">
        <v>2725</v>
      </c>
      <c r="H187" s="37">
        <v>2801</v>
      </c>
      <c r="I187" s="37">
        <v>2925</v>
      </c>
      <c r="J187" s="37">
        <v>3080</v>
      </c>
      <c r="K187" s="37">
        <v>3263</v>
      </c>
      <c r="L187" s="39">
        <f t="shared" si="68"/>
        <v>0.46717625899280574</v>
      </c>
      <c r="M187" s="39">
        <f t="shared" si="69"/>
        <v>0.19743119266055045</v>
      </c>
      <c r="N187" s="39">
        <f t="shared" si="70"/>
        <v>5.9415584415584415E-2</v>
      </c>
      <c r="O187" s="42"/>
      <c r="P187" s="159"/>
      <c r="Q187" s="159"/>
      <c r="R187" s="159"/>
      <c r="S187" s="159"/>
      <c r="T187" s="159"/>
      <c r="U187" s="159"/>
      <c r="V187" s="159"/>
      <c r="W187" s="159"/>
      <c r="X187" s="159"/>
      <c r="Y187" s="159"/>
      <c r="Z187" s="159"/>
      <c r="AA187" s="159"/>
      <c r="AB187" s="159"/>
      <c r="AC187" s="159"/>
      <c r="AD187" s="159"/>
      <c r="AE187" s="159"/>
      <c r="AF187" s="159"/>
      <c r="AG187" s="159"/>
      <c r="AH187" s="159"/>
      <c r="AI187" s="159"/>
      <c r="AJ187" s="159"/>
      <c r="AK187" s="159"/>
    </row>
    <row r="188" spans="1:37" x14ac:dyDescent="0.25">
      <c r="A188" s="129" t="s">
        <v>166</v>
      </c>
      <c r="B188" s="37">
        <v>1157</v>
      </c>
      <c r="C188" s="37">
        <v>1299</v>
      </c>
      <c r="D188" s="37">
        <v>1503</v>
      </c>
      <c r="E188" s="37">
        <v>1646</v>
      </c>
      <c r="F188" s="37">
        <v>1706</v>
      </c>
      <c r="G188" s="37">
        <v>1957</v>
      </c>
      <c r="H188" s="37">
        <v>1663</v>
      </c>
      <c r="I188" s="37">
        <v>1880</v>
      </c>
      <c r="J188" s="37">
        <v>2489</v>
      </c>
      <c r="K188" s="37">
        <v>3119</v>
      </c>
      <c r="L188" s="39">
        <f t="shared" si="68"/>
        <v>1.6957649092480553</v>
      </c>
      <c r="M188" s="39">
        <f t="shared" si="69"/>
        <v>0.59376596831885542</v>
      </c>
      <c r="N188" s="39">
        <f t="shared" si="70"/>
        <v>0.25311370028123742</v>
      </c>
      <c r="O188" s="42"/>
      <c r="P188" s="67"/>
      <c r="Q188" s="159"/>
      <c r="R188" s="159"/>
      <c r="S188" s="159"/>
      <c r="T188" s="159"/>
      <c r="U188" s="159"/>
      <c r="V188" s="159"/>
      <c r="W188" s="159"/>
      <c r="X188" s="159"/>
      <c r="Y188" s="159"/>
      <c r="Z188" s="159"/>
      <c r="AA188" s="159"/>
      <c r="AB188" s="159"/>
      <c r="AC188" s="159"/>
      <c r="AD188" s="159"/>
      <c r="AE188" s="159"/>
      <c r="AF188" s="159"/>
      <c r="AG188" s="159"/>
      <c r="AH188" s="159"/>
      <c r="AI188" s="159"/>
      <c r="AJ188" s="159"/>
      <c r="AK188" s="159"/>
    </row>
    <row r="189" spans="1:37" x14ac:dyDescent="0.25">
      <c r="A189" s="129" t="s">
        <v>21</v>
      </c>
      <c r="B189" s="37">
        <v>5921</v>
      </c>
      <c r="C189" s="37">
        <v>8628</v>
      </c>
      <c r="D189" s="37">
        <v>11357</v>
      </c>
      <c r="E189" s="37">
        <v>14634</v>
      </c>
      <c r="F189" s="37">
        <v>18794</v>
      </c>
      <c r="G189" s="37">
        <v>19651</v>
      </c>
      <c r="H189" s="37">
        <v>15894</v>
      </c>
      <c r="I189" s="37">
        <v>10389</v>
      </c>
      <c r="J189" s="37">
        <v>5675</v>
      </c>
      <c r="K189" s="37">
        <v>2924</v>
      </c>
      <c r="L189" s="39">
        <f t="shared" si="68"/>
        <v>-0.50616449923999329</v>
      </c>
      <c r="M189" s="39">
        <f t="shared" si="69"/>
        <v>-0.85120350109409193</v>
      </c>
      <c r="N189" s="39">
        <f t="shared" si="70"/>
        <v>-0.48475770925110134</v>
      </c>
      <c r="O189" s="42"/>
      <c r="P189" s="159"/>
      <c r="Q189" s="159"/>
      <c r="R189" s="159"/>
      <c r="S189" s="159"/>
      <c r="T189" s="159"/>
      <c r="U189" s="159"/>
      <c r="V189" s="159"/>
      <c r="W189" s="159"/>
      <c r="X189" s="159"/>
      <c r="Y189" s="159"/>
      <c r="Z189" s="159"/>
      <c r="AA189" s="159"/>
      <c r="AB189" s="159"/>
      <c r="AC189" s="159"/>
      <c r="AD189" s="159"/>
      <c r="AE189" s="159"/>
      <c r="AF189" s="159"/>
      <c r="AG189" s="159"/>
      <c r="AH189" s="159"/>
      <c r="AI189" s="159"/>
      <c r="AJ189" s="159"/>
      <c r="AK189" s="159"/>
    </row>
    <row r="190" spans="1:37" x14ac:dyDescent="0.25">
      <c r="A190" s="129" t="s">
        <v>39</v>
      </c>
      <c r="B190" s="37">
        <v>1370</v>
      </c>
      <c r="C190" s="37">
        <v>2041</v>
      </c>
      <c r="D190" s="37">
        <v>2279</v>
      </c>
      <c r="E190" s="37">
        <v>2462</v>
      </c>
      <c r="F190" s="37">
        <v>2229</v>
      </c>
      <c r="G190" s="37">
        <v>2338</v>
      </c>
      <c r="H190" s="37">
        <v>2564</v>
      </c>
      <c r="I190" s="37">
        <v>2618</v>
      </c>
      <c r="J190" s="37">
        <v>2806</v>
      </c>
      <c r="K190" s="37">
        <v>2769</v>
      </c>
      <c r="L190" s="39">
        <f t="shared" si="68"/>
        <v>1.0211678832116788</v>
      </c>
      <c r="M190" s="39">
        <f t="shared" si="69"/>
        <v>0.18434559452523525</v>
      </c>
      <c r="N190" s="39">
        <f t="shared" si="70"/>
        <v>-1.3186029935851747E-2</v>
      </c>
      <c r="O190" s="42"/>
      <c r="P190" s="67"/>
      <c r="Q190" s="159"/>
      <c r="R190" s="159"/>
      <c r="S190" s="159"/>
      <c r="T190" s="159"/>
      <c r="U190" s="159"/>
      <c r="V190" s="159"/>
      <c r="W190" s="159"/>
      <c r="X190" s="159"/>
      <c r="Y190" s="159"/>
      <c r="Z190" s="159"/>
      <c r="AA190" s="159"/>
      <c r="AB190" s="159"/>
      <c r="AC190" s="159"/>
      <c r="AD190" s="159"/>
      <c r="AE190" s="159"/>
      <c r="AF190" s="159"/>
      <c r="AG190" s="159"/>
      <c r="AH190" s="159"/>
      <c r="AI190" s="159"/>
      <c r="AJ190" s="159"/>
      <c r="AK190" s="159"/>
    </row>
    <row r="191" spans="1:37" x14ac:dyDescent="0.25">
      <c r="A191" s="129" t="s">
        <v>33</v>
      </c>
      <c r="B191" s="37">
        <v>3965</v>
      </c>
      <c r="C191" s="37">
        <v>4414</v>
      </c>
      <c r="D191" s="37">
        <v>4583</v>
      </c>
      <c r="E191" s="37">
        <v>4101</v>
      </c>
      <c r="F191" s="37">
        <v>3693</v>
      </c>
      <c r="G191" s="37">
        <v>3653</v>
      </c>
      <c r="H191" s="37">
        <v>3537</v>
      </c>
      <c r="I191" s="37">
        <v>3049</v>
      </c>
      <c r="J191" s="37">
        <v>2882</v>
      </c>
      <c r="K191" s="37">
        <v>2718</v>
      </c>
      <c r="L191" s="39">
        <f t="shared" si="68"/>
        <v>-0.31450189155107189</v>
      </c>
      <c r="M191" s="39">
        <f t="shared" si="69"/>
        <v>-0.255954010402409</v>
      </c>
      <c r="N191" s="39">
        <f t="shared" si="70"/>
        <v>-5.6904927133934767E-2</v>
      </c>
      <c r="O191" s="42"/>
      <c r="P191" s="159"/>
      <c r="Q191" s="159"/>
      <c r="R191" s="159"/>
      <c r="S191" s="159"/>
      <c r="T191" s="159"/>
      <c r="U191" s="159"/>
      <c r="V191" s="159"/>
      <c r="W191" s="159"/>
      <c r="X191" s="159"/>
      <c r="Y191" s="159"/>
      <c r="Z191" s="159"/>
      <c r="AA191" s="159"/>
      <c r="AB191" s="159"/>
      <c r="AC191" s="159"/>
      <c r="AD191" s="159"/>
      <c r="AE191" s="159"/>
      <c r="AF191" s="159"/>
      <c r="AG191" s="159"/>
      <c r="AH191" s="159"/>
      <c r="AI191" s="159"/>
      <c r="AJ191" s="159"/>
      <c r="AK191" s="159"/>
    </row>
    <row r="192" spans="1:37" x14ac:dyDescent="0.25">
      <c r="A192" s="129" t="s">
        <v>38</v>
      </c>
      <c r="B192" s="37">
        <v>446</v>
      </c>
      <c r="C192" s="37">
        <v>428</v>
      </c>
      <c r="D192" s="37">
        <v>501</v>
      </c>
      <c r="E192" s="37">
        <v>568</v>
      </c>
      <c r="F192" s="37">
        <v>819</v>
      </c>
      <c r="G192" s="37">
        <v>1153</v>
      </c>
      <c r="H192" s="37">
        <v>1550</v>
      </c>
      <c r="I192" s="37">
        <v>1706</v>
      </c>
      <c r="J192" s="37">
        <v>1834</v>
      </c>
      <c r="K192" s="37">
        <v>2337</v>
      </c>
      <c r="L192" s="39">
        <f t="shared" si="68"/>
        <v>4.239910313901345</v>
      </c>
      <c r="M192" s="39">
        <f t="shared" si="69"/>
        <v>1.0268863833477884</v>
      </c>
      <c r="N192" s="39">
        <f t="shared" si="70"/>
        <v>0.27426390403489642</v>
      </c>
      <c r="O192" s="42"/>
      <c r="P192" s="67"/>
      <c r="Q192" s="159"/>
      <c r="R192" s="159"/>
      <c r="S192" s="159"/>
      <c r="T192" s="159"/>
      <c r="U192" s="159"/>
      <c r="V192" s="159"/>
      <c r="W192" s="159"/>
      <c r="X192" s="159"/>
      <c r="Y192" s="159"/>
      <c r="Z192" s="159"/>
      <c r="AA192" s="159"/>
      <c r="AB192" s="159"/>
      <c r="AC192" s="159"/>
      <c r="AD192" s="159"/>
      <c r="AE192" s="159"/>
      <c r="AF192" s="159"/>
      <c r="AG192" s="159"/>
      <c r="AH192" s="159"/>
      <c r="AI192" s="159"/>
      <c r="AJ192" s="159"/>
      <c r="AK192" s="159"/>
    </row>
    <row r="193" spans="1:37" x14ac:dyDescent="0.25">
      <c r="A193" s="129" t="s">
        <v>149</v>
      </c>
      <c r="B193" s="37">
        <v>519</v>
      </c>
      <c r="C193" s="37">
        <v>616</v>
      </c>
      <c r="D193" s="37">
        <v>680</v>
      </c>
      <c r="E193" s="37">
        <v>819</v>
      </c>
      <c r="F193" s="37">
        <v>1116</v>
      </c>
      <c r="G193" s="37">
        <v>1471</v>
      </c>
      <c r="H193" s="37">
        <v>1840</v>
      </c>
      <c r="I193" s="37">
        <v>2155</v>
      </c>
      <c r="J193" s="37">
        <v>2244</v>
      </c>
      <c r="K193" s="37">
        <v>2035</v>
      </c>
      <c r="L193" s="39">
        <f t="shared" si="68"/>
        <v>2.9210019267822736</v>
      </c>
      <c r="M193" s="39">
        <f t="shared" si="69"/>
        <v>0.38341264445955131</v>
      </c>
      <c r="N193" s="39">
        <f t="shared" si="70"/>
        <v>-9.3137254901960786E-2</v>
      </c>
      <c r="O193" s="42"/>
      <c r="P193" s="159"/>
      <c r="Q193" s="159"/>
      <c r="R193" s="159"/>
      <c r="S193" s="159"/>
      <c r="T193" s="159"/>
      <c r="U193" s="159"/>
      <c r="V193" s="159"/>
      <c r="W193" s="159"/>
      <c r="X193" s="159"/>
      <c r="Y193" s="159"/>
      <c r="Z193" s="159"/>
      <c r="AA193" s="159"/>
      <c r="AB193" s="159"/>
      <c r="AC193" s="159"/>
      <c r="AD193" s="159"/>
      <c r="AE193" s="159"/>
      <c r="AF193" s="159"/>
      <c r="AG193" s="159"/>
      <c r="AH193" s="159"/>
      <c r="AI193" s="159"/>
      <c r="AJ193" s="159"/>
      <c r="AK193" s="159"/>
    </row>
    <row r="194" spans="1:37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46"/>
      <c r="M194" s="46"/>
      <c r="N194" s="46"/>
      <c r="O194" s="46"/>
      <c r="P194" s="67"/>
      <c r="Q194" s="159"/>
      <c r="R194" s="159"/>
      <c r="S194" s="159"/>
      <c r="T194" s="159"/>
      <c r="U194" s="159"/>
      <c r="V194" s="159"/>
      <c r="W194" s="159"/>
      <c r="X194" s="159"/>
      <c r="Y194" s="159"/>
      <c r="Z194" s="159"/>
      <c r="AA194" s="159"/>
      <c r="AB194" s="159"/>
      <c r="AC194" s="159"/>
      <c r="AD194" s="159"/>
      <c r="AE194" s="159"/>
      <c r="AF194" s="159"/>
      <c r="AG194" s="159"/>
      <c r="AH194" s="159"/>
      <c r="AI194" s="159"/>
      <c r="AJ194" s="159"/>
      <c r="AK194" s="159"/>
    </row>
    <row r="195" spans="1:37" ht="15.75" x14ac:dyDescent="0.25">
      <c r="A195" s="33" t="s">
        <v>93</v>
      </c>
      <c r="B195" s="33"/>
      <c r="C195" s="33"/>
      <c r="D195" s="33"/>
      <c r="E195" s="33"/>
      <c r="F195" s="33"/>
      <c r="G195" s="6"/>
      <c r="H195" s="6"/>
      <c r="I195" s="6"/>
      <c r="J195" s="6"/>
      <c r="K195" s="6"/>
      <c r="L195" s="46"/>
      <c r="M195" s="46"/>
      <c r="N195" s="46"/>
      <c r="O195" s="46"/>
      <c r="P195" s="159"/>
      <c r="Q195" s="159"/>
      <c r="R195" s="159"/>
      <c r="S195" s="159"/>
      <c r="T195" s="159"/>
      <c r="U195" s="159"/>
      <c r="V195" s="159"/>
      <c r="W195" s="159"/>
      <c r="X195" s="159"/>
      <c r="Y195" s="159"/>
      <c r="Z195" s="159"/>
      <c r="AA195" s="159"/>
      <c r="AB195" s="159"/>
      <c r="AC195" s="159"/>
      <c r="AD195" s="159"/>
      <c r="AE195" s="159"/>
      <c r="AF195" s="159"/>
      <c r="AG195" s="159"/>
      <c r="AH195" s="159"/>
      <c r="AI195" s="159"/>
      <c r="AJ195" s="159"/>
      <c r="AK195" s="159"/>
    </row>
    <row r="196" spans="1:37" ht="30" customHeight="1" x14ac:dyDescent="0.25">
      <c r="A196" s="113" t="s">
        <v>3</v>
      </c>
      <c r="B196" s="1">
        <v>2009</v>
      </c>
      <c r="C196" s="1">
        <v>2010</v>
      </c>
      <c r="D196" s="1">
        <v>2011</v>
      </c>
      <c r="E196" s="1">
        <v>2012</v>
      </c>
      <c r="F196" s="1">
        <v>2013</v>
      </c>
      <c r="G196" s="1">
        <v>2014</v>
      </c>
      <c r="H196" s="1">
        <v>2015</v>
      </c>
      <c r="I196" s="1">
        <v>2016</v>
      </c>
      <c r="J196" s="1">
        <v>2017</v>
      </c>
      <c r="K196" s="1">
        <v>2018</v>
      </c>
      <c r="L196" s="5" t="s">
        <v>399</v>
      </c>
      <c r="M196" s="5" t="s">
        <v>400</v>
      </c>
      <c r="N196" s="5" t="s">
        <v>401</v>
      </c>
      <c r="O196" s="46"/>
      <c r="P196" s="67"/>
      <c r="Q196" s="159"/>
      <c r="R196" s="159"/>
      <c r="S196" s="159"/>
      <c r="T196" s="159"/>
      <c r="U196" s="159"/>
      <c r="V196" s="159"/>
      <c r="W196" s="159"/>
      <c r="X196" s="159"/>
      <c r="Y196" s="159"/>
      <c r="Z196" s="159"/>
      <c r="AA196" s="159"/>
      <c r="AB196" s="159"/>
      <c r="AC196" s="159"/>
      <c r="AD196" s="159"/>
      <c r="AE196" s="159"/>
      <c r="AF196" s="159"/>
      <c r="AG196" s="159"/>
      <c r="AH196" s="159"/>
      <c r="AI196" s="159"/>
      <c r="AJ196" s="159"/>
      <c r="AK196" s="159"/>
    </row>
    <row r="197" spans="1:37" x14ac:dyDescent="0.25">
      <c r="A197" s="127" t="s">
        <v>20</v>
      </c>
      <c r="B197" s="2">
        <v>12040</v>
      </c>
      <c r="C197" s="2">
        <v>15641</v>
      </c>
      <c r="D197" s="2">
        <v>19863</v>
      </c>
      <c r="E197" s="2">
        <v>23800</v>
      </c>
      <c r="F197" s="2">
        <v>24361</v>
      </c>
      <c r="G197" s="2">
        <v>25311</v>
      </c>
      <c r="H197" s="2">
        <v>26367</v>
      </c>
      <c r="I197" s="2">
        <v>26567</v>
      </c>
      <c r="J197" s="2">
        <v>25434</v>
      </c>
      <c r="K197" s="2">
        <v>25004</v>
      </c>
      <c r="L197" s="39">
        <f>(K197-B197)/B197</f>
        <v>1.0767441860465117</v>
      </c>
      <c r="M197" s="39">
        <f>(K197-G197)/G197</f>
        <v>-1.2129113824029078E-2</v>
      </c>
      <c r="N197" s="39">
        <f t="shared" ref="N197:N216" si="71">(K197-J197)/J197</f>
        <v>-1.6906503106078479E-2</v>
      </c>
      <c r="O197" s="46"/>
      <c r="P197" s="159"/>
      <c r="Q197" s="159"/>
      <c r="R197" s="159"/>
      <c r="S197" s="159"/>
      <c r="T197" s="159"/>
      <c r="U197" s="159"/>
      <c r="V197" s="159"/>
      <c r="W197" s="159"/>
      <c r="X197" s="159"/>
      <c r="Y197" s="159"/>
      <c r="Z197" s="159"/>
      <c r="AA197" s="159"/>
      <c r="AB197" s="159"/>
      <c r="AC197" s="159"/>
      <c r="AD197" s="159"/>
      <c r="AE197" s="159"/>
      <c r="AF197" s="159"/>
      <c r="AG197" s="159"/>
      <c r="AH197" s="159"/>
      <c r="AI197" s="159"/>
      <c r="AJ197" s="159"/>
      <c r="AK197" s="159"/>
    </row>
    <row r="198" spans="1:37" x14ac:dyDescent="0.25">
      <c r="A198" s="127" t="s">
        <v>24</v>
      </c>
      <c r="B198" s="2">
        <v>5876</v>
      </c>
      <c r="C198" s="2">
        <v>8142</v>
      </c>
      <c r="D198" s="2">
        <v>10737</v>
      </c>
      <c r="E198" s="2">
        <v>14083</v>
      </c>
      <c r="F198" s="2">
        <v>15600</v>
      </c>
      <c r="G198" s="2">
        <v>17946</v>
      </c>
      <c r="H198" s="2">
        <v>20983</v>
      </c>
      <c r="I198" s="2">
        <v>23148</v>
      </c>
      <c r="J198" s="2">
        <v>21797</v>
      </c>
      <c r="K198" s="2">
        <v>21146</v>
      </c>
      <c r="L198" s="39">
        <f t="shared" ref="L198:L216" si="72">(K198-B198)/B198</f>
        <v>2.5987066031313817</v>
      </c>
      <c r="M198" s="39">
        <f t="shared" ref="M198:M216" si="73">(K198-G198)/G198</f>
        <v>0.17831271592555445</v>
      </c>
      <c r="N198" s="39">
        <f t="shared" si="71"/>
        <v>-2.9866495389273752E-2</v>
      </c>
      <c r="O198" s="46"/>
      <c r="P198" s="67"/>
      <c r="Q198" s="159"/>
      <c r="R198" s="159"/>
      <c r="S198" s="159"/>
      <c r="T198" s="159"/>
      <c r="U198" s="159"/>
      <c r="V198" s="159"/>
      <c r="W198" s="159"/>
      <c r="X198" s="159"/>
      <c r="Y198" s="159"/>
      <c r="Z198" s="159"/>
      <c r="AA198" s="159"/>
      <c r="AB198" s="159"/>
      <c r="AC198" s="159"/>
      <c r="AD198" s="159"/>
      <c r="AE198" s="159"/>
      <c r="AF198" s="159"/>
      <c r="AG198" s="159"/>
      <c r="AH198" s="159"/>
      <c r="AI198" s="159"/>
      <c r="AJ198" s="159"/>
      <c r="AK198" s="159"/>
    </row>
    <row r="199" spans="1:37" x14ac:dyDescent="0.25">
      <c r="A199" s="127" t="s">
        <v>49</v>
      </c>
      <c r="B199" s="2">
        <v>7127</v>
      </c>
      <c r="C199" s="2">
        <v>8738</v>
      </c>
      <c r="D199" s="2">
        <v>10341</v>
      </c>
      <c r="E199" s="2">
        <v>11432</v>
      </c>
      <c r="F199" s="2">
        <v>13082</v>
      </c>
      <c r="G199" s="2">
        <v>14638</v>
      </c>
      <c r="H199" s="2">
        <v>17255</v>
      </c>
      <c r="I199" s="2">
        <v>18579</v>
      </c>
      <c r="J199" s="2">
        <v>19543</v>
      </c>
      <c r="K199" s="2">
        <v>20484</v>
      </c>
      <c r="L199" s="39">
        <f t="shared" si="72"/>
        <v>1.8741405921144942</v>
      </c>
      <c r="M199" s="39">
        <f t="shared" si="73"/>
        <v>0.39937149883863915</v>
      </c>
      <c r="N199" s="39">
        <f t="shared" si="71"/>
        <v>4.8150232819935523E-2</v>
      </c>
      <c r="O199" s="46"/>
      <c r="P199" s="159"/>
      <c r="Q199" s="159"/>
      <c r="R199" s="159"/>
      <c r="S199" s="159"/>
      <c r="T199" s="159"/>
      <c r="U199" s="159"/>
      <c r="V199" s="159"/>
      <c r="W199" s="159"/>
      <c r="X199" s="159"/>
      <c r="Y199" s="159"/>
      <c r="Z199" s="159"/>
      <c r="AA199" s="159"/>
      <c r="AB199" s="159"/>
      <c r="AC199" s="159"/>
      <c r="AD199" s="159"/>
      <c r="AE199" s="159"/>
      <c r="AF199" s="159"/>
      <c r="AG199" s="159"/>
      <c r="AH199" s="159"/>
      <c r="AI199" s="159"/>
      <c r="AJ199" s="159"/>
      <c r="AK199" s="159"/>
    </row>
    <row r="200" spans="1:37" x14ac:dyDescent="0.25">
      <c r="A200" s="127" t="s">
        <v>23</v>
      </c>
      <c r="B200" s="2">
        <v>11767</v>
      </c>
      <c r="C200" s="2">
        <v>14639</v>
      </c>
      <c r="D200" s="2">
        <v>18388</v>
      </c>
      <c r="E200" s="2">
        <v>21467</v>
      </c>
      <c r="F200" s="2">
        <v>25804</v>
      </c>
      <c r="G200" s="2">
        <v>28059</v>
      </c>
      <c r="H200" s="2">
        <v>29669</v>
      </c>
      <c r="I200" s="2">
        <v>27310</v>
      </c>
      <c r="J200" s="2">
        <v>21561</v>
      </c>
      <c r="K200" s="2">
        <v>16217</v>
      </c>
      <c r="L200" s="39">
        <f t="shared" si="72"/>
        <v>0.37817625563015211</v>
      </c>
      <c r="M200" s="39">
        <f t="shared" si="73"/>
        <v>-0.42203927438611499</v>
      </c>
      <c r="N200" s="39">
        <f t="shared" si="71"/>
        <v>-0.24785492324103706</v>
      </c>
      <c r="O200" s="46"/>
      <c r="P200" s="67"/>
      <c r="Q200" s="159"/>
      <c r="R200" s="159"/>
      <c r="S200" s="159"/>
      <c r="T200" s="159"/>
      <c r="U200" s="159"/>
      <c r="V200" s="159"/>
      <c r="W200" s="159"/>
      <c r="X200" s="159"/>
      <c r="Y200" s="159"/>
      <c r="Z200" s="159"/>
      <c r="AA200" s="159"/>
      <c r="AB200" s="159"/>
      <c r="AC200" s="159"/>
      <c r="AD200" s="159"/>
      <c r="AE200" s="159"/>
      <c r="AF200" s="159"/>
      <c r="AG200" s="159"/>
      <c r="AH200" s="159"/>
      <c r="AI200" s="159"/>
      <c r="AJ200" s="159"/>
      <c r="AK200" s="159"/>
    </row>
    <row r="201" spans="1:37" x14ac:dyDescent="0.25">
      <c r="A201" s="127" t="s">
        <v>35</v>
      </c>
      <c r="B201" s="2">
        <v>7327</v>
      </c>
      <c r="C201" s="2">
        <v>8012</v>
      </c>
      <c r="D201" s="2">
        <v>8875</v>
      </c>
      <c r="E201" s="2">
        <v>9096</v>
      </c>
      <c r="F201" s="2">
        <v>9428</v>
      </c>
      <c r="G201" s="2">
        <v>9963</v>
      </c>
      <c r="H201" s="2">
        <v>10711</v>
      </c>
      <c r="I201" s="2">
        <v>11924</v>
      </c>
      <c r="J201" s="2">
        <v>13450</v>
      </c>
      <c r="K201" s="2">
        <v>14952</v>
      </c>
      <c r="L201" s="39">
        <f t="shared" si="72"/>
        <v>1.0406714890132387</v>
      </c>
      <c r="M201" s="39">
        <f t="shared" si="73"/>
        <v>0.50075278530563083</v>
      </c>
      <c r="N201" s="39">
        <f t="shared" si="71"/>
        <v>0.1116728624535316</v>
      </c>
      <c r="O201" s="46"/>
      <c r="P201" s="159"/>
      <c r="Q201" s="159"/>
      <c r="R201" s="159"/>
      <c r="S201" s="159"/>
      <c r="T201" s="159"/>
      <c r="U201" s="159"/>
      <c r="V201" s="159"/>
      <c r="W201" s="159"/>
      <c r="X201" s="159"/>
      <c r="Y201" s="159"/>
      <c r="Z201" s="159"/>
      <c r="AA201" s="159"/>
      <c r="AB201" s="159"/>
      <c r="AC201" s="159"/>
      <c r="AD201" s="159"/>
      <c r="AE201" s="159"/>
      <c r="AF201" s="159"/>
      <c r="AG201" s="159"/>
      <c r="AH201" s="159"/>
      <c r="AI201" s="159"/>
      <c r="AJ201" s="159"/>
      <c r="AK201" s="159"/>
    </row>
    <row r="202" spans="1:37" x14ac:dyDescent="0.25">
      <c r="A202" s="127" t="s">
        <v>28</v>
      </c>
      <c r="B202" s="2">
        <v>2018</v>
      </c>
      <c r="C202" s="2">
        <v>3390</v>
      </c>
      <c r="D202" s="2">
        <v>4745</v>
      </c>
      <c r="E202" s="2">
        <v>4979</v>
      </c>
      <c r="F202" s="2">
        <v>4878</v>
      </c>
      <c r="G202" s="2">
        <v>5736</v>
      </c>
      <c r="H202" s="2">
        <v>6945</v>
      </c>
      <c r="I202" s="2">
        <v>9418</v>
      </c>
      <c r="J202" s="2">
        <v>11994</v>
      </c>
      <c r="K202" s="2">
        <v>14391</v>
      </c>
      <c r="L202" s="39">
        <f t="shared" si="72"/>
        <v>6.1313181367690781</v>
      </c>
      <c r="M202" s="39">
        <f t="shared" si="73"/>
        <v>1.5088912133891212</v>
      </c>
      <c r="N202" s="39">
        <f t="shared" si="71"/>
        <v>0.19984992496248125</v>
      </c>
      <c r="O202" s="46"/>
      <c r="P202" s="67"/>
      <c r="Q202" s="159"/>
      <c r="R202" s="159"/>
      <c r="S202" s="159"/>
      <c r="T202" s="159"/>
      <c r="U202" s="159"/>
      <c r="V202" s="159"/>
      <c r="W202" s="159"/>
      <c r="X202" s="159"/>
      <c r="Y202" s="159"/>
      <c r="Z202" s="159"/>
      <c r="AA202" s="159"/>
      <c r="AB202" s="159"/>
      <c r="AC202" s="159"/>
      <c r="AD202" s="159"/>
      <c r="AE202" s="159"/>
      <c r="AF202" s="159"/>
      <c r="AG202" s="159"/>
      <c r="AH202" s="159"/>
      <c r="AI202" s="159"/>
      <c r="AJ202" s="159"/>
      <c r="AK202" s="159"/>
    </row>
    <row r="203" spans="1:37" x14ac:dyDescent="0.25">
      <c r="A203" s="127" t="s">
        <v>10</v>
      </c>
      <c r="B203" s="2">
        <v>8375</v>
      </c>
      <c r="C203" s="2">
        <v>8806</v>
      </c>
      <c r="D203" s="2">
        <v>9395</v>
      </c>
      <c r="E203" s="2">
        <v>9486</v>
      </c>
      <c r="F203" s="2">
        <v>9859</v>
      </c>
      <c r="G203" s="2">
        <v>9885</v>
      </c>
      <c r="H203" s="2">
        <v>10324</v>
      </c>
      <c r="I203" s="2">
        <v>10839</v>
      </c>
      <c r="J203" s="2">
        <v>10933</v>
      </c>
      <c r="K203" s="2">
        <v>11512</v>
      </c>
      <c r="L203" s="39">
        <f t="shared" si="72"/>
        <v>0.37456716417910446</v>
      </c>
      <c r="M203" s="39">
        <f t="shared" si="73"/>
        <v>0.16459281740010118</v>
      </c>
      <c r="N203" s="39">
        <f t="shared" si="71"/>
        <v>5.2958931674746183E-2</v>
      </c>
      <c r="O203" s="46"/>
      <c r="P203" s="159"/>
      <c r="Q203" s="159"/>
      <c r="R203" s="159"/>
      <c r="S203" s="159"/>
      <c r="T203" s="159"/>
      <c r="U203" s="159"/>
      <c r="V203" s="159"/>
      <c r="W203" s="159"/>
      <c r="X203" s="159"/>
      <c r="Y203" s="159"/>
      <c r="Z203" s="159"/>
      <c r="AA203" s="159"/>
      <c r="AB203" s="159"/>
      <c r="AC203" s="159"/>
      <c r="AD203" s="159"/>
      <c r="AE203" s="159"/>
      <c r="AF203" s="159"/>
      <c r="AG203" s="159"/>
      <c r="AH203" s="159"/>
      <c r="AI203" s="159"/>
      <c r="AJ203" s="159"/>
      <c r="AK203" s="159"/>
    </row>
    <row r="204" spans="1:37" x14ac:dyDescent="0.25">
      <c r="A204" s="127" t="s">
        <v>12</v>
      </c>
      <c r="B204" s="2">
        <v>6337</v>
      </c>
      <c r="C204" s="2">
        <v>8050</v>
      </c>
      <c r="D204" s="2">
        <v>8784</v>
      </c>
      <c r="E204" s="2">
        <v>9409</v>
      </c>
      <c r="F204" s="2">
        <v>11617</v>
      </c>
      <c r="G204" s="2">
        <v>12592</v>
      </c>
      <c r="H204" s="2">
        <v>11376</v>
      </c>
      <c r="I204" s="2">
        <v>12351</v>
      </c>
      <c r="J204" s="2">
        <v>11352</v>
      </c>
      <c r="K204" s="2">
        <v>10887</v>
      </c>
      <c r="L204" s="39">
        <f t="shared" si="72"/>
        <v>0.71800536531481773</v>
      </c>
      <c r="M204" s="39">
        <f t="shared" si="73"/>
        <v>-0.13540343074968234</v>
      </c>
      <c r="N204" s="39">
        <f t="shared" si="71"/>
        <v>-4.0961945031712473E-2</v>
      </c>
      <c r="O204" s="46"/>
      <c r="P204" s="67"/>
      <c r="Q204" s="159"/>
      <c r="R204" s="159"/>
      <c r="S204" s="159"/>
      <c r="T204" s="159"/>
      <c r="U204" s="159"/>
      <c r="V204" s="159"/>
      <c r="W204" s="159"/>
      <c r="X204" s="159"/>
      <c r="Y204" s="159"/>
      <c r="Z204" s="159"/>
      <c r="AA204" s="159"/>
      <c r="AB204" s="159"/>
      <c r="AC204" s="159"/>
      <c r="AD204" s="159"/>
      <c r="AE204" s="159"/>
      <c r="AF204" s="159"/>
      <c r="AG204" s="159"/>
      <c r="AH204" s="159"/>
      <c r="AI204" s="159"/>
      <c r="AJ204" s="159"/>
      <c r="AK204" s="159"/>
    </row>
    <row r="205" spans="1:37" x14ac:dyDescent="0.25">
      <c r="A205" s="127" t="s">
        <v>38</v>
      </c>
      <c r="B205" s="2">
        <v>1988</v>
      </c>
      <c r="C205" s="2">
        <v>3193</v>
      </c>
      <c r="D205" s="2">
        <v>4407</v>
      </c>
      <c r="E205" s="2">
        <v>5544</v>
      </c>
      <c r="F205" s="2">
        <v>5432</v>
      </c>
      <c r="G205" s="2">
        <v>6376</v>
      </c>
      <c r="H205" s="2">
        <v>7977</v>
      </c>
      <c r="I205" s="2">
        <v>8444</v>
      </c>
      <c r="J205" s="2">
        <v>10335</v>
      </c>
      <c r="K205" s="2">
        <v>10782</v>
      </c>
      <c r="L205" s="39">
        <f t="shared" si="72"/>
        <v>4.4235412474849092</v>
      </c>
      <c r="M205" s="39">
        <f t="shared" si="73"/>
        <v>0.69102885821831872</v>
      </c>
      <c r="N205" s="39">
        <f t="shared" si="71"/>
        <v>4.3251088534107404E-2</v>
      </c>
      <c r="O205" s="46"/>
      <c r="P205" s="159"/>
      <c r="Q205" s="159"/>
      <c r="R205" s="159"/>
      <c r="S205" s="159"/>
      <c r="T205" s="159"/>
      <c r="U205" s="159"/>
      <c r="V205" s="159"/>
      <c r="W205" s="159"/>
      <c r="X205" s="159"/>
      <c r="Y205" s="159"/>
      <c r="Z205" s="159"/>
      <c r="AA205" s="159"/>
      <c r="AB205" s="159"/>
      <c r="AC205" s="159"/>
      <c r="AD205" s="159"/>
      <c r="AE205" s="159"/>
      <c r="AF205" s="159"/>
      <c r="AG205" s="159"/>
      <c r="AH205" s="159"/>
      <c r="AI205" s="159"/>
      <c r="AJ205" s="159"/>
      <c r="AK205" s="159"/>
    </row>
    <row r="206" spans="1:37" x14ac:dyDescent="0.25">
      <c r="A206" s="127" t="s">
        <v>26</v>
      </c>
      <c r="B206" s="2">
        <v>3412</v>
      </c>
      <c r="C206" s="2">
        <v>4002</v>
      </c>
      <c r="D206" s="2">
        <v>4413</v>
      </c>
      <c r="E206" s="2">
        <v>4927</v>
      </c>
      <c r="F206" s="2">
        <v>6020</v>
      </c>
      <c r="G206" s="2">
        <v>6843</v>
      </c>
      <c r="H206" s="2">
        <v>8106</v>
      </c>
      <c r="I206" s="2">
        <v>8737</v>
      </c>
      <c r="J206" s="2">
        <v>9661</v>
      </c>
      <c r="K206" s="2">
        <v>10457</v>
      </c>
      <c r="L206" s="39">
        <f t="shared" si="72"/>
        <v>2.0647713950762014</v>
      </c>
      <c r="M206" s="39">
        <f t="shared" si="73"/>
        <v>0.52813093672365918</v>
      </c>
      <c r="N206" s="39">
        <f t="shared" si="71"/>
        <v>8.2393127005485969E-2</v>
      </c>
      <c r="O206" s="46"/>
      <c r="P206" s="67"/>
      <c r="Q206" s="159"/>
      <c r="R206" s="159"/>
      <c r="S206" s="159"/>
      <c r="T206" s="159"/>
      <c r="U206" s="159"/>
      <c r="V206" s="159"/>
      <c r="W206" s="159"/>
      <c r="X206" s="159"/>
      <c r="Y206" s="159"/>
      <c r="Z206" s="159"/>
      <c r="AA206" s="159"/>
      <c r="AB206" s="159"/>
      <c r="AC206" s="159"/>
      <c r="AD206" s="159"/>
      <c r="AE206" s="159"/>
      <c r="AF206" s="159"/>
      <c r="AG206" s="159"/>
      <c r="AH206" s="159"/>
      <c r="AI206" s="159"/>
      <c r="AJ206" s="159"/>
      <c r="AK206" s="159"/>
    </row>
    <row r="207" spans="1:37" x14ac:dyDescent="0.25">
      <c r="A207" s="127" t="s">
        <v>16</v>
      </c>
      <c r="B207" s="2">
        <v>6755</v>
      </c>
      <c r="C207" s="2">
        <v>7748</v>
      </c>
      <c r="D207" s="2">
        <v>8217</v>
      </c>
      <c r="E207" s="2">
        <v>8054</v>
      </c>
      <c r="F207" s="2">
        <v>8066</v>
      </c>
      <c r="G207" s="2">
        <v>7806</v>
      </c>
      <c r="H207" s="2">
        <v>7907</v>
      </c>
      <c r="I207" s="2">
        <v>8157</v>
      </c>
      <c r="J207" s="2">
        <v>8609</v>
      </c>
      <c r="K207" s="2">
        <v>9393</v>
      </c>
      <c r="L207" s="39">
        <f t="shared" si="72"/>
        <v>0.39052553663952627</v>
      </c>
      <c r="M207" s="39">
        <f t="shared" si="73"/>
        <v>0.20330514988470408</v>
      </c>
      <c r="N207" s="39">
        <f t="shared" si="71"/>
        <v>9.1067487513067716E-2</v>
      </c>
      <c r="O207" s="46"/>
      <c r="P207" s="159"/>
      <c r="Q207" s="159"/>
      <c r="R207" s="159"/>
      <c r="S207" s="159"/>
      <c r="T207" s="159"/>
      <c r="U207" s="159"/>
      <c r="V207" s="159"/>
      <c r="W207" s="159"/>
      <c r="X207" s="159"/>
      <c r="Y207" s="159"/>
      <c r="Z207" s="159"/>
      <c r="AA207" s="159"/>
      <c r="AB207" s="159"/>
      <c r="AC207" s="159"/>
      <c r="AD207" s="159"/>
      <c r="AE207" s="159"/>
      <c r="AF207" s="159"/>
      <c r="AG207" s="159"/>
      <c r="AH207" s="159"/>
      <c r="AI207" s="159"/>
      <c r="AJ207" s="159"/>
      <c r="AK207" s="159"/>
    </row>
    <row r="208" spans="1:37" x14ac:dyDescent="0.25">
      <c r="A208" s="127" t="s">
        <v>27</v>
      </c>
      <c r="B208" s="2">
        <v>4246</v>
      </c>
      <c r="C208" s="2">
        <v>5061</v>
      </c>
      <c r="D208" s="2">
        <v>5853</v>
      </c>
      <c r="E208" s="2">
        <v>6952</v>
      </c>
      <c r="F208" s="2">
        <v>8388</v>
      </c>
      <c r="G208" s="2">
        <v>9449</v>
      </c>
      <c r="H208" s="2">
        <v>10194</v>
      </c>
      <c r="I208" s="2">
        <v>10279</v>
      </c>
      <c r="J208" s="2">
        <v>9940</v>
      </c>
      <c r="K208" s="2">
        <v>9023</v>
      </c>
      <c r="L208" s="39">
        <f t="shared" si="72"/>
        <v>1.1250588789448892</v>
      </c>
      <c r="M208" s="39">
        <f t="shared" si="73"/>
        <v>-4.5084135887395495E-2</v>
      </c>
      <c r="N208" s="39">
        <f t="shared" si="71"/>
        <v>-9.2253521126760565E-2</v>
      </c>
      <c r="O208" s="46"/>
      <c r="P208" s="67"/>
      <c r="Q208" s="159"/>
      <c r="R208" s="159"/>
      <c r="S208" s="159"/>
      <c r="T208" s="159"/>
      <c r="U208" s="159"/>
      <c r="V208" s="159"/>
      <c r="W208" s="159"/>
      <c r="X208" s="159"/>
      <c r="Y208" s="159"/>
      <c r="Z208" s="159"/>
      <c r="AA208" s="159"/>
      <c r="AB208" s="159"/>
      <c r="AC208" s="159"/>
      <c r="AD208" s="159"/>
      <c r="AE208" s="159"/>
      <c r="AF208" s="159"/>
      <c r="AG208" s="159"/>
      <c r="AH208" s="159"/>
      <c r="AI208" s="159"/>
      <c r="AJ208" s="159"/>
      <c r="AK208" s="159"/>
    </row>
    <row r="209" spans="1:37" x14ac:dyDescent="0.25">
      <c r="A209" s="127" t="s">
        <v>22</v>
      </c>
      <c r="B209" s="2">
        <v>7234</v>
      </c>
      <c r="C209" s="2">
        <v>6831</v>
      </c>
      <c r="D209" s="2">
        <v>7235</v>
      </c>
      <c r="E209" s="2">
        <v>8077</v>
      </c>
      <c r="F209" s="2">
        <v>8908</v>
      </c>
      <c r="G209" s="2">
        <v>9603</v>
      </c>
      <c r="H209" s="2">
        <v>10454</v>
      </c>
      <c r="I209" s="2">
        <v>10288</v>
      </c>
      <c r="J209" s="2">
        <v>9946</v>
      </c>
      <c r="K209" s="2">
        <v>8960</v>
      </c>
      <c r="L209" s="39">
        <f t="shared" si="72"/>
        <v>0.23859552115012442</v>
      </c>
      <c r="M209" s="39">
        <f t="shared" si="73"/>
        <v>-6.695824221597417E-2</v>
      </c>
      <c r="N209" s="39">
        <f t="shared" si="71"/>
        <v>-9.9135330786245729E-2</v>
      </c>
      <c r="O209" s="46"/>
      <c r="P209" s="159"/>
      <c r="Q209" s="159"/>
      <c r="R209" s="159"/>
      <c r="S209" s="159"/>
      <c r="T209" s="159"/>
      <c r="U209" s="159"/>
      <c r="V209" s="159"/>
      <c r="W209" s="159"/>
      <c r="X209" s="159"/>
      <c r="Y209" s="159"/>
      <c r="Z209" s="159"/>
      <c r="AA209" s="159"/>
      <c r="AB209" s="159"/>
      <c r="AC209" s="159"/>
      <c r="AD209" s="159"/>
      <c r="AE209" s="159"/>
      <c r="AF209" s="159"/>
      <c r="AG209" s="159"/>
      <c r="AH209" s="159"/>
      <c r="AI209" s="159"/>
      <c r="AJ209" s="159"/>
      <c r="AK209" s="159"/>
    </row>
    <row r="210" spans="1:37" x14ac:dyDescent="0.25">
      <c r="A210" s="127" t="s">
        <v>32</v>
      </c>
      <c r="B210" s="2">
        <v>2712</v>
      </c>
      <c r="C210" s="2">
        <v>3020</v>
      </c>
      <c r="D210" s="2">
        <v>3504</v>
      </c>
      <c r="E210" s="2">
        <v>4036</v>
      </c>
      <c r="F210" s="2">
        <v>4604</v>
      </c>
      <c r="G210" s="2">
        <v>5537</v>
      </c>
      <c r="H210" s="2">
        <v>6330</v>
      </c>
      <c r="I210" s="2">
        <v>7094</v>
      </c>
      <c r="J210" s="2">
        <v>7218</v>
      </c>
      <c r="K210" s="2">
        <v>7196</v>
      </c>
      <c r="L210" s="39">
        <f t="shared" si="72"/>
        <v>1.6533923303834808</v>
      </c>
      <c r="M210" s="39">
        <f t="shared" si="73"/>
        <v>0.29962073324905181</v>
      </c>
      <c r="N210" s="39">
        <f t="shared" si="71"/>
        <v>-3.0479357162648932E-3</v>
      </c>
      <c r="O210" s="46"/>
      <c r="P210" s="67"/>
      <c r="Q210" s="159"/>
      <c r="R210" s="159"/>
      <c r="S210" s="159"/>
      <c r="T210" s="159"/>
      <c r="U210" s="159"/>
      <c r="V210" s="159"/>
      <c r="W210" s="159"/>
      <c r="X210" s="159"/>
      <c r="Y210" s="159"/>
      <c r="Z210" s="159"/>
      <c r="AA210" s="159"/>
      <c r="AB210" s="159"/>
      <c r="AC210" s="159"/>
      <c r="AD210" s="159"/>
      <c r="AE210" s="159"/>
      <c r="AF210" s="159"/>
      <c r="AG210" s="159"/>
      <c r="AH210" s="159"/>
      <c r="AI210" s="159"/>
      <c r="AJ210" s="159"/>
      <c r="AK210" s="159"/>
    </row>
    <row r="211" spans="1:37" x14ac:dyDescent="0.25">
      <c r="A211" s="127" t="s">
        <v>165</v>
      </c>
      <c r="B211" s="2">
        <v>3964</v>
      </c>
      <c r="C211" s="2">
        <v>5075</v>
      </c>
      <c r="D211" s="2">
        <v>5758</v>
      </c>
      <c r="E211" s="2">
        <v>6184</v>
      </c>
      <c r="F211" s="2">
        <v>6284</v>
      </c>
      <c r="G211" s="2">
        <v>6479</v>
      </c>
      <c r="H211" s="2">
        <v>6706</v>
      </c>
      <c r="I211" s="2">
        <v>7107</v>
      </c>
      <c r="J211" s="2">
        <v>6889</v>
      </c>
      <c r="K211" s="2">
        <v>6608</v>
      </c>
      <c r="L211" s="39">
        <f t="shared" si="72"/>
        <v>0.66700302724520688</v>
      </c>
      <c r="M211" s="39">
        <f t="shared" si="73"/>
        <v>1.9910480012347586E-2</v>
      </c>
      <c r="N211" s="39">
        <f t="shared" si="71"/>
        <v>-4.0789664682827693E-2</v>
      </c>
      <c r="O211" s="46"/>
      <c r="P211" s="159"/>
      <c r="Q211" s="159"/>
      <c r="R211" s="159"/>
      <c r="S211" s="159"/>
      <c r="T211" s="159"/>
      <c r="U211" s="159"/>
      <c r="V211" s="159"/>
      <c r="W211" s="159"/>
      <c r="X211" s="159"/>
      <c r="Y211" s="159"/>
      <c r="Z211" s="159"/>
      <c r="AA211" s="159"/>
      <c r="AB211" s="159"/>
      <c r="AC211" s="159"/>
      <c r="AD211" s="159"/>
      <c r="AE211" s="159"/>
      <c r="AF211" s="159"/>
      <c r="AG211" s="159"/>
      <c r="AH211" s="159"/>
      <c r="AI211" s="159"/>
      <c r="AJ211" s="159"/>
      <c r="AK211" s="159"/>
    </row>
    <row r="212" spans="1:37" x14ac:dyDescent="0.25">
      <c r="A212" s="127" t="s">
        <v>171</v>
      </c>
      <c r="B212" s="2">
        <v>1090</v>
      </c>
      <c r="C212" s="2">
        <v>1402</v>
      </c>
      <c r="D212" s="2">
        <v>1413</v>
      </c>
      <c r="E212" s="2">
        <v>2468</v>
      </c>
      <c r="F212" s="2">
        <v>3130</v>
      </c>
      <c r="G212" s="2">
        <v>3989</v>
      </c>
      <c r="H212" s="2">
        <v>4729</v>
      </c>
      <c r="I212" s="2">
        <v>5667</v>
      </c>
      <c r="J212" s="2">
        <v>6120</v>
      </c>
      <c r="K212" s="2">
        <v>6372</v>
      </c>
      <c r="L212" s="39">
        <f t="shared" si="72"/>
        <v>4.8458715596330277</v>
      </c>
      <c r="M212" s="39">
        <f t="shared" si="73"/>
        <v>0.59739283028327905</v>
      </c>
      <c r="N212" s="39">
        <f t="shared" si="71"/>
        <v>4.1176470588235294E-2</v>
      </c>
      <c r="O212" s="46"/>
      <c r="P212" s="67"/>
      <c r="Q212" s="159"/>
      <c r="R212" s="159"/>
      <c r="S212" s="159"/>
      <c r="T212" s="159"/>
      <c r="U212" s="159"/>
      <c r="V212" s="159"/>
      <c r="W212" s="159"/>
      <c r="X212" s="159"/>
      <c r="Y212" s="159"/>
      <c r="Z212" s="159"/>
      <c r="AA212" s="159"/>
      <c r="AB212" s="159"/>
      <c r="AC212" s="159"/>
      <c r="AD212" s="159"/>
      <c r="AE212" s="159"/>
      <c r="AF212" s="159"/>
      <c r="AG212" s="159"/>
      <c r="AH212" s="159"/>
      <c r="AI212" s="159"/>
      <c r="AJ212" s="159"/>
      <c r="AK212" s="159"/>
    </row>
    <row r="213" spans="1:37" x14ac:dyDescent="0.25">
      <c r="A213" s="127" t="s">
        <v>19</v>
      </c>
      <c r="B213" s="2">
        <v>3505</v>
      </c>
      <c r="C213" s="2">
        <v>3590</v>
      </c>
      <c r="D213" s="2">
        <v>4028</v>
      </c>
      <c r="E213" s="2">
        <v>4304</v>
      </c>
      <c r="F213" s="2">
        <v>4888</v>
      </c>
      <c r="G213" s="2">
        <v>4967</v>
      </c>
      <c r="H213" s="2">
        <v>5319</v>
      </c>
      <c r="I213" s="2">
        <v>5600</v>
      </c>
      <c r="J213" s="2">
        <v>5811</v>
      </c>
      <c r="K213" s="2">
        <v>6190</v>
      </c>
      <c r="L213" s="39">
        <f t="shared" si="72"/>
        <v>0.76604850213980025</v>
      </c>
      <c r="M213" s="39">
        <f t="shared" si="73"/>
        <v>0.24622508556472719</v>
      </c>
      <c r="N213" s="39">
        <f t="shared" si="71"/>
        <v>6.5221132335226292E-2</v>
      </c>
      <c r="O213" s="46"/>
      <c r="P213" s="159"/>
      <c r="Q213" s="159"/>
      <c r="R213" s="159"/>
      <c r="S213" s="159"/>
      <c r="T213" s="159"/>
      <c r="U213" s="159"/>
      <c r="V213" s="159"/>
      <c r="W213" s="159"/>
      <c r="X213" s="159"/>
      <c r="Y213" s="159"/>
      <c r="Z213" s="159"/>
      <c r="AA213" s="159"/>
      <c r="AB213" s="159"/>
      <c r="AC213" s="159"/>
      <c r="AD213" s="159"/>
      <c r="AE213" s="159"/>
      <c r="AF213" s="159"/>
      <c r="AG213" s="159"/>
      <c r="AH213" s="159"/>
      <c r="AI213" s="159"/>
      <c r="AJ213" s="159"/>
      <c r="AK213" s="159"/>
    </row>
    <row r="214" spans="1:37" x14ac:dyDescent="0.25">
      <c r="A214" s="127" t="s">
        <v>29</v>
      </c>
      <c r="B214" s="2">
        <v>3444</v>
      </c>
      <c r="C214" s="2">
        <v>4336</v>
      </c>
      <c r="D214" s="2">
        <v>5019</v>
      </c>
      <c r="E214" s="2">
        <v>5760</v>
      </c>
      <c r="F214" s="2">
        <v>5859</v>
      </c>
      <c r="G214" s="2">
        <v>5865</v>
      </c>
      <c r="H214" s="2">
        <v>6077</v>
      </c>
      <c r="I214" s="2">
        <v>6269</v>
      </c>
      <c r="J214" s="2">
        <v>6051</v>
      </c>
      <c r="K214" s="2">
        <v>5998</v>
      </c>
      <c r="L214" s="39">
        <f t="shared" si="72"/>
        <v>0.7415795586527294</v>
      </c>
      <c r="M214" s="39">
        <f t="shared" si="73"/>
        <v>2.2676896845694801E-2</v>
      </c>
      <c r="N214" s="39">
        <f t="shared" si="71"/>
        <v>-8.7588828292844163E-3</v>
      </c>
      <c r="O214" s="46"/>
      <c r="P214" s="67"/>
      <c r="Q214" s="159"/>
      <c r="R214" s="159"/>
      <c r="S214" s="159"/>
      <c r="T214" s="159"/>
      <c r="U214" s="159"/>
      <c r="V214" s="159"/>
      <c r="W214" s="159"/>
      <c r="X214" s="159"/>
      <c r="Y214" s="159"/>
      <c r="Z214" s="159"/>
      <c r="AA214" s="159"/>
      <c r="AB214" s="159"/>
      <c r="AC214" s="159"/>
      <c r="AD214" s="159"/>
      <c r="AE214" s="159"/>
      <c r="AF214" s="159"/>
      <c r="AG214" s="159"/>
      <c r="AH214" s="159"/>
      <c r="AI214" s="159"/>
      <c r="AJ214" s="159"/>
      <c r="AK214" s="159"/>
    </row>
    <row r="215" spans="1:37" x14ac:dyDescent="0.25">
      <c r="A215" s="127" t="s">
        <v>25</v>
      </c>
      <c r="B215" s="2">
        <v>6358</v>
      </c>
      <c r="C215" s="2">
        <v>7226</v>
      </c>
      <c r="D215" s="2">
        <v>7224</v>
      </c>
      <c r="E215" s="2">
        <v>6736</v>
      </c>
      <c r="F215" s="2">
        <v>6762</v>
      </c>
      <c r="G215" s="2">
        <v>6068</v>
      </c>
      <c r="H215" s="2">
        <v>5820</v>
      </c>
      <c r="I215" s="2">
        <v>5481</v>
      </c>
      <c r="J215" s="2">
        <v>5422</v>
      </c>
      <c r="K215" s="2">
        <v>5741</v>
      </c>
      <c r="L215" s="39">
        <f t="shared" si="72"/>
        <v>-9.7043095312991504E-2</v>
      </c>
      <c r="M215" s="39">
        <f t="shared" si="73"/>
        <v>-5.3889255108767305E-2</v>
      </c>
      <c r="N215" s="39">
        <f t="shared" si="71"/>
        <v>5.8834378458133531E-2</v>
      </c>
      <c r="O215" s="46"/>
      <c r="P215" s="159"/>
      <c r="Q215" s="159"/>
      <c r="R215" s="159"/>
      <c r="S215" s="159"/>
      <c r="T215" s="159"/>
      <c r="U215" s="159"/>
      <c r="V215" s="159"/>
      <c r="W215" s="159"/>
      <c r="X215" s="159"/>
      <c r="Y215" s="159"/>
      <c r="Z215" s="159"/>
      <c r="AA215" s="159"/>
      <c r="AB215" s="159"/>
      <c r="AC215" s="159"/>
      <c r="AD215" s="159"/>
      <c r="AE215" s="159"/>
      <c r="AF215" s="159"/>
      <c r="AG215" s="159"/>
      <c r="AH215" s="159"/>
      <c r="AI215" s="159"/>
      <c r="AJ215" s="159"/>
      <c r="AK215" s="159"/>
    </row>
    <row r="216" spans="1:37" x14ac:dyDescent="0.25">
      <c r="A216" s="127" t="s">
        <v>441</v>
      </c>
      <c r="B216" s="2">
        <v>3367</v>
      </c>
      <c r="C216" s="2">
        <v>3739</v>
      </c>
      <c r="D216" s="2">
        <v>3815</v>
      </c>
      <c r="E216" s="2">
        <v>3980</v>
      </c>
      <c r="F216" s="2">
        <v>4204</v>
      </c>
      <c r="G216" s="2">
        <v>4034</v>
      </c>
      <c r="H216" s="2">
        <v>4111</v>
      </c>
      <c r="I216" s="2">
        <v>4423</v>
      </c>
      <c r="J216" s="2">
        <v>5099</v>
      </c>
      <c r="K216" s="2">
        <v>5618</v>
      </c>
      <c r="L216" s="39">
        <f t="shared" si="72"/>
        <v>0.66854766854766856</v>
      </c>
      <c r="M216" s="39">
        <f t="shared" si="73"/>
        <v>0.3926623698562221</v>
      </c>
      <c r="N216" s="39">
        <f t="shared" si="71"/>
        <v>0.10178466365954109</v>
      </c>
      <c r="O216" s="46"/>
      <c r="P216" s="67"/>
      <c r="Q216" s="159"/>
      <c r="R216" s="159"/>
      <c r="S216" s="159"/>
      <c r="T216" s="159"/>
      <c r="U216" s="159"/>
      <c r="V216" s="159"/>
      <c r="W216" s="159"/>
      <c r="X216" s="159"/>
      <c r="Y216" s="159"/>
      <c r="Z216" s="159"/>
      <c r="AA216" s="159"/>
      <c r="AB216" s="159"/>
      <c r="AC216" s="159"/>
      <c r="AD216" s="159"/>
      <c r="AE216" s="159"/>
      <c r="AF216" s="159"/>
      <c r="AG216" s="159"/>
      <c r="AH216" s="159"/>
      <c r="AI216" s="159"/>
      <c r="AJ216" s="159"/>
      <c r="AK216" s="159"/>
    </row>
    <row r="217" spans="1:37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46"/>
      <c r="M217" s="46"/>
      <c r="N217" s="46"/>
      <c r="O217" s="46"/>
      <c r="P217" s="159"/>
      <c r="Q217" s="159"/>
      <c r="R217" s="159"/>
      <c r="S217" s="159"/>
      <c r="T217" s="159"/>
      <c r="U217" s="159"/>
      <c r="V217" s="159"/>
      <c r="W217" s="159"/>
      <c r="X217" s="159"/>
      <c r="Y217" s="159"/>
      <c r="Z217" s="159"/>
      <c r="AA217" s="159"/>
      <c r="AB217" s="159"/>
      <c r="AC217" s="159"/>
      <c r="AD217" s="159"/>
      <c r="AE217" s="159"/>
      <c r="AF217" s="159"/>
      <c r="AG217" s="159"/>
      <c r="AH217" s="159"/>
      <c r="AI217" s="159"/>
      <c r="AJ217" s="159"/>
      <c r="AK217" s="159"/>
    </row>
    <row r="218" spans="1:37" ht="15.75" x14ac:dyDescent="0.25">
      <c r="A218" s="33" t="s">
        <v>94</v>
      </c>
      <c r="B218" s="33"/>
      <c r="C218" s="33"/>
      <c r="D218" s="33"/>
      <c r="E218" s="33"/>
      <c r="F218" s="33"/>
      <c r="G218" s="6"/>
      <c r="H218" s="6"/>
      <c r="I218" s="6"/>
      <c r="J218" s="6"/>
      <c r="K218" s="6"/>
      <c r="L218" s="46"/>
      <c r="M218" s="46"/>
      <c r="N218" s="46"/>
      <c r="O218" s="46"/>
      <c r="P218" s="67"/>
      <c r="Q218" s="159"/>
      <c r="R218" s="159"/>
      <c r="S218" s="159"/>
      <c r="T218" s="159"/>
      <c r="U218" s="159"/>
      <c r="V218" s="159"/>
      <c r="W218" s="159"/>
      <c r="X218" s="159"/>
      <c r="Y218" s="159"/>
      <c r="Z218" s="159"/>
      <c r="AA218" s="159"/>
      <c r="AB218" s="159"/>
      <c r="AC218" s="159"/>
      <c r="AD218" s="159"/>
      <c r="AE218" s="159"/>
      <c r="AF218" s="159"/>
      <c r="AG218" s="159"/>
      <c r="AH218" s="159"/>
      <c r="AI218" s="159"/>
      <c r="AJ218" s="159"/>
      <c r="AK218" s="159"/>
    </row>
    <row r="219" spans="1:37" ht="30" customHeight="1" x14ac:dyDescent="0.25">
      <c r="A219" s="113" t="s">
        <v>4</v>
      </c>
      <c r="B219" s="1">
        <v>2009</v>
      </c>
      <c r="C219" s="1">
        <v>2010</v>
      </c>
      <c r="D219" s="1">
        <v>2011</v>
      </c>
      <c r="E219" s="1">
        <v>2012</v>
      </c>
      <c r="F219" s="1">
        <v>2013</v>
      </c>
      <c r="G219" s="1">
        <v>2014</v>
      </c>
      <c r="H219" s="1">
        <v>2015</v>
      </c>
      <c r="I219" s="1">
        <v>2016</v>
      </c>
      <c r="J219" s="1">
        <v>2017</v>
      </c>
      <c r="K219" s="1">
        <v>2018</v>
      </c>
      <c r="L219" s="5" t="s">
        <v>399</v>
      </c>
      <c r="M219" s="5" t="s">
        <v>400</v>
      </c>
      <c r="N219" s="5" t="s">
        <v>401</v>
      </c>
      <c r="O219" s="46"/>
      <c r="P219" s="159"/>
      <c r="Q219" s="159"/>
      <c r="R219" s="159"/>
      <c r="S219" s="159"/>
      <c r="T219" s="159"/>
      <c r="U219" s="159"/>
      <c r="V219" s="159"/>
      <c r="W219" s="159"/>
      <c r="X219" s="159"/>
      <c r="Y219" s="159"/>
      <c r="Z219" s="159"/>
      <c r="AA219" s="159"/>
      <c r="AB219" s="159"/>
      <c r="AC219" s="159"/>
      <c r="AD219" s="159"/>
      <c r="AE219" s="159"/>
      <c r="AF219" s="159"/>
      <c r="AG219" s="159"/>
      <c r="AH219" s="159"/>
      <c r="AI219" s="159"/>
      <c r="AJ219" s="159"/>
      <c r="AK219" s="159"/>
    </row>
    <row r="220" spans="1:37" x14ac:dyDescent="0.25">
      <c r="A220" s="129" t="s">
        <v>5</v>
      </c>
      <c r="B220" s="37">
        <v>28960</v>
      </c>
      <c r="C220" s="37">
        <v>31923</v>
      </c>
      <c r="D220" s="37">
        <v>34797</v>
      </c>
      <c r="E220" s="37">
        <v>37996</v>
      </c>
      <c r="F220" s="37">
        <v>40408</v>
      </c>
      <c r="G220" s="37">
        <v>42017</v>
      </c>
      <c r="H220" s="37">
        <v>42610</v>
      </c>
      <c r="I220" s="37">
        <v>44041</v>
      </c>
      <c r="J220" s="37">
        <v>44613</v>
      </c>
      <c r="K220" s="37">
        <v>46137</v>
      </c>
      <c r="L220" s="39">
        <f t="shared" ref="L220:L239" si="74">(K220-B220)/B220</f>
        <v>0.59312845303867401</v>
      </c>
      <c r="M220" s="39">
        <f t="shared" ref="M220:M239" si="75">(K220-G220)/G220</f>
        <v>9.8055548944474852E-2</v>
      </c>
      <c r="N220" s="39">
        <f t="shared" ref="N220:N239" si="76">(K220-J220)/J220</f>
        <v>3.4160446506623629E-2</v>
      </c>
      <c r="O220" s="46"/>
      <c r="P220" s="67"/>
      <c r="Q220" s="159"/>
      <c r="R220" s="159"/>
      <c r="S220" s="159"/>
      <c r="T220" s="159"/>
      <c r="U220" s="159"/>
      <c r="V220" s="159"/>
      <c r="W220" s="159"/>
      <c r="X220" s="159"/>
      <c r="Y220" s="159"/>
      <c r="Z220" s="159"/>
      <c r="AA220" s="159"/>
      <c r="AB220" s="159"/>
      <c r="AC220" s="159"/>
      <c r="AD220" s="159"/>
      <c r="AE220" s="159"/>
      <c r="AF220" s="159"/>
      <c r="AG220" s="159"/>
      <c r="AH220" s="159"/>
      <c r="AI220" s="159"/>
      <c r="AJ220" s="159"/>
      <c r="AK220" s="159"/>
    </row>
    <row r="221" spans="1:37" x14ac:dyDescent="0.25">
      <c r="A221" s="129" t="s">
        <v>7</v>
      </c>
      <c r="B221" s="37">
        <v>35635</v>
      </c>
      <c r="C221" s="37">
        <v>36569</v>
      </c>
      <c r="D221" s="37">
        <v>37188</v>
      </c>
      <c r="E221" s="37">
        <v>37148</v>
      </c>
      <c r="F221" s="37">
        <v>37552</v>
      </c>
      <c r="G221" s="37">
        <v>37413</v>
      </c>
      <c r="H221" s="37">
        <v>37377</v>
      </c>
      <c r="I221" s="37">
        <v>38537</v>
      </c>
      <c r="J221" s="37">
        <v>39310</v>
      </c>
      <c r="K221" s="37">
        <v>39939</v>
      </c>
      <c r="L221" s="39">
        <f t="shared" si="74"/>
        <v>0.12078013189280203</v>
      </c>
      <c r="M221" s="39">
        <f t="shared" si="75"/>
        <v>6.7516638601555615E-2</v>
      </c>
      <c r="N221" s="39">
        <f t="shared" si="76"/>
        <v>1.6001017552785549E-2</v>
      </c>
      <c r="O221" s="46"/>
      <c r="P221" s="159"/>
      <c r="Q221" s="159"/>
      <c r="R221" s="159"/>
      <c r="S221" s="159"/>
      <c r="T221" s="159"/>
      <c r="U221" s="159"/>
      <c r="V221" s="159"/>
      <c r="W221" s="159"/>
      <c r="X221" s="159"/>
      <c r="Y221" s="159"/>
      <c r="Z221" s="159"/>
      <c r="AA221" s="159"/>
      <c r="AB221" s="159"/>
      <c r="AC221" s="159"/>
      <c r="AD221" s="159"/>
      <c r="AE221" s="159"/>
      <c r="AF221" s="159"/>
      <c r="AG221" s="159"/>
      <c r="AH221" s="159"/>
      <c r="AI221" s="159"/>
      <c r="AJ221" s="159"/>
      <c r="AK221" s="159"/>
    </row>
    <row r="222" spans="1:37" x14ac:dyDescent="0.25">
      <c r="A222" s="114" t="s">
        <v>6</v>
      </c>
      <c r="B222" s="37">
        <v>23295</v>
      </c>
      <c r="C222" s="37">
        <v>28426</v>
      </c>
      <c r="D222" s="37">
        <v>33494</v>
      </c>
      <c r="E222" s="37">
        <v>37498</v>
      </c>
      <c r="F222" s="37">
        <v>39071</v>
      </c>
      <c r="G222" s="37">
        <v>40014</v>
      </c>
      <c r="H222" s="37">
        <v>40906</v>
      </c>
      <c r="I222" s="37">
        <v>41099</v>
      </c>
      <c r="J222" s="37">
        <v>40383</v>
      </c>
      <c r="K222" s="37">
        <v>38953</v>
      </c>
      <c r="L222" s="39">
        <f t="shared" si="74"/>
        <v>0.67216140802747371</v>
      </c>
      <c r="M222" s="39">
        <f t="shared" si="75"/>
        <v>-2.651571949817564E-2</v>
      </c>
      <c r="N222" s="39">
        <f t="shared" si="76"/>
        <v>-3.5410940247133697E-2</v>
      </c>
      <c r="O222" s="46"/>
      <c r="P222" s="67"/>
      <c r="Q222" s="159"/>
      <c r="R222" s="159"/>
      <c r="S222" s="159"/>
      <c r="T222" s="159"/>
      <c r="U222" s="159"/>
      <c r="V222" s="159"/>
      <c r="W222" s="159"/>
      <c r="X222" s="159"/>
      <c r="Y222" s="159"/>
      <c r="Z222" s="159"/>
      <c r="AA222" s="159"/>
      <c r="AB222" s="159"/>
      <c r="AC222" s="159"/>
      <c r="AD222" s="159"/>
      <c r="AE222" s="159"/>
      <c r="AF222" s="159"/>
      <c r="AG222" s="159"/>
      <c r="AH222" s="159"/>
      <c r="AI222" s="159"/>
      <c r="AJ222" s="159"/>
      <c r="AK222" s="159"/>
    </row>
    <row r="223" spans="1:37" x14ac:dyDescent="0.25">
      <c r="A223" s="114" t="s">
        <v>8</v>
      </c>
      <c r="B223" s="37">
        <v>23916</v>
      </c>
      <c r="C223" s="37">
        <v>24711</v>
      </c>
      <c r="D223" s="37">
        <v>26116</v>
      </c>
      <c r="E223" s="37">
        <v>27031</v>
      </c>
      <c r="F223" s="37">
        <v>27599</v>
      </c>
      <c r="G223" s="37">
        <v>28710</v>
      </c>
      <c r="H223" s="37">
        <v>30038</v>
      </c>
      <c r="I223" s="37">
        <v>31834</v>
      </c>
      <c r="J223" s="37">
        <v>33320</v>
      </c>
      <c r="K223" s="37">
        <v>34826</v>
      </c>
      <c r="L223" s="39">
        <f t="shared" si="74"/>
        <v>0.45617996320454923</v>
      </c>
      <c r="M223" s="39">
        <f t="shared" si="75"/>
        <v>0.21302681992337164</v>
      </c>
      <c r="N223" s="39">
        <f t="shared" si="76"/>
        <v>4.5198079231692674E-2</v>
      </c>
      <c r="O223" s="46"/>
      <c r="P223" s="159"/>
      <c r="Q223" s="159"/>
      <c r="R223" s="159"/>
      <c r="S223" s="159"/>
      <c r="T223" s="159"/>
      <c r="U223" s="159"/>
      <c r="V223" s="159"/>
      <c r="W223" s="159"/>
      <c r="X223" s="159"/>
      <c r="Y223" s="159"/>
      <c r="Z223" s="159"/>
      <c r="AA223" s="159"/>
      <c r="AB223" s="159"/>
      <c r="AC223" s="159"/>
      <c r="AD223" s="159"/>
      <c r="AE223" s="159"/>
      <c r="AF223" s="159"/>
      <c r="AG223" s="159"/>
      <c r="AH223" s="159"/>
      <c r="AI223" s="159"/>
      <c r="AJ223" s="159"/>
      <c r="AK223" s="159"/>
    </row>
    <row r="224" spans="1:37" x14ac:dyDescent="0.25">
      <c r="A224" s="114" t="s">
        <v>50</v>
      </c>
      <c r="B224" s="37">
        <v>18903</v>
      </c>
      <c r="C224" s="37">
        <v>21276</v>
      </c>
      <c r="D224" s="37">
        <v>23051</v>
      </c>
      <c r="E224" s="37">
        <v>25095</v>
      </c>
      <c r="F224" s="37">
        <v>24893</v>
      </c>
      <c r="G224" s="37">
        <v>26094</v>
      </c>
      <c r="H224" s="37">
        <v>26612</v>
      </c>
      <c r="I224" s="37">
        <v>27462</v>
      </c>
      <c r="J224" s="37">
        <v>27613</v>
      </c>
      <c r="K224" s="37">
        <v>27884</v>
      </c>
      <c r="L224" s="39">
        <f t="shared" si="74"/>
        <v>0.47510977093583029</v>
      </c>
      <c r="M224" s="39">
        <f t="shared" si="75"/>
        <v>6.8598145167471453E-2</v>
      </c>
      <c r="N224" s="39">
        <f t="shared" si="76"/>
        <v>9.8142179408249736E-3</v>
      </c>
      <c r="O224" s="46"/>
      <c r="P224" s="67"/>
      <c r="Q224" s="159"/>
      <c r="R224" s="159"/>
      <c r="S224" s="159"/>
      <c r="T224" s="159"/>
      <c r="U224" s="159"/>
      <c r="V224" s="159"/>
      <c r="W224" s="159"/>
      <c r="X224" s="159"/>
      <c r="Y224" s="159"/>
      <c r="Z224" s="159"/>
      <c r="AA224" s="159"/>
      <c r="AB224" s="159"/>
      <c r="AC224" s="159"/>
      <c r="AD224" s="159"/>
      <c r="AE224" s="159"/>
      <c r="AF224" s="159"/>
      <c r="AG224" s="159"/>
      <c r="AH224" s="159"/>
      <c r="AI224" s="159"/>
      <c r="AJ224" s="159"/>
      <c r="AK224" s="159"/>
    </row>
    <row r="225" spans="1:37" x14ac:dyDescent="0.25">
      <c r="A225" s="114" t="s">
        <v>9</v>
      </c>
      <c r="B225" s="37">
        <v>19815</v>
      </c>
      <c r="C225" s="37">
        <v>21878</v>
      </c>
      <c r="D225" s="37">
        <v>23744</v>
      </c>
      <c r="E225" s="37">
        <v>24440</v>
      </c>
      <c r="F225" s="37">
        <v>23893</v>
      </c>
      <c r="G225" s="37">
        <v>22692</v>
      </c>
      <c r="H225" s="37">
        <v>21787</v>
      </c>
      <c r="I225" s="37">
        <v>20928</v>
      </c>
      <c r="J225" s="37">
        <v>20259</v>
      </c>
      <c r="K225" s="37">
        <v>19604</v>
      </c>
      <c r="L225" s="39">
        <f t="shared" si="74"/>
        <v>-1.0648498612162504E-2</v>
      </c>
      <c r="M225" s="39">
        <f t="shared" si="75"/>
        <v>-0.13608320112815089</v>
      </c>
      <c r="N225" s="39">
        <f t="shared" si="76"/>
        <v>-3.2331309541438376E-2</v>
      </c>
      <c r="O225" s="46"/>
      <c r="P225" s="159"/>
      <c r="Q225" s="159"/>
      <c r="R225" s="159"/>
      <c r="S225" s="159"/>
      <c r="T225" s="159"/>
      <c r="U225" s="159"/>
      <c r="V225" s="159"/>
      <c r="W225" s="159"/>
      <c r="X225" s="159"/>
      <c r="Y225" s="159"/>
      <c r="Z225" s="159"/>
      <c r="AA225" s="159"/>
      <c r="AB225" s="159"/>
      <c r="AC225" s="159"/>
      <c r="AD225" s="159"/>
      <c r="AE225" s="159"/>
      <c r="AF225" s="159"/>
      <c r="AG225" s="159"/>
      <c r="AH225" s="159"/>
      <c r="AI225" s="159"/>
      <c r="AJ225" s="159"/>
      <c r="AK225" s="159"/>
    </row>
    <row r="226" spans="1:37" x14ac:dyDescent="0.25">
      <c r="A226" s="114" t="s">
        <v>49</v>
      </c>
      <c r="B226" s="37">
        <v>12130</v>
      </c>
      <c r="C226" s="37">
        <v>13912</v>
      </c>
      <c r="D226" s="37">
        <v>14981</v>
      </c>
      <c r="E226" s="37">
        <v>15299</v>
      </c>
      <c r="F226" s="37">
        <v>15893</v>
      </c>
      <c r="G226" s="37">
        <v>16454</v>
      </c>
      <c r="H226" s="37">
        <v>16377</v>
      </c>
      <c r="I226" s="37">
        <v>16639</v>
      </c>
      <c r="J226" s="37">
        <v>17067</v>
      </c>
      <c r="K226" s="37">
        <v>16833</v>
      </c>
      <c r="L226" s="39">
        <f t="shared" si="74"/>
        <v>0.38771640560593568</v>
      </c>
      <c r="M226" s="39">
        <f t="shared" si="75"/>
        <v>2.303391272638872E-2</v>
      </c>
      <c r="N226" s="39">
        <f t="shared" si="76"/>
        <v>-1.3710669713482159E-2</v>
      </c>
      <c r="O226" s="46"/>
      <c r="P226" s="67"/>
      <c r="Q226" s="159"/>
      <c r="R226" s="159"/>
      <c r="S226" s="159"/>
      <c r="T226" s="159"/>
      <c r="U226" s="159"/>
      <c r="V226" s="159"/>
      <c r="W226" s="159"/>
      <c r="X226" s="159"/>
      <c r="Y226" s="159"/>
      <c r="Z226" s="159"/>
      <c r="AA226" s="159"/>
      <c r="AB226" s="159"/>
      <c r="AC226" s="159"/>
      <c r="AD226" s="159"/>
      <c r="AE226" s="159"/>
      <c r="AF226" s="159"/>
      <c r="AG226" s="159"/>
      <c r="AH226" s="159"/>
      <c r="AI226" s="159"/>
      <c r="AJ226" s="159"/>
      <c r="AK226" s="159"/>
    </row>
    <row r="227" spans="1:37" x14ac:dyDescent="0.25">
      <c r="A227" s="116" t="s">
        <v>18</v>
      </c>
      <c r="B227" s="37">
        <v>6735</v>
      </c>
      <c r="C227" s="37">
        <v>7636</v>
      </c>
      <c r="D227" s="37">
        <v>8377</v>
      </c>
      <c r="E227" s="37">
        <v>9276</v>
      </c>
      <c r="F227" s="37">
        <v>9970</v>
      </c>
      <c r="G227" s="37">
        <v>12133</v>
      </c>
      <c r="H227" s="37">
        <v>13224</v>
      </c>
      <c r="I227" s="37">
        <v>14917</v>
      </c>
      <c r="J227" s="37">
        <v>15598</v>
      </c>
      <c r="K227" s="37">
        <v>16667</v>
      </c>
      <c r="L227" s="39">
        <f t="shared" si="74"/>
        <v>1.4746844840386044</v>
      </c>
      <c r="M227" s="39">
        <f t="shared" si="75"/>
        <v>0.37369158493365201</v>
      </c>
      <c r="N227" s="39">
        <f t="shared" si="76"/>
        <v>6.8534427490703931E-2</v>
      </c>
      <c r="O227" s="46"/>
      <c r="P227" s="159"/>
      <c r="Q227" s="159"/>
      <c r="R227" s="159"/>
      <c r="S227" s="159"/>
      <c r="T227" s="159"/>
      <c r="U227" s="159"/>
      <c r="V227" s="159"/>
      <c r="W227" s="159"/>
      <c r="X227" s="159"/>
      <c r="Y227" s="159"/>
      <c r="Z227" s="159"/>
      <c r="AA227" s="159"/>
      <c r="AB227" s="159"/>
      <c r="AC227" s="159"/>
      <c r="AD227" s="159"/>
      <c r="AE227" s="159"/>
      <c r="AF227" s="159"/>
      <c r="AG227" s="159"/>
      <c r="AH227" s="159"/>
      <c r="AI227" s="159"/>
      <c r="AJ227" s="159"/>
      <c r="AK227" s="159"/>
    </row>
    <row r="228" spans="1:37" x14ac:dyDescent="0.25">
      <c r="A228" s="114" t="s">
        <v>440</v>
      </c>
      <c r="B228" s="37">
        <v>9493</v>
      </c>
      <c r="C228" s="37">
        <v>11954</v>
      </c>
      <c r="D228" s="37">
        <v>12367</v>
      </c>
      <c r="E228" s="37">
        <v>12774</v>
      </c>
      <c r="F228" s="37">
        <v>14804</v>
      </c>
      <c r="G228" s="37">
        <v>14134</v>
      </c>
      <c r="H228" s="37">
        <v>15164</v>
      </c>
      <c r="I228" s="37">
        <v>15271</v>
      </c>
      <c r="J228" s="37">
        <v>16234</v>
      </c>
      <c r="K228" s="37">
        <v>16498</v>
      </c>
      <c r="L228" s="39">
        <f t="shared" si="74"/>
        <v>0.73791214579163589</v>
      </c>
      <c r="M228" s="39">
        <f t="shared" si="75"/>
        <v>0.16725626149709918</v>
      </c>
      <c r="N228" s="39">
        <f t="shared" si="76"/>
        <v>1.6262165824812123E-2</v>
      </c>
      <c r="O228" s="46"/>
      <c r="P228" s="67"/>
      <c r="Q228" s="159"/>
      <c r="R228" s="159"/>
      <c r="S228" s="159"/>
      <c r="T228" s="159"/>
      <c r="U228" s="159"/>
      <c r="V228" s="159"/>
      <c r="W228" s="159"/>
      <c r="X228" s="159"/>
      <c r="Y228" s="159"/>
      <c r="Z228" s="159"/>
      <c r="AA228" s="159"/>
      <c r="AB228" s="159"/>
      <c r="AC228" s="159"/>
      <c r="AD228" s="159"/>
      <c r="AE228" s="159"/>
      <c r="AF228" s="159"/>
      <c r="AG228" s="159"/>
      <c r="AH228" s="159"/>
      <c r="AI228" s="159"/>
      <c r="AJ228" s="159"/>
      <c r="AK228" s="159"/>
    </row>
    <row r="229" spans="1:37" x14ac:dyDescent="0.25">
      <c r="A229" s="114" t="s">
        <v>13</v>
      </c>
      <c r="B229" s="37">
        <v>11630</v>
      </c>
      <c r="C229" s="37">
        <v>11996</v>
      </c>
      <c r="D229" s="37">
        <v>12450</v>
      </c>
      <c r="E229" s="37">
        <v>12830</v>
      </c>
      <c r="F229" s="37">
        <v>13365</v>
      </c>
      <c r="G229" s="37">
        <v>13740</v>
      </c>
      <c r="H229" s="37">
        <v>14018</v>
      </c>
      <c r="I229" s="37">
        <v>14498</v>
      </c>
      <c r="J229" s="37">
        <v>15025</v>
      </c>
      <c r="K229" s="37">
        <v>15807</v>
      </c>
      <c r="L229" s="39">
        <f t="shared" si="74"/>
        <v>0.35915735167669821</v>
      </c>
      <c r="M229" s="39">
        <f t="shared" si="75"/>
        <v>0.15043668122270742</v>
      </c>
      <c r="N229" s="39">
        <f t="shared" si="76"/>
        <v>5.2046589018302829E-2</v>
      </c>
      <c r="O229" s="46"/>
      <c r="P229" s="159"/>
      <c r="Q229" s="159"/>
      <c r="R229" s="159"/>
      <c r="S229" s="159"/>
      <c r="T229" s="159"/>
      <c r="U229" s="159"/>
      <c r="V229" s="159"/>
      <c r="W229" s="159"/>
      <c r="X229" s="159"/>
      <c r="Y229" s="159"/>
      <c r="Z229" s="159"/>
      <c r="AA229" s="159"/>
      <c r="AB229" s="159"/>
      <c r="AC229" s="159"/>
      <c r="AD229" s="159"/>
      <c r="AE229" s="159"/>
      <c r="AF229" s="159"/>
      <c r="AG229" s="159"/>
      <c r="AH229" s="159"/>
      <c r="AI229" s="159"/>
      <c r="AJ229" s="159"/>
      <c r="AK229" s="159"/>
    </row>
    <row r="230" spans="1:37" x14ac:dyDescent="0.25">
      <c r="A230" s="114" t="s">
        <v>14</v>
      </c>
      <c r="B230" s="37">
        <v>7541</v>
      </c>
      <c r="C230" s="37">
        <v>9202</v>
      </c>
      <c r="D230" s="37">
        <v>11118</v>
      </c>
      <c r="E230" s="37">
        <v>12629</v>
      </c>
      <c r="F230" s="37">
        <v>13324</v>
      </c>
      <c r="G230" s="37">
        <v>13714</v>
      </c>
      <c r="H230" s="37">
        <v>14149</v>
      </c>
      <c r="I230" s="37">
        <v>14588</v>
      </c>
      <c r="J230" s="37">
        <v>14982</v>
      </c>
      <c r="K230" s="37">
        <v>15197</v>
      </c>
      <c r="L230" s="39">
        <f t="shared" si="74"/>
        <v>1.0152499668478983</v>
      </c>
      <c r="M230" s="39">
        <f t="shared" si="75"/>
        <v>0.10813766953478197</v>
      </c>
      <c r="N230" s="39">
        <f t="shared" si="76"/>
        <v>1.435055399813109E-2</v>
      </c>
      <c r="O230" s="46"/>
      <c r="P230" s="67"/>
      <c r="Q230" s="159"/>
      <c r="R230" s="159"/>
      <c r="S230" s="159"/>
      <c r="T230" s="159"/>
      <c r="U230" s="159"/>
      <c r="V230" s="159"/>
      <c r="W230" s="159"/>
      <c r="X230" s="159"/>
      <c r="Y230" s="159"/>
      <c r="Z230" s="159"/>
      <c r="AA230" s="159"/>
      <c r="AB230" s="159"/>
      <c r="AC230" s="159"/>
      <c r="AD230" s="159"/>
      <c r="AE230" s="159"/>
      <c r="AF230" s="159"/>
      <c r="AG230" s="159"/>
      <c r="AH230" s="159"/>
      <c r="AI230" s="159"/>
      <c r="AJ230" s="159"/>
      <c r="AK230" s="159"/>
    </row>
    <row r="231" spans="1:37" x14ac:dyDescent="0.25">
      <c r="A231" s="114" t="s">
        <v>11</v>
      </c>
      <c r="B231" s="37">
        <v>10336</v>
      </c>
      <c r="C231" s="37">
        <v>11409</v>
      </c>
      <c r="D231" s="37">
        <v>12494</v>
      </c>
      <c r="E231" s="37">
        <v>13495</v>
      </c>
      <c r="F231" s="37">
        <v>14005</v>
      </c>
      <c r="G231" s="37">
        <v>14423</v>
      </c>
      <c r="H231" s="37">
        <v>14519</v>
      </c>
      <c r="I231" s="37">
        <v>14688</v>
      </c>
      <c r="J231" s="37">
        <v>14780</v>
      </c>
      <c r="K231" s="37">
        <v>14485</v>
      </c>
      <c r="L231" s="39">
        <f t="shared" si="74"/>
        <v>0.4014125386996904</v>
      </c>
      <c r="M231" s="39">
        <f t="shared" si="75"/>
        <v>4.2986895930111624E-3</v>
      </c>
      <c r="N231" s="39">
        <f t="shared" si="76"/>
        <v>-1.9959404600811907E-2</v>
      </c>
      <c r="O231" s="46"/>
      <c r="P231" s="159"/>
      <c r="Q231" s="159"/>
      <c r="R231" s="159"/>
      <c r="S231" s="159"/>
      <c r="T231" s="159"/>
      <c r="U231" s="159"/>
      <c r="V231" s="159"/>
      <c r="W231" s="159"/>
      <c r="X231" s="159"/>
      <c r="Y231" s="159"/>
      <c r="Z231" s="159"/>
      <c r="AA231" s="159"/>
      <c r="AB231" s="159"/>
      <c r="AC231" s="159"/>
      <c r="AD231" s="159"/>
      <c r="AE231" s="159"/>
      <c r="AF231" s="159"/>
      <c r="AG231" s="159"/>
      <c r="AH231" s="159"/>
      <c r="AI231" s="159"/>
      <c r="AJ231" s="159"/>
      <c r="AK231" s="159"/>
    </row>
    <row r="232" spans="1:37" x14ac:dyDescent="0.25">
      <c r="A232" s="114" t="s">
        <v>12</v>
      </c>
      <c r="B232" s="37">
        <v>11686</v>
      </c>
      <c r="C232" s="37">
        <v>12418</v>
      </c>
      <c r="D232" s="37">
        <v>13319</v>
      </c>
      <c r="E232" s="37">
        <v>13296</v>
      </c>
      <c r="F232" s="37">
        <v>13490</v>
      </c>
      <c r="G232" s="37">
        <v>13007</v>
      </c>
      <c r="H232" s="37">
        <v>13202</v>
      </c>
      <c r="I232" s="37">
        <v>13156</v>
      </c>
      <c r="J232" s="37">
        <v>13746</v>
      </c>
      <c r="K232" s="37">
        <v>14075</v>
      </c>
      <c r="L232" s="39">
        <f t="shared" si="74"/>
        <v>0.2044326544583262</v>
      </c>
      <c r="M232" s="39">
        <f t="shared" si="75"/>
        <v>8.2109633274390706E-2</v>
      </c>
      <c r="N232" s="39">
        <f t="shared" si="76"/>
        <v>2.39342354139386E-2</v>
      </c>
      <c r="O232" s="46"/>
      <c r="P232" s="67"/>
      <c r="Q232" s="159"/>
      <c r="R232" s="159"/>
      <c r="S232" s="159"/>
      <c r="T232" s="159"/>
      <c r="U232" s="159"/>
      <c r="V232" s="159"/>
      <c r="W232" s="159"/>
      <c r="X232" s="159"/>
      <c r="Y232" s="159"/>
      <c r="Z232" s="159"/>
      <c r="AA232" s="159"/>
      <c r="AB232" s="159"/>
      <c r="AC232" s="159"/>
      <c r="AD232" s="159"/>
      <c r="AE232" s="159"/>
      <c r="AF232" s="159"/>
      <c r="AG232" s="159"/>
      <c r="AH232" s="159"/>
      <c r="AI232" s="159"/>
      <c r="AJ232" s="159"/>
      <c r="AK232" s="159"/>
    </row>
    <row r="233" spans="1:37" x14ac:dyDescent="0.25">
      <c r="A233" s="114" t="s">
        <v>10</v>
      </c>
      <c r="B233" s="37">
        <v>11198</v>
      </c>
      <c r="C233" s="37">
        <v>12209</v>
      </c>
      <c r="D233" s="37">
        <v>13008</v>
      </c>
      <c r="E233" s="37">
        <v>12794</v>
      </c>
      <c r="F233" s="37">
        <v>13006</v>
      </c>
      <c r="G233" s="37">
        <v>12177</v>
      </c>
      <c r="H233" s="37">
        <v>12103</v>
      </c>
      <c r="I233" s="37">
        <v>12587</v>
      </c>
      <c r="J233" s="37">
        <v>13011</v>
      </c>
      <c r="K233" s="37">
        <v>13567</v>
      </c>
      <c r="L233" s="39">
        <f t="shared" si="74"/>
        <v>0.21155563493480978</v>
      </c>
      <c r="M233" s="39">
        <f t="shared" si="75"/>
        <v>0.11414962634474829</v>
      </c>
      <c r="N233" s="39">
        <f t="shared" si="76"/>
        <v>4.2733072015986473E-2</v>
      </c>
      <c r="O233" s="46"/>
      <c r="P233" s="159"/>
      <c r="Q233" s="159"/>
      <c r="R233" s="159"/>
      <c r="S233" s="159"/>
      <c r="T233" s="159"/>
      <c r="U233" s="159"/>
      <c r="V233" s="159"/>
      <c r="W233" s="159"/>
      <c r="X233" s="159"/>
      <c r="Y233" s="159"/>
      <c r="Z233" s="159"/>
      <c r="AA233" s="159"/>
      <c r="AB233" s="159"/>
      <c r="AC233" s="159"/>
      <c r="AD233" s="159"/>
      <c r="AE233" s="159"/>
      <c r="AF233" s="159"/>
      <c r="AG233" s="159"/>
      <c r="AH233" s="159"/>
      <c r="AI233" s="159"/>
      <c r="AJ233" s="159"/>
      <c r="AK233" s="159"/>
    </row>
    <row r="234" spans="1:37" x14ac:dyDescent="0.25">
      <c r="A234" s="114" t="s">
        <v>150</v>
      </c>
      <c r="B234" s="37">
        <v>6316</v>
      </c>
      <c r="C234" s="37">
        <v>6975</v>
      </c>
      <c r="D234" s="37">
        <v>7611</v>
      </c>
      <c r="E234" s="37">
        <v>8511</v>
      </c>
      <c r="F234" s="37">
        <v>9430</v>
      </c>
      <c r="G234" s="37">
        <v>10045</v>
      </c>
      <c r="H234" s="37">
        <v>10657</v>
      </c>
      <c r="I234" s="37">
        <v>11278</v>
      </c>
      <c r="J234" s="37">
        <v>12081</v>
      </c>
      <c r="K234" s="37">
        <v>13005</v>
      </c>
      <c r="L234" s="39">
        <f t="shared" si="74"/>
        <v>1.0590563647878404</v>
      </c>
      <c r="M234" s="39">
        <f t="shared" si="75"/>
        <v>0.29467396714783473</v>
      </c>
      <c r="N234" s="39">
        <f t="shared" si="76"/>
        <v>7.6483734790166374E-2</v>
      </c>
      <c r="O234" s="46"/>
      <c r="P234" s="67"/>
      <c r="Q234" s="159"/>
      <c r="R234" s="159"/>
      <c r="S234" s="159"/>
      <c r="T234" s="159"/>
      <c r="U234" s="159"/>
      <c r="V234" s="159"/>
      <c r="W234" s="159"/>
      <c r="X234" s="159"/>
      <c r="Y234" s="159"/>
      <c r="Z234" s="159"/>
      <c r="AA234" s="159"/>
      <c r="AB234" s="159"/>
      <c r="AC234" s="159"/>
      <c r="AD234" s="159"/>
      <c r="AE234" s="159"/>
      <c r="AF234" s="159"/>
      <c r="AG234" s="159"/>
      <c r="AH234" s="159"/>
      <c r="AI234" s="159"/>
      <c r="AJ234" s="159"/>
      <c r="AK234" s="159"/>
    </row>
    <row r="235" spans="1:37" x14ac:dyDescent="0.25">
      <c r="A235" s="114" t="s">
        <v>15</v>
      </c>
      <c r="B235" s="37">
        <v>12466</v>
      </c>
      <c r="C235" s="37">
        <v>12395</v>
      </c>
      <c r="D235" s="37">
        <v>12194</v>
      </c>
      <c r="E235" s="37">
        <v>12081</v>
      </c>
      <c r="F235" s="37">
        <v>11943</v>
      </c>
      <c r="G235" s="37">
        <v>11838</v>
      </c>
      <c r="H235" s="37">
        <v>12010</v>
      </c>
      <c r="I235" s="37">
        <v>12245</v>
      </c>
      <c r="J235" s="37">
        <v>12511</v>
      </c>
      <c r="K235" s="37">
        <v>12877</v>
      </c>
      <c r="L235" s="39">
        <f t="shared" si="74"/>
        <v>3.2969677522862187E-2</v>
      </c>
      <c r="M235" s="39">
        <f t="shared" si="75"/>
        <v>8.7768204088528465E-2</v>
      </c>
      <c r="N235" s="39">
        <f t="shared" si="76"/>
        <v>2.9254256254496045E-2</v>
      </c>
      <c r="O235" s="46"/>
      <c r="P235" s="159"/>
      <c r="Q235" s="159"/>
      <c r="R235" s="159"/>
      <c r="S235" s="159"/>
      <c r="T235" s="159"/>
      <c r="U235" s="159"/>
      <c r="V235" s="159"/>
      <c r="W235" s="159"/>
      <c r="X235" s="159"/>
      <c r="Y235" s="159"/>
      <c r="Z235" s="159"/>
      <c r="AA235" s="159"/>
      <c r="AB235" s="159"/>
      <c r="AC235" s="159"/>
      <c r="AD235" s="159"/>
      <c r="AE235" s="159"/>
      <c r="AF235" s="159"/>
      <c r="AG235" s="159"/>
      <c r="AH235" s="159"/>
      <c r="AI235" s="159"/>
      <c r="AJ235" s="159"/>
      <c r="AK235" s="159"/>
    </row>
    <row r="236" spans="1:37" x14ac:dyDescent="0.25">
      <c r="A236" s="114" t="s">
        <v>314</v>
      </c>
      <c r="B236" s="37">
        <v>9541</v>
      </c>
      <c r="C236" s="37">
        <v>9735</v>
      </c>
      <c r="D236" s="37">
        <v>9604</v>
      </c>
      <c r="E236" s="37">
        <v>9554</v>
      </c>
      <c r="F236" s="37">
        <v>8623</v>
      </c>
      <c r="G236" s="37">
        <v>7923</v>
      </c>
      <c r="H236" s="37">
        <v>8240</v>
      </c>
      <c r="I236" s="37">
        <v>9489</v>
      </c>
      <c r="J236" s="37">
        <v>10337</v>
      </c>
      <c r="K236" s="37">
        <v>11925</v>
      </c>
      <c r="L236" s="39">
        <f t="shared" si="74"/>
        <v>0.24986898647940467</v>
      </c>
      <c r="M236" s="39">
        <f t="shared" si="75"/>
        <v>0.5051117001135933</v>
      </c>
      <c r="N236" s="39">
        <f t="shared" si="76"/>
        <v>0.15362290800038697</v>
      </c>
      <c r="O236" s="46"/>
      <c r="P236" s="67"/>
      <c r="Q236" s="159"/>
      <c r="R236" s="159"/>
      <c r="S236" s="159"/>
      <c r="T236" s="159"/>
      <c r="U236" s="159"/>
      <c r="V236" s="159"/>
      <c r="W236" s="159"/>
      <c r="X236" s="159"/>
      <c r="Y236" s="159"/>
      <c r="Z236" s="159"/>
      <c r="AA236" s="159"/>
      <c r="AB236" s="159"/>
      <c r="AC236" s="159"/>
      <c r="AD236" s="159"/>
      <c r="AE236" s="159"/>
      <c r="AF236" s="159"/>
      <c r="AG236" s="159"/>
      <c r="AH236" s="159"/>
      <c r="AI236" s="159"/>
      <c r="AJ236" s="159"/>
      <c r="AK236" s="159"/>
    </row>
    <row r="237" spans="1:37" x14ac:dyDescent="0.25">
      <c r="A237" s="114" t="s">
        <v>51</v>
      </c>
      <c r="B237" s="37">
        <v>18601</v>
      </c>
      <c r="C237" s="37">
        <v>19533</v>
      </c>
      <c r="D237" s="37">
        <v>20252</v>
      </c>
      <c r="E237" s="37">
        <v>19633</v>
      </c>
      <c r="F237" s="37">
        <v>18345</v>
      </c>
      <c r="G237" s="37">
        <v>16448</v>
      </c>
      <c r="H237" s="37">
        <v>15277</v>
      </c>
      <c r="I237" s="37">
        <v>14261</v>
      </c>
      <c r="J237" s="37">
        <v>12293</v>
      </c>
      <c r="K237" s="37">
        <v>11466</v>
      </c>
      <c r="L237" s="39">
        <f t="shared" si="74"/>
        <v>-0.38358152787484545</v>
      </c>
      <c r="M237" s="39">
        <f t="shared" si="75"/>
        <v>-0.30289396887159531</v>
      </c>
      <c r="N237" s="39">
        <f t="shared" si="76"/>
        <v>-6.7274058407223628E-2</v>
      </c>
      <c r="O237" s="46"/>
      <c r="P237" s="159"/>
      <c r="Q237" s="159"/>
      <c r="R237" s="159"/>
      <c r="S237" s="159"/>
      <c r="T237" s="159"/>
      <c r="U237" s="159"/>
      <c r="V237" s="159"/>
      <c r="W237" s="159"/>
      <c r="X237" s="159"/>
      <c r="Y237" s="159"/>
      <c r="Z237" s="159"/>
      <c r="AA237" s="159"/>
      <c r="AB237" s="159"/>
      <c r="AC237" s="159"/>
      <c r="AD237" s="159"/>
      <c r="AE237" s="159"/>
      <c r="AF237" s="159"/>
      <c r="AG237" s="159"/>
      <c r="AH237" s="159"/>
      <c r="AI237" s="159"/>
      <c r="AJ237" s="159"/>
      <c r="AK237" s="159"/>
    </row>
    <row r="238" spans="1:37" x14ac:dyDescent="0.25">
      <c r="A238" s="114" t="s">
        <v>17</v>
      </c>
      <c r="B238" s="37">
        <v>6125</v>
      </c>
      <c r="C238" s="37">
        <v>7512</v>
      </c>
      <c r="D238" s="37">
        <v>9369</v>
      </c>
      <c r="E238" s="37">
        <v>10866</v>
      </c>
      <c r="F238" s="37">
        <v>11055</v>
      </c>
      <c r="G238" s="37">
        <v>11397</v>
      </c>
      <c r="H238" s="37">
        <v>11720</v>
      </c>
      <c r="I238" s="37">
        <v>11844</v>
      </c>
      <c r="J238" s="37">
        <v>11799</v>
      </c>
      <c r="K238" s="37">
        <v>11404</v>
      </c>
      <c r="L238" s="39">
        <f t="shared" si="74"/>
        <v>0.86187755102040819</v>
      </c>
      <c r="M238" s="39">
        <f t="shared" si="75"/>
        <v>6.141967184346758E-4</v>
      </c>
      <c r="N238" s="39">
        <f t="shared" si="76"/>
        <v>-3.3477413340113567E-2</v>
      </c>
      <c r="O238" s="46"/>
      <c r="P238" s="67"/>
      <c r="Q238" s="159"/>
      <c r="R238" s="159"/>
      <c r="S238" s="159"/>
      <c r="T238" s="159"/>
      <c r="U238" s="159"/>
      <c r="V238" s="159"/>
      <c r="W238" s="159"/>
      <c r="X238" s="159"/>
      <c r="Y238" s="159"/>
      <c r="Z238" s="159"/>
      <c r="AA238" s="159"/>
      <c r="AB238" s="159"/>
      <c r="AC238" s="159"/>
      <c r="AD238" s="159"/>
      <c r="AE238" s="159"/>
      <c r="AF238" s="159"/>
      <c r="AG238" s="159"/>
      <c r="AH238" s="159"/>
      <c r="AI238" s="159"/>
      <c r="AJ238" s="159"/>
      <c r="AK238" s="159"/>
    </row>
    <row r="239" spans="1:37" x14ac:dyDescent="0.25">
      <c r="A239" s="114" t="s">
        <v>315</v>
      </c>
      <c r="B239" s="37">
        <v>2302</v>
      </c>
      <c r="C239" s="37">
        <v>3079</v>
      </c>
      <c r="D239" s="37">
        <v>4047</v>
      </c>
      <c r="E239" s="37">
        <v>5243</v>
      </c>
      <c r="F239" s="37">
        <v>6222</v>
      </c>
      <c r="G239" s="37">
        <v>7052</v>
      </c>
      <c r="H239" s="37">
        <v>7955</v>
      </c>
      <c r="I239" s="37">
        <v>8835</v>
      </c>
      <c r="J239" s="37">
        <v>9792</v>
      </c>
      <c r="K239" s="37">
        <v>10968</v>
      </c>
      <c r="L239" s="39">
        <f t="shared" si="74"/>
        <v>3.7645525629887056</v>
      </c>
      <c r="M239" s="39">
        <f t="shared" si="75"/>
        <v>0.55530346001134434</v>
      </c>
      <c r="N239" s="39">
        <f t="shared" si="76"/>
        <v>0.12009803921568628</v>
      </c>
      <c r="O239" s="46"/>
      <c r="P239" s="159"/>
      <c r="Q239" s="159"/>
      <c r="R239" s="159"/>
      <c r="S239" s="159"/>
      <c r="T239" s="159"/>
      <c r="U239" s="159"/>
      <c r="V239" s="159"/>
      <c r="W239" s="159"/>
      <c r="X239" s="159"/>
      <c r="Y239" s="159"/>
      <c r="Z239" s="159"/>
      <c r="AA239" s="159"/>
      <c r="AB239" s="159"/>
      <c r="AC239" s="159"/>
      <c r="AD239" s="159"/>
      <c r="AE239" s="159"/>
      <c r="AF239" s="159"/>
      <c r="AG239" s="159"/>
      <c r="AH239" s="159"/>
      <c r="AI239" s="159"/>
      <c r="AJ239" s="159"/>
      <c r="AK239" s="159"/>
    </row>
    <row r="240" spans="1:37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46"/>
      <c r="M240" s="46"/>
      <c r="N240" s="46"/>
      <c r="O240" s="46"/>
      <c r="P240" s="67"/>
      <c r="Q240" s="159"/>
      <c r="R240" s="159"/>
      <c r="S240" s="159"/>
      <c r="T240" s="159"/>
      <c r="U240" s="159"/>
      <c r="V240" s="159"/>
      <c r="W240" s="159"/>
      <c r="X240" s="159"/>
      <c r="Y240" s="159"/>
      <c r="Z240" s="159"/>
      <c r="AA240" s="159"/>
      <c r="AB240" s="159"/>
      <c r="AC240" s="159"/>
      <c r="AD240" s="159"/>
      <c r="AE240" s="159"/>
      <c r="AF240" s="159"/>
      <c r="AG240" s="159"/>
      <c r="AH240" s="159"/>
      <c r="AI240" s="159"/>
      <c r="AJ240" s="159"/>
      <c r="AK240" s="159"/>
    </row>
    <row r="241" spans="1:39" ht="18" x14ac:dyDescent="0.25">
      <c r="A241" s="33" t="s">
        <v>146</v>
      </c>
      <c r="B241" s="33"/>
      <c r="C241" s="33"/>
      <c r="D241" s="33"/>
      <c r="E241" s="33"/>
      <c r="F241" s="33"/>
      <c r="G241" s="6"/>
      <c r="H241" s="6"/>
      <c r="I241" s="6"/>
      <c r="J241" s="6"/>
      <c r="K241" s="6"/>
      <c r="L241" s="46"/>
      <c r="M241" s="46"/>
      <c r="N241" s="46"/>
      <c r="O241" s="46"/>
      <c r="P241" s="159"/>
      <c r="Q241" s="159"/>
      <c r="R241" s="159"/>
      <c r="S241" s="159"/>
      <c r="T241" s="159"/>
      <c r="U241" s="159"/>
      <c r="V241" s="159"/>
      <c r="W241" s="159"/>
      <c r="X241" s="159"/>
      <c r="Y241" s="159"/>
      <c r="Z241" s="159"/>
      <c r="AA241" s="159"/>
      <c r="AB241" s="159"/>
      <c r="AC241" s="159"/>
      <c r="AD241" s="159"/>
      <c r="AE241" s="159"/>
      <c r="AF241" s="159"/>
      <c r="AG241" s="159"/>
      <c r="AH241" s="159"/>
      <c r="AI241" s="159"/>
      <c r="AJ241" s="159"/>
      <c r="AK241" s="159"/>
    </row>
    <row r="242" spans="1:39" ht="30" customHeight="1" x14ac:dyDescent="0.25">
      <c r="A242" s="113" t="s">
        <v>2</v>
      </c>
      <c r="B242" s="1">
        <v>2009</v>
      </c>
      <c r="C242" s="1">
        <v>2010</v>
      </c>
      <c r="D242" s="1">
        <v>2011</v>
      </c>
      <c r="E242" s="1">
        <v>2012</v>
      </c>
      <c r="F242" s="1">
        <v>2013</v>
      </c>
      <c r="G242" s="1">
        <v>2014</v>
      </c>
      <c r="H242" s="1">
        <v>2015</v>
      </c>
      <c r="I242" s="1">
        <v>2016</v>
      </c>
      <c r="J242" s="1">
        <v>2017</v>
      </c>
      <c r="K242" s="1">
        <v>2018</v>
      </c>
      <c r="L242" s="5" t="s">
        <v>399</v>
      </c>
      <c r="M242" s="5" t="s">
        <v>400</v>
      </c>
      <c r="N242" s="5" t="s">
        <v>401</v>
      </c>
      <c r="O242" s="46"/>
      <c r="P242" s="67"/>
      <c r="Q242" s="159"/>
      <c r="R242" s="159"/>
      <c r="S242" s="159"/>
      <c r="T242" s="159"/>
      <c r="U242" s="159"/>
      <c r="V242" s="159"/>
      <c r="W242" s="159"/>
      <c r="X242" s="159"/>
      <c r="Y242" s="159"/>
      <c r="Z242" s="159"/>
      <c r="AA242" s="159"/>
      <c r="AB242" s="159"/>
      <c r="AC242" s="159"/>
      <c r="AD242" s="159"/>
      <c r="AE242" s="159"/>
      <c r="AF242" s="159"/>
      <c r="AG242" s="159"/>
      <c r="AH242" s="159"/>
      <c r="AI242" s="159"/>
      <c r="AJ242" s="159"/>
      <c r="AK242" s="159"/>
    </row>
    <row r="243" spans="1:39" x14ac:dyDescent="0.25">
      <c r="A243" s="129" t="s">
        <v>20</v>
      </c>
      <c r="B243" s="70">
        <v>8270</v>
      </c>
      <c r="C243" s="70">
        <v>10455</v>
      </c>
      <c r="D243" s="70">
        <v>10939</v>
      </c>
      <c r="E243" s="70">
        <v>9917</v>
      </c>
      <c r="F243" s="70">
        <v>9491</v>
      </c>
      <c r="G243" s="70">
        <v>9344</v>
      </c>
      <c r="H243" s="70">
        <v>8492</v>
      </c>
      <c r="I243" s="70">
        <v>8434</v>
      </c>
      <c r="J243" s="70">
        <v>7935</v>
      </c>
      <c r="K243" s="70">
        <v>7174</v>
      </c>
      <c r="L243" s="39">
        <f t="shared" ref="L243:L252" si="77">(K243-B243)/B243</f>
        <v>-0.13252720677146312</v>
      </c>
      <c r="M243" s="39">
        <f t="shared" ref="M243:M252" si="78">(K243-G243)/G243</f>
        <v>-0.2322345890410959</v>
      </c>
      <c r="N243" s="39">
        <f t="shared" ref="N243:N252" si="79">(K243-J243)/J243</f>
        <v>-9.5904221802142406E-2</v>
      </c>
      <c r="O243" s="46"/>
      <c r="P243" s="67"/>
      <c r="Q243" s="159"/>
      <c r="R243" s="159"/>
      <c r="S243" s="159"/>
      <c r="T243" s="159"/>
      <c r="U243" s="159"/>
      <c r="V243" s="159"/>
      <c r="W243" s="159"/>
      <c r="X243" s="159"/>
      <c r="Y243" s="159"/>
      <c r="Z243" s="159"/>
      <c r="AA243" s="159"/>
      <c r="AB243" s="159"/>
      <c r="AC243" s="159"/>
      <c r="AD243" s="159"/>
      <c r="AE243" s="159"/>
      <c r="AF243" s="159"/>
      <c r="AG243" s="159"/>
      <c r="AH243" s="159"/>
      <c r="AI243" s="159"/>
      <c r="AJ243" s="159"/>
      <c r="AK243" s="159"/>
      <c r="AL243" s="159"/>
      <c r="AM243" s="159"/>
    </row>
    <row r="244" spans="1:39" x14ac:dyDescent="0.25">
      <c r="A244" s="160" t="s">
        <v>24</v>
      </c>
      <c r="B244" s="70">
        <v>4096</v>
      </c>
      <c r="C244" s="70">
        <v>5209</v>
      </c>
      <c r="D244" s="70">
        <v>5369</v>
      </c>
      <c r="E244" s="70">
        <v>5461</v>
      </c>
      <c r="F244" s="70">
        <v>5937</v>
      </c>
      <c r="G244" s="70">
        <v>6340</v>
      </c>
      <c r="H244" s="70">
        <v>6298</v>
      </c>
      <c r="I244" s="70">
        <v>5907</v>
      </c>
      <c r="J244" s="70">
        <v>6037</v>
      </c>
      <c r="K244" s="70">
        <v>6327</v>
      </c>
      <c r="L244" s="39">
        <f t="shared" si="77"/>
        <v>0.544677734375</v>
      </c>
      <c r="M244" s="39">
        <f t="shared" si="78"/>
        <v>-2.050473186119874E-3</v>
      </c>
      <c r="N244" s="39">
        <f t="shared" si="79"/>
        <v>4.8037104522113634E-2</v>
      </c>
      <c r="O244" s="46"/>
      <c r="P244" s="67"/>
      <c r="Q244" s="159"/>
      <c r="R244" s="159"/>
      <c r="S244" s="159"/>
      <c r="T244" s="159"/>
      <c r="U244" s="159"/>
      <c r="V244" s="159"/>
      <c r="W244" s="159"/>
      <c r="X244" s="159"/>
      <c r="Y244" s="159"/>
      <c r="Z244" s="159"/>
      <c r="AA244" s="159"/>
      <c r="AB244" s="159"/>
      <c r="AC244" s="159"/>
      <c r="AD244" s="159"/>
      <c r="AE244" s="159"/>
      <c r="AF244" s="159"/>
      <c r="AG244" s="159"/>
      <c r="AH244" s="159"/>
      <c r="AI244" s="159"/>
      <c r="AJ244" s="159"/>
      <c r="AK244" s="159"/>
      <c r="AL244" s="159"/>
      <c r="AM244" s="159"/>
    </row>
    <row r="245" spans="1:39" x14ac:dyDescent="0.25">
      <c r="A245" s="160" t="s">
        <v>28</v>
      </c>
      <c r="B245" s="70">
        <v>1639</v>
      </c>
      <c r="C245" s="70">
        <v>2513</v>
      </c>
      <c r="D245" s="70">
        <v>2608</v>
      </c>
      <c r="E245" s="70">
        <v>3032</v>
      </c>
      <c r="F245" s="70">
        <v>2563</v>
      </c>
      <c r="G245" s="70">
        <v>2821</v>
      </c>
      <c r="H245" s="70">
        <v>3087</v>
      </c>
      <c r="I245" s="70">
        <v>3530</v>
      </c>
      <c r="J245" s="70">
        <v>4504</v>
      </c>
      <c r="K245" s="70">
        <v>4645</v>
      </c>
      <c r="L245" s="39">
        <f t="shared" si="77"/>
        <v>1.8340451494813912</v>
      </c>
      <c r="M245" s="39">
        <f t="shared" si="78"/>
        <v>0.64657922722438854</v>
      </c>
      <c r="N245" s="39">
        <f t="shared" si="79"/>
        <v>3.1305506216696269E-2</v>
      </c>
      <c r="O245" s="46"/>
      <c r="P245" s="67"/>
      <c r="Q245" s="159"/>
      <c r="R245" s="159"/>
      <c r="S245" s="159"/>
      <c r="T245" s="159"/>
      <c r="U245" s="159"/>
      <c r="V245" s="159"/>
      <c r="W245" s="159"/>
      <c r="X245" s="159"/>
      <c r="Y245" s="159"/>
      <c r="Z245" s="159"/>
      <c r="AA245" s="159"/>
      <c r="AB245" s="159"/>
      <c r="AC245" s="159"/>
      <c r="AD245" s="159"/>
      <c r="AE245" s="159"/>
      <c r="AF245" s="159"/>
      <c r="AG245" s="159"/>
      <c r="AH245" s="159"/>
      <c r="AI245" s="159"/>
      <c r="AJ245" s="159"/>
      <c r="AK245" s="159"/>
      <c r="AL245" s="159"/>
      <c r="AM245" s="159"/>
    </row>
    <row r="246" spans="1:39" x14ac:dyDescent="0.25">
      <c r="A246" s="114" t="s">
        <v>36</v>
      </c>
      <c r="B246" s="70">
        <v>3968</v>
      </c>
      <c r="C246" s="70">
        <v>4417</v>
      </c>
      <c r="D246" s="70">
        <v>4326</v>
      </c>
      <c r="E246" s="70">
        <v>3771</v>
      </c>
      <c r="F246" s="70">
        <v>3632</v>
      </c>
      <c r="G246" s="70">
        <v>3935</v>
      </c>
      <c r="H246" s="70">
        <v>4208</v>
      </c>
      <c r="I246" s="70">
        <v>4298</v>
      </c>
      <c r="J246" s="70">
        <v>4171</v>
      </c>
      <c r="K246" s="70">
        <v>4055</v>
      </c>
      <c r="L246" s="39">
        <f t="shared" si="77"/>
        <v>2.1925403225806453E-2</v>
      </c>
      <c r="M246" s="39">
        <f t="shared" si="78"/>
        <v>3.0495552731893267E-2</v>
      </c>
      <c r="N246" s="39">
        <f t="shared" si="79"/>
        <v>-2.7811076480460321E-2</v>
      </c>
      <c r="O246" s="46"/>
      <c r="P246" s="67"/>
      <c r="Q246" s="159"/>
      <c r="R246" s="159"/>
      <c r="S246" s="159"/>
      <c r="T246" s="159"/>
      <c r="U246" s="159"/>
      <c r="V246" s="159"/>
      <c r="W246" s="159"/>
      <c r="X246" s="159"/>
      <c r="Y246" s="159"/>
      <c r="Z246" s="159"/>
      <c r="AA246" s="159"/>
      <c r="AB246" s="159"/>
      <c r="AC246" s="159"/>
      <c r="AD246" s="159"/>
      <c r="AE246" s="159"/>
      <c r="AF246" s="159"/>
      <c r="AG246" s="159"/>
      <c r="AH246" s="159"/>
      <c r="AI246" s="159"/>
      <c r="AJ246" s="159"/>
      <c r="AK246" s="159"/>
      <c r="AL246" s="159"/>
      <c r="AM246" s="159"/>
    </row>
    <row r="247" spans="1:39" x14ac:dyDescent="0.25">
      <c r="A247" s="114" t="s">
        <v>32</v>
      </c>
      <c r="B247" s="70">
        <v>2709</v>
      </c>
      <c r="C247" s="70">
        <v>3140</v>
      </c>
      <c r="D247" s="70">
        <v>3152</v>
      </c>
      <c r="E247" s="70">
        <v>2947</v>
      </c>
      <c r="F247" s="70">
        <v>2805</v>
      </c>
      <c r="G247" s="70">
        <v>2962</v>
      </c>
      <c r="H247" s="70">
        <v>2872</v>
      </c>
      <c r="I247" s="70">
        <v>3228</v>
      </c>
      <c r="J247" s="70">
        <v>3433</v>
      </c>
      <c r="K247" s="70">
        <v>3415</v>
      </c>
      <c r="L247" s="39">
        <f t="shared" si="77"/>
        <v>0.26061277224067919</v>
      </c>
      <c r="M247" s="39">
        <f t="shared" si="78"/>
        <v>0.15293720459149224</v>
      </c>
      <c r="N247" s="39">
        <f t="shared" si="79"/>
        <v>-5.2432274978153216E-3</v>
      </c>
      <c r="O247" s="46"/>
      <c r="P247" s="67"/>
      <c r="Q247" s="159"/>
      <c r="R247" s="159"/>
      <c r="S247" s="159"/>
      <c r="T247" s="159"/>
      <c r="U247" s="159"/>
      <c r="V247" s="159"/>
      <c r="W247" s="159"/>
      <c r="X247" s="159"/>
      <c r="Y247" s="159"/>
      <c r="Z247" s="159"/>
      <c r="AA247" s="159"/>
      <c r="AB247" s="159"/>
      <c r="AC247" s="159"/>
      <c r="AD247" s="159"/>
      <c r="AE247" s="159"/>
      <c r="AF247" s="159"/>
      <c r="AG247" s="159"/>
      <c r="AH247" s="159"/>
      <c r="AI247" s="159"/>
      <c r="AJ247" s="159"/>
      <c r="AK247" s="159"/>
      <c r="AL247" s="159"/>
      <c r="AM247" s="159"/>
    </row>
    <row r="248" spans="1:39" x14ac:dyDescent="0.25">
      <c r="A248" s="160" t="s">
        <v>27</v>
      </c>
      <c r="B248" s="70">
        <v>1077</v>
      </c>
      <c r="C248" s="70">
        <v>1298</v>
      </c>
      <c r="D248" s="70">
        <v>1376</v>
      </c>
      <c r="E248" s="70">
        <v>1580</v>
      </c>
      <c r="F248" s="70">
        <v>1786</v>
      </c>
      <c r="G248" s="70">
        <v>1904</v>
      </c>
      <c r="H248" s="70">
        <v>2015</v>
      </c>
      <c r="I248" s="70">
        <v>2333</v>
      </c>
      <c r="J248" s="70">
        <v>2617</v>
      </c>
      <c r="K248" s="70">
        <v>2125</v>
      </c>
      <c r="L248" s="39">
        <f t="shared" si="77"/>
        <v>0.97307335190343547</v>
      </c>
      <c r="M248" s="39">
        <f t="shared" si="78"/>
        <v>0.11607142857142858</v>
      </c>
      <c r="N248" s="39">
        <f t="shared" si="79"/>
        <v>-0.18800152846771112</v>
      </c>
      <c r="O248" s="46"/>
      <c r="P248" s="67"/>
      <c r="Q248" s="159"/>
      <c r="R248" s="159"/>
      <c r="S248" s="159"/>
      <c r="T248" s="159"/>
      <c r="U248" s="159"/>
      <c r="V248" s="159"/>
      <c r="W248" s="159"/>
      <c r="X248" s="159"/>
      <c r="Y248" s="159"/>
      <c r="Z248" s="159"/>
      <c r="AA248" s="159"/>
      <c r="AB248" s="159"/>
      <c r="AC248" s="159"/>
      <c r="AD248" s="159"/>
      <c r="AE248" s="159"/>
      <c r="AF248" s="159"/>
      <c r="AG248" s="159"/>
      <c r="AH248" s="159"/>
      <c r="AI248" s="159"/>
      <c r="AJ248" s="159"/>
      <c r="AK248" s="159"/>
      <c r="AL248" s="159"/>
      <c r="AM248" s="159"/>
    </row>
    <row r="249" spans="1:39" x14ac:dyDescent="0.25">
      <c r="A249" s="160" t="s">
        <v>30</v>
      </c>
      <c r="B249" s="70">
        <v>982</v>
      </c>
      <c r="C249" s="70">
        <v>1188</v>
      </c>
      <c r="D249" s="70">
        <v>1398</v>
      </c>
      <c r="E249" s="70">
        <v>1442</v>
      </c>
      <c r="F249" s="70">
        <v>1764</v>
      </c>
      <c r="G249" s="70">
        <v>1943</v>
      </c>
      <c r="H249" s="70">
        <v>2302</v>
      </c>
      <c r="I249" s="70">
        <v>2257</v>
      </c>
      <c r="J249" s="70">
        <v>2335</v>
      </c>
      <c r="K249" s="70">
        <v>2059</v>
      </c>
      <c r="L249" s="39">
        <f t="shared" si="77"/>
        <v>1.0967413441955194</v>
      </c>
      <c r="M249" s="39">
        <f t="shared" si="78"/>
        <v>5.9701492537313432E-2</v>
      </c>
      <c r="N249" s="39">
        <f t="shared" si="79"/>
        <v>-0.11820128479657388</v>
      </c>
      <c r="O249" s="46"/>
      <c r="P249" s="67"/>
      <c r="Q249" s="159"/>
      <c r="R249" s="159"/>
      <c r="S249" s="159"/>
      <c r="T249" s="159"/>
      <c r="U249" s="159"/>
      <c r="V249" s="159"/>
      <c r="W249" s="159"/>
      <c r="X249" s="159"/>
      <c r="Y249" s="159"/>
      <c r="Z249" s="159"/>
      <c r="AA249" s="159"/>
      <c r="AB249" s="159"/>
      <c r="AC249" s="159"/>
      <c r="AD249" s="159"/>
      <c r="AE249" s="159"/>
      <c r="AF249" s="159"/>
      <c r="AG249" s="159"/>
      <c r="AH249" s="159"/>
      <c r="AI249" s="159"/>
      <c r="AJ249" s="159"/>
      <c r="AK249" s="159"/>
      <c r="AL249" s="159"/>
      <c r="AM249" s="159"/>
    </row>
    <row r="250" spans="1:39" x14ac:dyDescent="0.25">
      <c r="A250" s="114" t="s">
        <v>34</v>
      </c>
      <c r="B250" s="70">
        <v>895</v>
      </c>
      <c r="C250" s="70">
        <v>1020</v>
      </c>
      <c r="D250" s="70">
        <v>1080</v>
      </c>
      <c r="E250" s="70">
        <v>1263</v>
      </c>
      <c r="F250" s="70">
        <v>1441</v>
      </c>
      <c r="G250" s="70">
        <v>1725</v>
      </c>
      <c r="H250" s="70">
        <v>1979</v>
      </c>
      <c r="I250" s="70">
        <v>2169</v>
      </c>
      <c r="J250" s="70">
        <v>2061</v>
      </c>
      <c r="K250" s="70">
        <v>1976</v>
      </c>
      <c r="L250" s="39">
        <f t="shared" si="77"/>
        <v>1.2078212290502792</v>
      </c>
      <c r="M250" s="39">
        <f t="shared" si="78"/>
        <v>0.14550724637681159</v>
      </c>
      <c r="N250" s="39">
        <f t="shared" si="79"/>
        <v>-4.1242115477923336E-2</v>
      </c>
      <c r="O250" s="46"/>
      <c r="P250" s="67"/>
      <c r="Q250" s="159"/>
      <c r="R250" s="159"/>
      <c r="S250" s="159"/>
      <c r="T250" s="159"/>
      <c r="U250" s="159"/>
      <c r="V250" s="159"/>
      <c r="W250" s="159"/>
      <c r="X250" s="159"/>
      <c r="Y250" s="159"/>
      <c r="Z250" s="159"/>
      <c r="AA250" s="159"/>
      <c r="AB250" s="159"/>
      <c r="AC250" s="159"/>
      <c r="AD250" s="159"/>
      <c r="AE250" s="159"/>
      <c r="AF250" s="159"/>
      <c r="AG250" s="159"/>
      <c r="AH250" s="159"/>
      <c r="AI250" s="159"/>
      <c r="AJ250" s="159"/>
      <c r="AK250" s="159"/>
      <c r="AL250" s="159"/>
      <c r="AM250" s="159"/>
    </row>
    <row r="251" spans="1:39" x14ac:dyDescent="0.25">
      <c r="A251" s="114" t="s">
        <v>29</v>
      </c>
      <c r="B251" s="70">
        <v>1178</v>
      </c>
      <c r="C251" s="70">
        <v>1363</v>
      </c>
      <c r="D251" s="70">
        <v>1391</v>
      </c>
      <c r="E251" s="70">
        <v>1378</v>
      </c>
      <c r="F251" s="70">
        <v>1509</v>
      </c>
      <c r="G251" s="70">
        <v>1482</v>
      </c>
      <c r="H251" s="70">
        <v>1675</v>
      </c>
      <c r="I251" s="70">
        <v>1705</v>
      </c>
      <c r="J251" s="70">
        <v>1822</v>
      </c>
      <c r="K251" s="70">
        <v>1928</v>
      </c>
      <c r="L251" s="39">
        <f t="shared" si="77"/>
        <v>0.63667232597623091</v>
      </c>
      <c r="M251" s="39">
        <f t="shared" si="78"/>
        <v>0.30094466936572201</v>
      </c>
      <c r="N251" s="39">
        <f t="shared" si="79"/>
        <v>5.8177826564215149E-2</v>
      </c>
      <c r="O251" s="46"/>
      <c r="P251" s="67"/>
      <c r="Q251" s="159"/>
      <c r="R251" s="159"/>
      <c r="S251" s="159"/>
      <c r="T251" s="159"/>
      <c r="U251" s="159"/>
      <c r="V251" s="159"/>
      <c r="W251" s="159"/>
      <c r="X251" s="159"/>
      <c r="Y251" s="159"/>
      <c r="Z251" s="159"/>
      <c r="AA251" s="159"/>
      <c r="AB251" s="159"/>
      <c r="AC251" s="159"/>
      <c r="AD251" s="159"/>
      <c r="AE251" s="159"/>
      <c r="AF251" s="159"/>
      <c r="AG251" s="159"/>
      <c r="AH251" s="159"/>
      <c r="AI251" s="159"/>
      <c r="AJ251" s="159"/>
      <c r="AK251" s="159"/>
      <c r="AL251" s="159"/>
      <c r="AM251" s="159"/>
    </row>
    <row r="252" spans="1:39" x14ac:dyDescent="0.25">
      <c r="A252" s="114" t="s">
        <v>37</v>
      </c>
      <c r="B252" s="70">
        <v>835</v>
      </c>
      <c r="C252" s="70">
        <v>1000</v>
      </c>
      <c r="D252" s="70">
        <v>1066</v>
      </c>
      <c r="E252" s="70">
        <v>1248</v>
      </c>
      <c r="F252" s="70">
        <v>1249</v>
      </c>
      <c r="G252" s="70">
        <v>1306</v>
      </c>
      <c r="H252" s="70">
        <v>1416</v>
      </c>
      <c r="I252" s="70">
        <v>1584</v>
      </c>
      <c r="J252" s="70">
        <v>1731</v>
      </c>
      <c r="K252" s="70">
        <v>1816</v>
      </c>
      <c r="L252" s="39">
        <f t="shared" si="77"/>
        <v>1.1748502994011976</v>
      </c>
      <c r="M252" s="39">
        <f t="shared" si="78"/>
        <v>0.39050535987748852</v>
      </c>
      <c r="N252" s="39">
        <f t="shared" si="79"/>
        <v>4.9104563835932986E-2</v>
      </c>
      <c r="O252" s="46"/>
      <c r="P252" s="67"/>
      <c r="Q252" s="159"/>
      <c r="R252" s="159"/>
      <c r="S252" s="159"/>
      <c r="T252" s="159"/>
      <c r="U252" s="159"/>
      <c r="V252" s="159"/>
      <c r="W252" s="159"/>
      <c r="X252" s="159"/>
      <c r="Y252" s="159"/>
      <c r="Z252" s="159"/>
      <c r="AA252" s="159"/>
      <c r="AB252" s="159"/>
      <c r="AC252" s="159"/>
      <c r="AD252" s="159"/>
      <c r="AE252" s="159"/>
      <c r="AF252" s="159"/>
      <c r="AG252" s="159"/>
      <c r="AH252" s="159"/>
      <c r="AI252" s="159"/>
      <c r="AJ252" s="159"/>
      <c r="AK252" s="159"/>
      <c r="AL252" s="159"/>
      <c r="AM252" s="159"/>
    </row>
    <row r="253" spans="1:39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46"/>
      <c r="M253" s="46"/>
      <c r="N253" s="46"/>
      <c r="O253" s="46"/>
      <c r="P253" s="67"/>
      <c r="Q253" s="159"/>
      <c r="R253" s="159"/>
      <c r="S253" s="159"/>
      <c r="T253" s="159"/>
      <c r="U253" s="159"/>
      <c r="V253" s="159"/>
      <c r="W253" s="159"/>
      <c r="X253" s="159"/>
      <c r="Y253" s="159"/>
      <c r="Z253" s="159"/>
      <c r="AA253" s="159"/>
      <c r="AB253" s="159"/>
      <c r="AC253" s="159"/>
      <c r="AD253" s="159"/>
      <c r="AE253" s="159"/>
      <c r="AF253" s="159"/>
      <c r="AG253" s="159"/>
      <c r="AH253" s="159"/>
      <c r="AI253" s="159"/>
      <c r="AJ253" s="159"/>
      <c r="AK253" s="159"/>
      <c r="AL253" s="159"/>
      <c r="AM253" s="159"/>
    </row>
    <row r="254" spans="1:39" ht="18" x14ac:dyDescent="0.25">
      <c r="A254" s="33" t="s">
        <v>147</v>
      </c>
      <c r="B254" s="33"/>
      <c r="C254" s="33"/>
      <c r="D254" s="33"/>
      <c r="E254" s="33"/>
      <c r="F254" s="33"/>
      <c r="G254" s="6"/>
      <c r="H254" s="6"/>
      <c r="I254" s="6"/>
      <c r="J254" s="6"/>
      <c r="K254" s="6"/>
      <c r="L254" s="46"/>
      <c r="M254" s="46"/>
      <c r="N254" s="46"/>
      <c r="O254" s="46"/>
      <c r="P254" s="67"/>
      <c r="Q254" s="159"/>
      <c r="R254" s="159"/>
      <c r="S254" s="159"/>
      <c r="T254" s="159"/>
      <c r="U254" s="159"/>
      <c r="V254" s="159"/>
      <c r="W254" s="159"/>
      <c r="X254" s="159"/>
      <c r="Y254" s="159"/>
      <c r="Z254" s="159"/>
      <c r="AA254" s="159"/>
      <c r="AB254" s="159"/>
      <c r="AC254" s="159"/>
      <c r="AD254" s="159"/>
      <c r="AE254" s="159"/>
      <c r="AF254" s="159"/>
      <c r="AG254" s="159"/>
      <c r="AH254" s="159"/>
      <c r="AI254" s="159"/>
      <c r="AJ254" s="159"/>
      <c r="AK254" s="159"/>
      <c r="AL254" s="159"/>
      <c r="AM254" s="159"/>
    </row>
    <row r="255" spans="1:39" ht="30" customHeight="1" x14ac:dyDescent="0.25">
      <c r="A255" s="113" t="s">
        <v>3</v>
      </c>
      <c r="B255" s="1">
        <v>2009</v>
      </c>
      <c r="C255" s="1">
        <v>2010</v>
      </c>
      <c r="D255" s="1">
        <v>2011</v>
      </c>
      <c r="E255" s="1">
        <v>2012</v>
      </c>
      <c r="F255" s="1">
        <v>2013</v>
      </c>
      <c r="G255" s="1">
        <v>2014</v>
      </c>
      <c r="H255" s="1">
        <v>2015</v>
      </c>
      <c r="I255" s="1">
        <v>2016</v>
      </c>
      <c r="J255" s="1">
        <v>2017</v>
      </c>
      <c r="K255" s="1">
        <v>2018</v>
      </c>
      <c r="L255" s="5" t="s">
        <v>399</v>
      </c>
      <c r="M255" s="5" t="s">
        <v>400</v>
      </c>
      <c r="N255" s="5" t="s">
        <v>401</v>
      </c>
      <c r="O255" s="46"/>
      <c r="P255" s="67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159"/>
      <c r="AF255" s="159"/>
      <c r="AG255" s="159"/>
      <c r="AH255" s="159"/>
      <c r="AI255" s="159"/>
      <c r="AJ255" s="159"/>
      <c r="AK255" s="159"/>
      <c r="AL255" s="159"/>
      <c r="AM255" s="159"/>
    </row>
    <row r="256" spans="1:39" x14ac:dyDescent="0.25">
      <c r="A256" s="129" t="s">
        <v>20</v>
      </c>
      <c r="B256" s="70">
        <v>6347</v>
      </c>
      <c r="C256" s="70">
        <v>8259</v>
      </c>
      <c r="D256" s="70">
        <v>9759</v>
      </c>
      <c r="E256" s="70">
        <v>11169</v>
      </c>
      <c r="F256" s="70">
        <v>10051</v>
      </c>
      <c r="G256" s="70">
        <v>10209</v>
      </c>
      <c r="H256" s="70">
        <v>10528</v>
      </c>
      <c r="I256" s="70">
        <v>10405</v>
      </c>
      <c r="J256" s="70">
        <v>9827</v>
      </c>
      <c r="K256" s="70">
        <v>9891</v>
      </c>
      <c r="L256" s="39">
        <f t="shared" ref="L256:L265" si="80">(K256-B256)/B256</f>
        <v>0.55837403497715454</v>
      </c>
      <c r="M256" s="39">
        <f t="shared" ref="M256:M265" si="81">(K256-G256)/G256</f>
        <v>-3.1148986188657066E-2</v>
      </c>
      <c r="N256" s="39">
        <f t="shared" ref="N256:N265" si="82">(K256-J256)/J256</f>
        <v>6.5126691767579117E-3</v>
      </c>
      <c r="O256" s="46"/>
      <c r="P256" s="67"/>
      <c r="Q256" s="159"/>
      <c r="R256" s="159"/>
      <c r="S256" s="159"/>
      <c r="T256" s="159"/>
      <c r="U256" s="159"/>
      <c r="V256" s="159"/>
      <c r="W256" s="159"/>
      <c r="X256" s="159"/>
      <c r="Y256" s="159"/>
      <c r="Z256" s="159"/>
      <c r="AA256" s="159"/>
      <c r="AB256" s="159"/>
      <c r="AC256" s="159"/>
      <c r="AD256" s="159"/>
      <c r="AE256" s="159"/>
      <c r="AF256" s="159"/>
      <c r="AG256" s="159"/>
      <c r="AH256" s="159"/>
      <c r="AI256" s="159"/>
      <c r="AJ256" s="159"/>
      <c r="AK256" s="159"/>
      <c r="AL256" s="159"/>
      <c r="AM256" s="159"/>
    </row>
    <row r="257" spans="1:39" x14ac:dyDescent="0.25">
      <c r="A257" s="129" t="s">
        <v>24</v>
      </c>
      <c r="B257" s="70">
        <v>3288</v>
      </c>
      <c r="C257" s="70">
        <v>4494</v>
      </c>
      <c r="D257" s="70">
        <v>6108</v>
      </c>
      <c r="E257" s="70">
        <v>7366</v>
      </c>
      <c r="F257" s="70">
        <v>7550</v>
      </c>
      <c r="G257" s="70">
        <v>8647</v>
      </c>
      <c r="H257" s="70">
        <v>9776</v>
      </c>
      <c r="I257" s="70">
        <v>10126</v>
      </c>
      <c r="J257" s="70">
        <v>9142</v>
      </c>
      <c r="K257" s="70">
        <v>8989</v>
      </c>
      <c r="L257" s="39">
        <f t="shared" si="80"/>
        <v>1.7338807785888077</v>
      </c>
      <c r="M257" s="39">
        <f t="shared" si="81"/>
        <v>3.9551289464554183E-2</v>
      </c>
      <c r="N257" s="39">
        <f t="shared" si="82"/>
        <v>-1.6735943994749508E-2</v>
      </c>
      <c r="O257" s="46"/>
      <c r="P257" s="67"/>
      <c r="Q257" s="159"/>
      <c r="R257" s="159"/>
      <c r="S257" s="159"/>
      <c r="T257" s="159"/>
      <c r="U257" s="159"/>
      <c r="V257" s="159"/>
      <c r="W257" s="159"/>
      <c r="X257" s="159"/>
      <c r="Y257" s="159"/>
      <c r="Z257" s="159"/>
      <c r="AA257" s="159"/>
      <c r="AB257" s="159"/>
      <c r="AC257" s="159"/>
      <c r="AD257" s="159"/>
      <c r="AE257" s="159"/>
      <c r="AF257" s="159"/>
      <c r="AG257" s="159"/>
      <c r="AH257" s="159"/>
      <c r="AI257" s="159"/>
      <c r="AJ257" s="159"/>
      <c r="AK257" s="159"/>
      <c r="AL257" s="159"/>
      <c r="AM257" s="159"/>
    </row>
    <row r="258" spans="1:39" x14ac:dyDescent="0.25">
      <c r="A258" s="129" t="s">
        <v>28</v>
      </c>
      <c r="B258" s="70">
        <v>1381</v>
      </c>
      <c r="C258" s="70">
        <v>1984</v>
      </c>
      <c r="D258" s="70">
        <v>2607</v>
      </c>
      <c r="E258" s="70">
        <v>2140</v>
      </c>
      <c r="F258" s="70">
        <v>2114</v>
      </c>
      <c r="G258" s="70">
        <v>2389</v>
      </c>
      <c r="H258" s="70">
        <v>3475</v>
      </c>
      <c r="I258" s="70">
        <v>4503</v>
      </c>
      <c r="J258" s="70">
        <v>5989</v>
      </c>
      <c r="K258" s="70">
        <v>7570</v>
      </c>
      <c r="L258" s="39">
        <f t="shared" si="80"/>
        <v>4.4815351194786386</v>
      </c>
      <c r="M258" s="39">
        <f t="shared" si="81"/>
        <v>2.1686898283800753</v>
      </c>
      <c r="N258" s="39">
        <f t="shared" si="82"/>
        <v>0.26398397061279011</v>
      </c>
      <c r="O258" s="46"/>
      <c r="P258" s="67"/>
      <c r="Q258" s="159"/>
      <c r="R258" s="159"/>
      <c r="S258" s="159"/>
      <c r="T258" s="159"/>
      <c r="U258" s="159"/>
      <c r="V258" s="159"/>
      <c r="W258" s="159"/>
      <c r="X258" s="159"/>
      <c r="Y258" s="159"/>
      <c r="Z258" s="159"/>
      <c r="AA258" s="159"/>
      <c r="AB258" s="159"/>
      <c r="AC258" s="159"/>
      <c r="AD258" s="159"/>
      <c r="AE258" s="159"/>
      <c r="AF258" s="159"/>
      <c r="AG258" s="159"/>
      <c r="AH258" s="159"/>
      <c r="AI258" s="159"/>
      <c r="AJ258" s="159"/>
      <c r="AK258" s="159"/>
      <c r="AL258" s="159"/>
      <c r="AM258" s="159"/>
    </row>
    <row r="259" spans="1:39" x14ac:dyDescent="0.25">
      <c r="A259" s="129" t="s">
        <v>49</v>
      </c>
      <c r="B259" s="70">
        <v>3442</v>
      </c>
      <c r="C259" s="70">
        <v>3544</v>
      </c>
      <c r="D259" s="70">
        <v>3959</v>
      </c>
      <c r="E259" s="70">
        <v>3544</v>
      </c>
      <c r="F259" s="70">
        <v>4109</v>
      </c>
      <c r="G259" s="70">
        <v>4072</v>
      </c>
      <c r="H259" s="70">
        <v>4271</v>
      </c>
      <c r="I259" s="70">
        <v>4097</v>
      </c>
      <c r="J259" s="70">
        <v>4268</v>
      </c>
      <c r="K259" s="70">
        <v>4735</v>
      </c>
      <c r="L259" s="39">
        <f t="shared" si="80"/>
        <v>0.37565368971528179</v>
      </c>
      <c r="M259" s="39">
        <f t="shared" si="81"/>
        <v>0.16281925343811396</v>
      </c>
      <c r="N259" s="39">
        <f t="shared" si="82"/>
        <v>0.10941893158388004</v>
      </c>
      <c r="O259" s="46"/>
      <c r="P259" s="67"/>
      <c r="Q259" s="159"/>
      <c r="R259" s="159"/>
      <c r="S259" s="159"/>
      <c r="T259" s="159"/>
      <c r="U259" s="159"/>
      <c r="V259" s="159"/>
      <c r="W259" s="159"/>
      <c r="X259" s="159"/>
      <c r="Y259" s="159"/>
      <c r="Z259" s="159"/>
      <c r="AA259" s="159"/>
      <c r="AB259" s="159"/>
      <c r="AC259" s="159"/>
      <c r="AD259" s="159"/>
      <c r="AE259" s="159"/>
      <c r="AF259" s="159"/>
      <c r="AG259" s="159"/>
      <c r="AH259" s="159"/>
      <c r="AI259" s="159"/>
      <c r="AJ259" s="159"/>
      <c r="AK259" s="159"/>
      <c r="AL259" s="159"/>
      <c r="AM259" s="159"/>
    </row>
    <row r="260" spans="1:39" x14ac:dyDescent="0.25">
      <c r="A260" s="129" t="s">
        <v>38</v>
      </c>
      <c r="B260" s="70">
        <v>1218</v>
      </c>
      <c r="C260" s="70">
        <v>1688</v>
      </c>
      <c r="D260" s="70">
        <v>2156</v>
      </c>
      <c r="E260" s="70">
        <v>2719</v>
      </c>
      <c r="F260" s="70">
        <v>2790</v>
      </c>
      <c r="G260" s="70">
        <v>3153</v>
      </c>
      <c r="H260" s="70">
        <v>4255</v>
      </c>
      <c r="I260" s="70">
        <v>4075</v>
      </c>
      <c r="J260" s="70">
        <v>4498</v>
      </c>
      <c r="K260" s="70">
        <v>4525</v>
      </c>
      <c r="L260" s="39">
        <f t="shared" si="80"/>
        <v>2.7151067323481115</v>
      </c>
      <c r="M260" s="39">
        <f t="shared" si="81"/>
        <v>0.43514113542657784</v>
      </c>
      <c r="N260" s="39">
        <f t="shared" si="82"/>
        <v>6.0026678523788348E-3</v>
      </c>
      <c r="O260" s="46"/>
      <c r="P260" s="67"/>
      <c r="Q260" s="159"/>
      <c r="R260" s="159"/>
      <c r="S260" s="159"/>
      <c r="T260" s="159"/>
      <c r="U260" s="159"/>
      <c r="V260" s="159"/>
      <c r="W260" s="159"/>
      <c r="X260" s="159"/>
      <c r="Y260" s="159"/>
      <c r="Z260" s="159"/>
      <c r="AA260" s="159"/>
      <c r="AB260" s="159"/>
      <c r="AC260" s="159"/>
      <c r="AD260" s="159"/>
      <c r="AE260" s="159"/>
      <c r="AF260" s="159"/>
      <c r="AG260" s="159"/>
      <c r="AH260" s="159"/>
      <c r="AI260" s="159"/>
      <c r="AJ260" s="159"/>
      <c r="AK260" s="159"/>
      <c r="AL260" s="159"/>
      <c r="AM260" s="159"/>
    </row>
    <row r="261" spans="1:39" x14ac:dyDescent="0.25">
      <c r="A261" s="129" t="s">
        <v>27</v>
      </c>
      <c r="B261" s="70">
        <v>2144</v>
      </c>
      <c r="C261" s="70">
        <v>2521</v>
      </c>
      <c r="D261" s="70">
        <v>3060</v>
      </c>
      <c r="E261" s="70">
        <v>3609</v>
      </c>
      <c r="F261" s="70">
        <v>4552</v>
      </c>
      <c r="G261" s="70">
        <v>4931</v>
      </c>
      <c r="H261" s="70">
        <v>4879</v>
      </c>
      <c r="I261" s="70">
        <v>4887</v>
      </c>
      <c r="J261" s="70">
        <v>4501</v>
      </c>
      <c r="K261" s="70">
        <v>3820</v>
      </c>
      <c r="L261" s="39">
        <f t="shared" si="80"/>
        <v>0.78171641791044777</v>
      </c>
      <c r="M261" s="39">
        <f t="shared" si="81"/>
        <v>-0.2253092678969783</v>
      </c>
      <c r="N261" s="39">
        <f t="shared" si="82"/>
        <v>-0.15129971117529437</v>
      </c>
      <c r="O261" s="46"/>
      <c r="P261" s="67"/>
      <c r="Q261" s="159"/>
      <c r="R261" s="159"/>
      <c r="S261" s="159"/>
      <c r="T261" s="159"/>
      <c r="U261" s="159"/>
      <c r="V261" s="159"/>
      <c r="W261" s="159"/>
      <c r="X261" s="159"/>
      <c r="Y261" s="159"/>
      <c r="Z261" s="159"/>
      <c r="AA261" s="159"/>
      <c r="AB261" s="159"/>
      <c r="AC261" s="159"/>
      <c r="AD261" s="159"/>
      <c r="AE261" s="159"/>
      <c r="AF261" s="159"/>
      <c r="AG261" s="159"/>
      <c r="AH261" s="159"/>
      <c r="AI261" s="159"/>
      <c r="AJ261" s="159"/>
      <c r="AK261" s="159"/>
      <c r="AL261" s="159"/>
      <c r="AM261" s="159"/>
    </row>
    <row r="262" spans="1:39" x14ac:dyDescent="0.25">
      <c r="A262" s="129" t="s">
        <v>35</v>
      </c>
      <c r="B262" s="70">
        <v>1801</v>
      </c>
      <c r="C262" s="70">
        <v>2178</v>
      </c>
      <c r="D262" s="70">
        <v>2247</v>
      </c>
      <c r="E262" s="70">
        <v>1896</v>
      </c>
      <c r="F262" s="70">
        <v>2196</v>
      </c>
      <c r="G262" s="70">
        <v>2305</v>
      </c>
      <c r="H262" s="70">
        <v>2255</v>
      </c>
      <c r="I262" s="70">
        <v>2972</v>
      </c>
      <c r="J262" s="70">
        <v>3355</v>
      </c>
      <c r="K262" s="70">
        <v>3472</v>
      </c>
      <c r="L262" s="39">
        <f t="shared" si="80"/>
        <v>0.92781787895613543</v>
      </c>
      <c r="M262" s="39">
        <f t="shared" si="81"/>
        <v>0.50629067245119308</v>
      </c>
      <c r="N262" s="39">
        <f t="shared" si="82"/>
        <v>3.4873323397913561E-2</v>
      </c>
      <c r="O262" s="46"/>
      <c r="P262" s="67"/>
      <c r="Q262" s="159"/>
      <c r="R262" s="159"/>
      <c r="S262" s="159"/>
      <c r="T262" s="159"/>
      <c r="U262" s="159"/>
      <c r="V262" s="159"/>
      <c r="W262" s="159"/>
      <c r="X262" s="159"/>
      <c r="Y262" s="159"/>
      <c r="Z262" s="159"/>
      <c r="AA262" s="159"/>
      <c r="AB262" s="159"/>
      <c r="AC262" s="159"/>
      <c r="AD262" s="159"/>
      <c r="AE262" s="159"/>
      <c r="AF262" s="159"/>
      <c r="AG262" s="159"/>
      <c r="AH262" s="159"/>
      <c r="AI262" s="159"/>
      <c r="AJ262" s="159"/>
      <c r="AK262" s="159"/>
      <c r="AL262" s="159"/>
      <c r="AM262" s="159"/>
    </row>
    <row r="263" spans="1:39" x14ac:dyDescent="0.25">
      <c r="A263" s="129" t="s">
        <v>12</v>
      </c>
      <c r="B263" s="70">
        <v>2777</v>
      </c>
      <c r="C263" s="70">
        <v>3597</v>
      </c>
      <c r="D263" s="70">
        <v>3156</v>
      </c>
      <c r="E263" s="70">
        <v>2922</v>
      </c>
      <c r="F263" s="70">
        <v>3494</v>
      </c>
      <c r="G263" s="70">
        <v>3224</v>
      </c>
      <c r="H263" s="70">
        <v>622</v>
      </c>
      <c r="I263" s="70">
        <v>2860</v>
      </c>
      <c r="J263" s="70">
        <v>2870</v>
      </c>
      <c r="K263" s="70">
        <v>3071</v>
      </c>
      <c r="L263" s="39">
        <f t="shared" si="80"/>
        <v>0.10586964350018005</v>
      </c>
      <c r="M263" s="39">
        <f t="shared" si="81"/>
        <v>-4.7456575682382131E-2</v>
      </c>
      <c r="N263" s="39">
        <f t="shared" si="82"/>
        <v>7.0034843205574918E-2</v>
      </c>
      <c r="O263" s="46"/>
      <c r="P263" s="67"/>
      <c r="Q263" s="159"/>
      <c r="R263" s="159"/>
      <c r="S263" s="159"/>
      <c r="T263" s="159"/>
      <c r="U263" s="159"/>
      <c r="V263" s="159"/>
      <c r="W263" s="159"/>
      <c r="X263" s="159"/>
      <c r="Y263" s="159"/>
      <c r="Z263" s="159"/>
      <c r="AA263" s="159"/>
      <c r="AB263" s="159"/>
      <c r="AC263" s="159"/>
      <c r="AD263" s="159"/>
      <c r="AE263" s="159"/>
      <c r="AF263" s="159"/>
      <c r="AG263" s="159"/>
      <c r="AH263" s="159"/>
      <c r="AI263" s="159"/>
      <c r="AJ263" s="159"/>
      <c r="AK263" s="159"/>
      <c r="AL263" s="159"/>
      <c r="AM263" s="159"/>
    </row>
    <row r="264" spans="1:39" x14ac:dyDescent="0.25">
      <c r="A264" s="129" t="s">
        <v>32</v>
      </c>
      <c r="B264" s="70">
        <v>1294</v>
      </c>
      <c r="C264" s="70">
        <v>1427</v>
      </c>
      <c r="D264" s="70">
        <v>1786</v>
      </c>
      <c r="E264" s="70">
        <v>1944</v>
      </c>
      <c r="F264" s="70">
        <v>2381</v>
      </c>
      <c r="G264" s="70">
        <v>2963</v>
      </c>
      <c r="H264" s="70">
        <v>2996</v>
      </c>
      <c r="I264" s="70">
        <v>3120</v>
      </c>
      <c r="J264" s="70">
        <v>3118</v>
      </c>
      <c r="K264" s="70">
        <v>2898</v>
      </c>
      <c r="L264" s="39">
        <f t="shared" si="80"/>
        <v>1.2395672333848531</v>
      </c>
      <c r="M264" s="39">
        <f t="shared" si="81"/>
        <v>-2.1937225784677692E-2</v>
      </c>
      <c r="N264" s="39">
        <f t="shared" si="82"/>
        <v>-7.0558050032071842E-2</v>
      </c>
      <c r="O264" s="46"/>
      <c r="P264" s="67"/>
      <c r="Q264" s="159"/>
      <c r="R264" s="159"/>
      <c r="S264" s="159"/>
      <c r="T264" s="159"/>
      <c r="U264" s="159"/>
      <c r="V264" s="159"/>
      <c r="W264" s="159"/>
      <c r="X264" s="159"/>
      <c r="Y264" s="159"/>
      <c r="Z264" s="159"/>
      <c r="AA264" s="159"/>
      <c r="AB264" s="159"/>
      <c r="AC264" s="159"/>
      <c r="AD264" s="159"/>
      <c r="AE264" s="159"/>
      <c r="AF264" s="159"/>
      <c r="AG264" s="159"/>
      <c r="AH264" s="159"/>
      <c r="AI264" s="159"/>
      <c r="AJ264" s="159"/>
      <c r="AK264" s="159"/>
      <c r="AL264" s="159"/>
      <c r="AM264" s="159"/>
    </row>
    <row r="265" spans="1:39" x14ac:dyDescent="0.25">
      <c r="A265" s="129" t="s">
        <v>10</v>
      </c>
      <c r="B265" s="70">
        <v>3003</v>
      </c>
      <c r="C265" s="70">
        <v>2832</v>
      </c>
      <c r="D265" s="70">
        <v>2922</v>
      </c>
      <c r="E265" s="70">
        <v>2535</v>
      </c>
      <c r="F265" s="70">
        <v>2918</v>
      </c>
      <c r="G265" s="70">
        <v>2625</v>
      </c>
      <c r="H265" s="70">
        <v>2385</v>
      </c>
      <c r="I265" s="70">
        <v>2648</v>
      </c>
      <c r="J265" s="70">
        <v>2520</v>
      </c>
      <c r="K265" s="70">
        <v>2875</v>
      </c>
      <c r="L265" s="39">
        <f t="shared" si="80"/>
        <v>-4.2624042624042624E-2</v>
      </c>
      <c r="M265" s="39">
        <f t="shared" si="81"/>
        <v>9.5238095238095233E-2</v>
      </c>
      <c r="N265" s="39">
        <f t="shared" si="82"/>
        <v>0.14087301587301587</v>
      </c>
      <c r="O265" s="46"/>
      <c r="P265" s="67"/>
      <c r="Q265" s="159"/>
      <c r="R265" s="159"/>
      <c r="S265" s="159"/>
      <c r="T265" s="159"/>
      <c r="U265" s="159"/>
      <c r="V265" s="159"/>
      <c r="W265" s="159"/>
      <c r="X265" s="159"/>
      <c r="Y265" s="159"/>
      <c r="Z265" s="159"/>
      <c r="AA265" s="159"/>
      <c r="AB265" s="159"/>
      <c r="AC265" s="159"/>
      <c r="AD265" s="159"/>
      <c r="AE265" s="159"/>
      <c r="AF265" s="159"/>
      <c r="AG265" s="159"/>
      <c r="AH265" s="159"/>
      <c r="AI265" s="159"/>
      <c r="AJ265" s="159"/>
      <c r="AK265" s="159"/>
      <c r="AL265" s="159"/>
      <c r="AM265" s="159"/>
    </row>
    <row r="266" spans="1:39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46"/>
      <c r="M266" s="46"/>
      <c r="N266" s="46"/>
      <c r="O266" s="46"/>
      <c r="P266" s="67"/>
      <c r="Q266" s="159"/>
      <c r="R266" s="159"/>
      <c r="S266" s="159"/>
      <c r="T266" s="159"/>
      <c r="U266" s="159"/>
      <c r="V266" s="159"/>
      <c r="W266" s="159"/>
      <c r="X266" s="159"/>
      <c r="Y266" s="159"/>
      <c r="Z266" s="159"/>
      <c r="AA266" s="159"/>
      <c r="AB266" s="159"/>
      <c r="AC266" s="159"/>
      <c r="AD266" s="159"/>
      <c r="AE266" s="159"/>
      <c r="AF266" s="159"/>
      <c r="AG266" s="159"/>
      <c r="AH266" s="159"/>
      <c r="AI266" s="159"/>
      <c r="AJ266" s="159"/>
      <c r="AK266" s="159"/>
      <c r="AL266" s="159"/>
      <c r="AM266" s="159"/>
    </row>
    <row r="267" spans="1:39" ht="18" x14ac:dyDescent="0.25">
      <c r="A267" s="33" t="s">
        <v>148</v>
      </c>
      <c r="B267" s="33"/>
      <c r="C267" s="33"/>
      <c r="D267" s="33"/>
      <c r="E267" s="33"/>
      <c r="F267" s="33"/>
      <c r="G267" s="6"/>
      <c r="H267" s="6"/>
      <c r="I267" s="6"/>
      <c r="J267" s="6"/>
      <c r="K267" s="6"/>
      <c r="L267" s="46"/>
      <c r="M267" s="46"/>
      <c r="N267" s="46"/>
      <c r="O267" s="46"/>
      <c r="P267" s="67"/>
      <c r="Q267" s="159"/>
      <c r="R267" s="159"/>
      <c r="S267" s="159"/>
      <c r="T267" s="159"/>
      <c r="U267" s="159"/>
      <c r="V267" s="159"/>
      <c r="W267" s="159"/>
      <c r="X267" s="159"/>
      <c r="Y267" s="159"/>
      <c r="Z267" s="159"/>
      <c r="AA267" s="159"/>
      <c r="AB267" s="159"/>
      <c r="AC267" s="159"/>
      <c r="AD267" s="159"/>
      <c r="AE267" s="159"/>
      <c r="AF267" s="159"/>
      <c r="AG267" s="159"/>
      <c r="AH267" s="159"/>
      <c r="AI267" s="159"/>
      <c r="AJ267" s="159"/>
      <c r="AK267" s="159"/>
      <c r="AL267" s="159"/>
      <c r="AM267" s="159"/>
    </row>
    <row r="268" spans="1:39" ht="30" customHeight="1" x14ac:dyDescent="0.25">
      <c r="A268" s="113" t="s">
        <v>4</v>
      </c>
      <c r="B268" s="1">
        <v>2009</v>
      </c>
      <c r="C268" s="1">
        <v>2010</v>
      </c>
      <c r="D268" s="1">
        <v>2011</v>
      </c>
      <c r="E268" s="1">
        <v>2012</v>
      </c>
      <c r="F268" s="1">
        <v>2013</v>
      </c>
      <c r="G268" s="1">
        <v>2014</v>
      </c>
      <c r="H268" s="1">
        <v>2015</v>
      </c>
      <c r="I268" s="1">
        <v>2016</v>
      </c>
      <c r="J268" s="1">
        <v>2017</v>
      </c>
      <c r="K268" s="1">
        <v>2018</v>
      </c>
      <c r="L268" s="5" t="s">
        <v>399</v>
      </c>
      <c r="M268" s="5" t="s">
        <v>400</v>
      </c>
      <c r="N268" s="5" t="s">
        <v>401</v>
      </c>
      <c r="O268" s="46"/>
      <c r="P268" s="67"/>
      <c r="Q268" s="159"/>
      <c r="R268" s="159"/>
      <c r="S268" s="159"/>
      <c r="T268" s="159"/>
      <c r="U268" s="159"/>
      <c r="V268" s="159"/>
      <c r="W268" s="159"/>
      <c r="X268" s="159"/>
      <c r="Y268" s="159"/>
      <c r="Z268" s="159"/>
      <c r="AA268" s="159"/>
      <c r="AB268" s="159"/>
      <c r="AC268" s="159"/>
      <c r="AD268" s="159"/>
      <c r="AE268" s="159"/>
      <c r="AF268" s="159"/>
      <c r="AG268" s="159"/>
      <c r="AH268" s="159"/>
      <c r="AI268" s="159"/>
      <c r="AJ268" s="159"/>
      <c r="AK268" s="159"/>
      <c r="AL268" s="159"/>
      <c r="AM268" s="159"/>
    </row>
    <row r="269" spans="1:39" x14ac:dyDescent="0.25">
      <c r="A269" s="129" t="s">
        <v>5</v>
      </c>
      <c r="B269" s="37">
        <v>7877</v>
      </c>
      <c r="C269" s="37">
        <v>8159</v>
      </c>
      <c r="D269" s="37">
        <v>9006</v>
      </c>
      <c r="E269" s="37">
        <v>10010</v>
      </c>
      <c r="F269" s="37">
        <v>9576</v>
      </c>
      <c r="G269" s="37">
        <v>9853</v>
      </c>
      <c r="H269" s="37">
        <v>9853</v>
      </c>
      <c r="I269" s="37">
        <v>10422</v>
      </c>
      <c r="J269" s="37">
        <v>10610</v>
      </c>
      <c r="K269" s="37">
        <v>10200</v>
      </c>
      <c r="L269" s="39">
        <f t="shared" ref="L269:L278" si="83">(K269-B269)/B269</f>
        <v>0.29490922940205661</v>
      </c>
      <c r="M269" s="39">
        <f t="shared" ref="M269:M278" si="84">(K269-G269)/G269</f>
        <v>3.5217700192834669E-2</v>
      </c>
      <c r="N269" s="39">
        <f t="shared" ref="N269:N278" si="85">(K269-J269)/J269</f>
        <v>-3.8642789820923659E-2</v>
      </c>
      <c r="O269" s="46"/>
      <c r="P269" s="67"/>
      <c r="Q269" s="159"/>
      <c r="R269" s="159"/>
      <c r="S269" s="159"/>
      <c r="T269" s="159"/>
      <c r="U269" s="159"/>
      <c r="V269" s="159"/>
      <c r="W269" s="159"/>
      <c r="X269" s="159"/>
      <c r="Y269" s="159"/>
      <c r="Z269" s="159"/>
      <c r="AA269" s="159"/>
      <c r="AB269" s="159"/>
      <c r="AC269" s="159"/>
      <c r="AD269" s="159"/>
      <c r="AE269" s="159"/>
      <c r="AF269" s="159"/>
      <c r="AG269" s="159"/>
      <c r="AH269" s="159"/>
      <c r="AI269" s="159"/>
      <c r="AJ269" s="159"/>
      <c r="AK269" s="159"/>
      <c r="AL269" s="159"/>
      <c r="AM269" s="159"/>
    </row>
    <row r="270" spans="1:39" x14ac:dyDescent="0.25">
      <c r="A270" s="114" t="s">
        <v>7</v>
      </c>
      <c r="B270" s="37">
        <v>8962</v>
      </c>
      <c r="C270" s="37">
        <v>8245</v>
      </c>
      <c r="D270" s="37">
        <v>8310</v>
      </c>
      <c r="E270" s="37">
        <v>8115</v>
      </c>
      <c r="F270" s="37">
        <v>7484</v>
      </c>
      <c r="G270" s="37">
        <v>7731</v>
      </c>
      <c r="H270" s="37">
        <v>7692</v>
      </c>
      <c r="I270" s="37">
        <v>8108</v>
      </c>
      <c r="J270" s="37">
        <v>8598</v>
      </c>
      <c r="K270" s="37">
        <v>8932</v>
      </c>
      <c r="L270" s="39">
        <f t="shared" si="83"/>
        <v>-3.347467083240348E-3</v>
      </c>
      <c r="M270" s="39">
        <f t="shared" si="84"/>
        <v>0.15534859655930669</v>
      </c>
      <c r="N270" s="39">
        <f t="shared" si="85"/>
        <v>3.8846243312398235E-2</v>
      </c>
      <c r="O270" s="46"/>
      <c r="P270" s="67"/>
      <c r="Q270" s="159"/>
      <c r="R270" s="159"/>
      <c r="S270" s="159"/>
      <c r="T270" s="159"/>
      <c r="U270" s="159"/>
      <c r="V270" s="159"/>
      <c r="W270" s="159"/>
      <c r="X270" s="159"/>
      <c r="Y270" s="159"/>
      <c r="Z270" s="159"/>
      <c r="AA270" s="159"/>
      <c r="AB270" s="159"/>
      <c r="AC270" s="159"/>
      <c r="AD270" s="159"/>
      <c r="AE270" s="159"/>
      <c r="AF270" s="159"/>
      <c r="AG270" s="159"/>
      <c r="AH270" s="159"/>
      <c r="AI270" s="159"/>
      <c r="AJ270" s="159"/>
      <c r="AK270" s="159"/>
      <c r="AL270" s="159"/>
      <c r="AM270" s="159"/>
    </row>
    <row r="271" spans="1:39" x14ac:dyDescent="0.25">
      <c r="A271" s="114" t="s">
        <v>8</v>
      </c>
      <c r="B271" s="37">
        <v>5333</v>
      </c>
      <c r="C271" s="37">
        <v>5907</v>
      </c>
      <c r="D271" s="37">
        <v>6502</v>
      </c>
      <c r="E271" s="37">
        <v>6719</v>
      </c>
      <c r="F271" s="37">
        <v>6226</v>
      </c>
      <c r="G271" s="37">
        <v>6610</v>
      </c>
      <c r="H271" s="37">
        <v>7390</v>
      </c>
      <c r="I271" s="37">
        <v>7691</v>
      </c>
      <c r="J271" s="37">
        <v>8069</v>
      </c>
      <c r="K271" s="37">
        <v>7827</v>
      </c>
      <c r="L271" s="39">
        <f t="shared" si="83"/>
        <v>0.46765422838927434</v>
      </c>
      <c r="M271" s="39">
        <f t="shared" si="84"/>
        <v>0.18411497730711043</v>
      </c>
      <c r="N271" s="39">
        <f t="shared" si="85"/>
        <v>-2.999132482339819E-2</v>
      </c>
      <c r="O271" s="46"/>
      <c r="P271" s="67"/>
      <c r="Q271" s="159"/>
      <c r="R271" s="159"/>
      <c r="S271" s="159"/>
      <c r="T271" s="159"/>
      <c r="U271" s="159"/>
      <c r="V271" s="159"/>
      <c r="W271" s="159"/>
      <c r="X271" s="159"/>
      <c r="Y271" s="159"/>
      <c r="Z271" s="159"/>
      <c r="AA271" s="159"/>
      <c r="AB271" s="159"/>
      <c r="AC271" s="159"/>
      <c r="AD271" s="159"/>
      <c r="AE271" s="159"/>
      <c r="AF271" s="159"/>
      <c r="AG271" s="159"/>
      <c r="AH271" s="159"/>
      <c r="AI271" s="159"/>
      <c r="AJ271" s="159"/>
      <c r="AK271" s="159"/>
      <c r="AL271" s="159"/>
      <c r="AM271" s="159"/>
    </row>
    <row r="272" spans="1:39" x14ac:dyDescent="0.25">
      <c r="A272" s="114" t="s">
        <v>6</v>
      </c>
      <c r="B272" s="37">
        <v>7665</v>
      </c>
      <c r="C272" s="37">
        <v>8804</v>
      </c>
      <c r="D272" s="37">
        <v>9365</v>
      </c>
      <c r="E272" s="37">
        <v>9560</v>
      </c>
      <c r="F272" s="37">
        <v>8198</v>
      </c>
      <c r="G272" s="37">
        <v>7720</v>
      </c>
      <c r="H272" s="37">
        <v>7478</v>
      </c>
      <c r="I272" s="37">
        <v>7498</v>
      </c>
      <c r="J272" s="37">
        <v>7303</v>
      </c>
      <c r="K272" s="37">
        <v>6575</v>
      </c>
      <c r="L272" s="39">
        <f t="shared" si="83"/>
        <v>-0.14220482713633398</v>
      </c>
      <c r="M272" s="39">
        <f t="shared" si="84"/>
        <v>-0.1483160621761658</v>
      </c>
      <c r="N272" s="39">
        <f t="shared" si="85"/>
        <v>-9.9685060933862799E-2</v>
      </c>
      <c r="O272" s="46"/>
      <c r="P272" s="67"/>
      <c r="Q272" s="159"/>
      <c r="R272" s="159"/>
      <c r="S272" s="159"/>
      <c r="T272" s="159"/>
      <c r="U272" s="159"/>
      <c r="V272" s="159"/>
      <c r="W272" s="159"/>
      <c r="X272" s="159"/>
      <c r="Y272" s="159"/>
      <c r="Z272" s="159"/>
      <c r="AA272" s="159"/>
      <c r="AB272" s="159"/>
      <c r="AC272" s="159"/>
      <c r="AD272" s="159"/>
      <c r="AE272" s="159"/>
      <c r="AF272" s="159"/>
      <c r="AG272" s="159"/>
      <c r="AH272" s="159"/>
      <c r="AI272" s="159"/>
      <c r="AJ272" s="159"/>
      <c r="AK272" s="159"/>
      <c r="AL272" s="159"/>
      <c r="AM272" s="159"/>
    </row>
    <row r="273" spans="1:39" x14ac:dyDescent="0.25">
      <c r="A273" s="114" t="s">
        <v>50</v>
      </c>
      <c r="B273" s="37">
        <v>4932</v>
      </c>
      <c r="C273" s="37">
        <v>5494</v>
      </c>
      <c r="D273" s="37">
        <v>5901</v>
      </c>
      <c r="E273" s="37">
        <v>6246</v>
      </c>
      <c r="F273" s="37">
        <v>5272</v>
      </c>
      <c r="G273" s="37">
        <v>5041</v>
      </c>
      <c r="H273" s="37">
        <v>5030</v>
      </c>
      <c r="I273" s="37">
        <v>5078</v>
      </c>
      <c r="J273" s="37">
        <v>4975</v>
      </c>
      <c r="K273" s="37">
        <v>4853</v>
      </c>
      <c r="L273" s="39">
        <f t="shared" si="83"/>
        <v>-1.6017842660178427E-2</v>
      </c>
      <c r="M273" s="39">
        <f t="shared" si="84"/>
        <v>-3.7294187661178341E-2</v>
      </c>
      <c r="N273" s="39">
        <f t="shared" si="85"/>
        <v>-2.4522613065326632E-2</v>
      </c>
      <c r="O273" s="46"/>
      <c r="P273" s="67"/>
      <c r="Q273" s="159"/>
      <c r="R273" s="159"/>
      <c r="S273" s="159"/>
      <c r="T273" s="159"/>
      <c r="U273" s="159"/>
      <c r="V273" s="159"/>
      <c r="W273" s="159"/>
      <c r="X273" s="159"/>
      <c r="Y273" s="159"/>
      <c r="Z273" s="159"/>
      <c r="AA273" s="159"/>
      <c r="AB273" s="159"/>
      <c r="AC273" s="159"/>
      <c r="AD273" s="159"/>
      <c r="AE273" s="159"/>
      <c r="AF273" s="159"/>
      <c r="AG273" s="159"/>
      <c r="AH273" s="159"/>
      <c r="AI273" s="159"/>
      <c r="AJ273" s="159"/>
      <c r="AK273" s="159"/>
      <c r="AL273" s="159"/>
      <c r="AM273" s="159"/>
    </row>
    <row r="274" spans="1:39" x14ac:dyDescent="0.25">
      <c r="A274" s="114" t="s">
        <v>440</v>
      </c>
      <c r="B274" s="37">
        <v>2460</v>
      </c>
      <c r="C274" s="37">
        <v>3501</v>
      </c>
      <c r="D274" s="37">
        <v>3368</v>
      </c>
      <c r="E274" s="37">
        <v>3456</v>
      </c>
      <c r="F274" s="37">
        <v>4137</v>
      </c>
      <c r="G274" s="37">
        <v>4096</v>
      </c>
      <c r="H274" s="37">
        <v>4203</v>
      </c>
      <c r="I274" s="37">
        <v>4174</v>
      </c>
      <c r="J274" s="37">
        <v>4383</v>
      </c>
      <c r="K274" s="37">
        <v>4416</v>
      </c>
      <c r="L274" s="39">
        <f t="shared" si="83"/>
        <v>0.79512195121951224</v>
      </c>
      <c r="M274" s="39">
        <f t="shared" si="84"/>
        <v>7.8125E-2</v>
      </c>
      <c r="N274" s="39">
        <f t="shared" si="85"/>
        <v>7.5290896646132786E-3</v>
      </c>
      <c r="O274" s="46"/>
      <c r="P274" s="67"/>
      <c r="Q274" s="159"/>
      <c r="R274" s="159"/>
      <c r="S274" s="159"/>
      <c r="T274" s="159"/>
      <c r="U274" s="159"/>
      <c r="V274" s="159"/>
      <c r="W274" s="159"/>
      <c r="X274" s="159"/>
      <c r="Y274" s="159"/>
      <c r="Z274" s="159"/>
      <c r="AA274" s="159"/>
      <c r="AB274" s="159"/>
      <c r="AC274" s="159"/>
      <c r="AD274" s="159"/>
      <c r="AE274" s="159"/>
      <c r="AF274" s="159"/>
      <c r="AG274" s="159"/>
      <c r="AH274" s="159"/>
      <c r="AI274" s="159"/>
      <c r="AJ274" s="159"/>
      <c r="AK274" s="159"/>
      <c r="AL274" s="159"/>
      <c r="AM274" s="159"/>
    </row>
    <row r="275" spans="1:39" x14ac:dyDescent="0.25">
      <c r="A275" s="116" t="s">
        <v>9</v>
      </c>
      <c r="B275" s="37">
        <v>5974</v>
      </c>
      <c r="C275" s="37">
        <v>5976</v>
      </c>
      <c r="D275" s="37">
        <v>5997</v>
      </c>
      <c r="E275" s="37">
        <v>5776</v>
      </c>
      <c r="F275" s="37">
        <v>4753</v>
      </c>
      <c r="G275" s="37">
        <v>4091</v>
      </c>
      <c r="H275" s="37">
        <v>3928</v>
      </c>
      <c r="I275" s="37">
        <v>4180</v>
      </c>
      <c r="J275" s="37">
        <v>4388</v>
      </c>
      <c r="K275" s="37">
        <v>4261</v>
      </c>
      <c r="L275" s="39">
        <f t="shared" si="83"/>
        <v>-0.28674255105456981</v>
      </c>
      <c r="M275" s="39">
        <f t="shared" si="84"/>
        <v>4.1554632119286235E-2</v>
      </c>
      <c r="N275" s="39">
        <f t="shared" si="85"/>
        <v>-2.8942570647219688E-2</v>
      </c>
      <c r="O275" s="46"/>
      <c r="P275" s="67"/>
      <c r="Q275" s="159"/>
      <c r="R275" s="159"/>
      <c r="S275" s="159"/>
      <c r="T275" s="159"/>
      <c r="U275" s="159"/>
      <c r="V275" s="159"/>
      <c r="W275" s="159"/>
      <c r="X275" s="159"/>
      <c r="Y275" s="159"/>
      <c r="Z275" s="159"/>
      <c r="AA275" s="159"/>
      <c r="AB275" s="159"/>
      <c r="AC275" s="159"/>
      <c r="AD275" s="159"/>
      <c r="AE275" s="159"/>
      <c r="AF275" s="159"/>
      <c r="AG275" s="159"/>
      <c r="AH275" s="159"/>
      <c r="AI275" s="159"/>
      <c r="AJ275" s="159"/>
      <c r="AK275" s="159"/>
      <c r="AL275" s="159"/>
      <c r="AM275" s="159"/>
    </row>
    <row r="276" spans="1:39" x14ac:dyDescent="0.25">
      <c r="A276" s="114" t="s">
        <v>18</v>
      </c>
      <c r="B276" s="37">
        <v>2026</v>
      </c>
      <c r="C276" s="37">
        <v>2251</v>
      </c>
      <c r="D276" s="37">
        <v>2145</v>
      </c>
      <c r="E276" s="37">
        <v>2551</v>
      </c>
      <c r="F276" s="37">
        <v>2828</v>
      </c>
      <c r="G276" s="37">
        <v>3114</v>
      </c>
      <c r="H276" s="37">
        <v>3092</v>
      </c>
      <c r="I276" s="37">
        <v>4079</v>
      </c>
      <c r="J276" s="37">
        <v>3346</v>
      </c>
      <c r="K276" s="37">
        <v>4211</v>
      </c>
      <c r="L276" s="39">
        <f t="shared" si="83"/>
        <v>1.0784797630799605</v>
      </c>
      <c r="M276" s="39">
        <f t="shared" si="84"/>
        <v>0.35228002569043032</v>
      </c>
      <c r="N276" s="39">
        <f t="shared" si="85"/>
        <v>0.25851763299462044</v>
      </c>
      <c r="O276" s="46"/>
      <c r="P276" s="67"/>
      <c r="Q276" s="159"/>
      <c r="R276" s="159"/>
      <c r="S276" s="159"/>
      <c r="T276" s="159"/>
      <c r="U276" s="159"/>
      <c r="V276" s="159"/>
      <c r="W276" s="159"/>
      <c r="X276" s="159"/>
      <c r="Y276" s="159"/>
      <c r="Z276" s="159"/>
      <c r="AA276" s="159"/>
      <c r="AB276" s="159"/>
      <c r="AC276" s="159"/>
      <c r="AD276" s="159"/>
      <c r="AE276" s="159"/>
      <c r="AF276" s="159"/>
      <c r="AG276" s="159"/>
      <c r="AH276" s="159"/>
      <c r="AI276" s="159"/>
      <c r="AJ276" s="159"/>
      <c r="AK276" s="159"/>
      <c r="AL276" s="159"/>
      <c r="AM276" s="159"/>
    </row>
    <row r="277" spans="1:39" x14ac:dyDescent="0.25">
      <c r="A277" s="114" t="s">
        <v>12</v>
      </c>
      <c r="B277" s="37">
        <v>3279</v>
      </c>
      <c r="C277" s="37">
        <v>3460</v>
      </c>
      <c r="D277" s="37">
        <v>3447</v>
      </c>
      <c r="E277" s="37">
        <v>3167</v>
      </c>
      <c r="F277" s="37">
        <v>2904</v>
      </c>
      <c r="G277" s="37">
        <v>2647</v>
      </c>
      <c r="H277" s="37">
        <v>3399</v>
      </c>
      <c r="I277" s="37">
        <v>3591</v>
      </c>
      <c r="J277" s="37">
        <v>4111</v>
      </c>
      <c r="K277" s="37">
        <v>3890</v>
      </c>
      <c r="L277" s="39">
        <f t="shared" si="83"/>
        <v>0.18633729795669413</v>
      </c>
      <c r="M277" s="39">
        <f t="shared" si="84"/>
        <v>0.46958821307140158</v>
      </c>
      <c r="N277" s="39">
        <f t="shared" si="85"/>
        <v>-5.375820968134274E-2</v>
      </c>
      <c r="O277" s="46"/>
      <c r="P277" s="67"/>
      <c r="Q277" s="159"/>
      <c r="R277" s="159"/>
      <c r="S277" s="159"/>
      <c r="T277" s="159"/>
      <c r="U277" s="159"/>
      <c r="V277" s="159"/>
      <c r="W277" s="159"/>
      <c r="X277" s="159"/>
      <c r="Y277" s="159"/>
      <c r="Z277" s="159"/>
      <c r="AA277" s="159"/>
      <c r="AB277" s="159"/>
      <c r="AC277" s="159"/>
      <c r="AD277" s="159"/>
      <c r="AE277" s="159"/>
      <c r="AF277" s="159"/>
      <c r="AG277" s="159"/>
      <c r="AH277" s="159"/>
      <c r="AI277" s="159"/>
      <c r="AJ277" s="159"/>
      <c r="AK277" s="159"/>
      <c r="AL277" s="159"/>
      <c r="AM277" s="159"/>
    </row>
    <row r="278" spans="1:39" x14ac:dyDescent="0.25">
      <c r="A278" s="114" t="s">
        <v>49</v>
      </c>
      <c r="B278" s="37">
        <v>3714</v>
      </c>
      <c r="C278" s="37">
        <v>3883</v>
      </c>
      <c r="D278" s="37">
        <v>3719</v>
      </c>
      <c r="E278" s="37">
        <v>3265</v>
      </c>
      <c r="F278" s="37">
        <v>3160</v>
      </c>
      <c r="G278" s="37">
        <v>3567</v>
      </c>
      <c r="H278" s="37">
        <v>3630</v>
      </c>
      <c r="I278" s="37">
        <v>3411</v>
      </c>
      <c r="J278" s="37">
        <v>3505</v>
      </c>
      <c r="K278" s="37">
        <v>3706</v>
      </c>
      <c r="L278" s="39">
        <f t="shared" si="83"/>
        <v>-2.1540118470651588E-3</v>
      </c>
      <c r="M278" s="39">
        <f t="shared" si="84"/>
        <v>3.8968320717689936E-2</v>
      </c>
      <c r="N278" s="39">
        <f t="shared" si="85"/>
        <v>5.7346647646219689E-2</v>
      </c>
      <c r="O278" s="46"/>
      <c r="P278" s="67"/>
      <c r="Q278" s="159"/>
      <c r="R278" s="159"/>
      <c r="S278" s="159"/>
      <c r="T278" s="159"/>
      <c r="U278" s="159"/>
      <c r="V278" s="159"/>
      <c r="W278" s="159"/>
      <c r="X278" s="159"/>
      <c r="Y278" s="159"/>
      <c r="Z278" s="159"/>
      <c r="AA278" s="159"/>
      <c r="AB278" s="159"/>
      <c r="AC278" s="159"/>
      <c r="AD278" s="159"/>
      <c r="AE278" s="159"/>
      <c r="AF278" s="159"/>
      <c r="AG278" s="159"/>
      <c r="AH278" s="159"/>
      <c r="AI278" s="159"/>
      <c r="AJ278" s="159"/>
      <c r="AK278" s="159"/>
      <c r="AL278" s="159"/>
      <c r="AM278" s="159"/>
    </row>
    <row r="279" spans="1:39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46"/>
      <c r="M279" s="46"/>
      <c r="N279" s="46"/>
      <c r="O279" s="46"/>
      <c r="P279" s="159"/>
      <c r="Q279" s="159"/>
      <c r="R279" s="159"/>
      <c r="S279" s="159"/>
      <c r="T279" s="159"/>
      <c r="U279" s="159"/>
      <c r="V279" s="159"/>
      <c r="W279" s="159"/>
      <c r="X279" s="159"/>
      <c r="Y279" s="159"/>
      <c r="Z279" s="159"/>
      <c r="AA279" s="159"/>
      <c r="AB279" s="159"/>
      <c r="AC279" s="159"/>
      <c r="AD279" s="159"/>
      <c r="AE279" s="159"/>
      <c r="AF279" s="159"/>
      <c r="AG279" s="159"/>
      <c r="AH279" s="159"/>
      <c r="AI279" s="159"/>
      <c r="AJ279" s="159"/>
      <c r="AK279" s="159"/>
    </row>
    <row r="280" spans="1:39" ht="15.75" x14ac:dyDescent="0.25">
      <c r="A280" s="33" t="s">
        <v>172</v>
      </c>
      <c r="B280" s="33"/>
      <c r="C280" s="33"/>
      <c r="D280" s="33"/>
      <c r="E280" s="33"/>
      <c r="F280" s="33"/>
      <c r="G280" s="6"/>
      <c r="H280" s="6"/>
      <c r="I280" s="6"/>
      <c r="J280" s="6"/>
      <c r="K280" s="6"/>
      <c r="L280" s="46"/>
      <c r="M280" s="46"/>
      <c r="N280" s="46"/>
      <c r="O280" s="46"/>
      <c r="P280" s="67"/>
      <c r="Q280" s="159"/>
      <c r="R280" s="159"/>
      <c r="S280" s="159"/>
      <c r="T280" s="159"/>
      <c r="U280" s="159"/>
      <c r="V280" s="159"/>
      <c r="W280" s="159"/>
      <c r="X280" s="159"/>
      <c r="Y280" s="159"/>
      <c r="Z280" s="159"/>
      <c r="AA280" s="159"/>
      <c r="AB280" s="159"/>
      <c r="AC280" s="159"/>
      <c r="AD280" s="159"/>
      <c r="AE280" s="159"/>
      <c r="AF280" s="159"/>
      <c r="AG280" s="159"/>
      <c r="AH280" s="159"/>
      <c r="AI280" s="159"/>
      <c r="AJ280" s="159"/>
      <c r="AK280" s="159"/>
    </row>
    <row r="281" spans="1:39" ht="30" customHeight="1" x14ac:dyDescent="0.25">
      <c r="A281" s="109" t="s">
        <v>312</v>
      </c>
      <c r="B281" s="1">
        <v>2009</v>
      </c>
      <c r="C281" s="1">
        <v>2010</v>
      </c>
      <c r="D281" s="1">
        <v>2011</v>
      </c>
      <c r="E281" s="1">
        <v>2012</v>
      </c>
      <c r="F281" s="1">
        <v>2013</v>
      </c>
      <c r="G281" s="1">
        <v>2014</v>
      </c>
      <c r="H281" s="1">
        <v>2015</v>
      </c>
      <c r="I281" s="1">
        <v>2016</v>
      </c>
      <c r="J281" s="1">
        <v>2017</v>
      </c>
      <c r="K281" s="1">
        <v>2018</v>
      </c>
      <c r="L281" s="5" t="s">
        <v>399</v>
      </c>
      <c r="M281" s="5" t="s">
        <v>400</v>
      </c>
      <c r="N281" s="5" t="s">
        <v>401</v>
      </c>
      <c r="O281" s="5" t="s">
        <v>402</v>
      </c>
      <c r="P281" s="159"/>
      <c r="Q281" s="159"/>
      <c r="R281" s="159"/>
      <c r="S281" s="159"/>
      <c r="T281" s="159"/>
      <c r="U281" s="159"/>
      <c r="V281" s="159"/>
      <c r="W281" s="159"/>
      <c r="X281" s="159"/>
      <c r="Y281" s="159"/>
      <c r="Z281" s="159"/>
      <c r="AA281" s="159"/>
      <c r="AB281" s="159"/>
      <c r="AC281" s="159"/>
      <c r="AD281" s="159"/>
      <c r="AE281" s="159"/>
      <c r="AF281" s="159"/>
      <c r="AG281" s="159"/>
      <c r="AH281" s="159"/>
      <c r="AI281" s="159"/>
      <c r="AJ281" s="159"/>
      <c r="AK281" s="159"/>
    </row>
    <row r="282" spans="1:39" x14ac:dyDescent="0.25">
      <c r="A282" s="127" t="s">
        <v>177</v>
      </c>
      <c r="B282" s="2">
        <v>430511</v>
      </c>
      <c r="C282" s="2">
        <v>478365</v>
      </c>
      <c r="D282" s="2">
        <v>521373</v>
      </c>
      <c r="E282" s="2">
        <v>551474</v>
      </c>
      <c r="F282" s="2">
        <v>574903</v>
      </c>
      <c r="G282" s="2">
        <v>592624</v>
      </c>
      <c r="H282" s="2">
        <v>603580</v>
      </c>
      <c r="I282" s="2">
        <v>614703</v>
      </c>
      <c r="J282" s="2">
        <v>618658</v>
      </c>
      <c r="K282" s="2">
        <v>628843</v>
      </c>
      <c r="L282" s="39">
        <f>(K282-B282)/B282</f>
        <v>0.46068973847358141</v>
      </c>
      <c r="M282" s="39">
        <f>(K282-G282)/G282</f>
        <v>6.1116323334863255E-2</v>
      </c>
      <c r="N282" s="39">
        <f>(K282-J282)/J282</f>
        <v>1.6463053900539554E-2</v>
      </c>
      <c r="O282" s="39">
        <f>K282/K$284</f>
        <v>0.52914071841423471</v>
      </c>
      <c r="P282" s="67"/>
      <c r="Q282" s="159"/>
      <c r="R282" s="159"/>
      <c r="S282" s="159"/>
      <c r="T282" s="159"/>
      <c r="U282" s="159"/>
      <c r="V282" s="159"/>
      <c r="W282" s="159"/>
      <c r="X282" s="159"/>
      <c r="Y282" s="159"/>
      <c r="Z282" s="159"/>
      <c r="AA282" s="159"/>
      <c r="AB282" s="159"/>
      <c r="AC282" s="159"/>
      <c r="AD282" s="159"/>
      <c r="AE282" s="159"/>
      <c r="AF282" s="159"/>
      <c r="AG282" s="159"/>
      <c r="AH282" s="159"/>
      <c r="AI282" s="159"/>
      <c r="AJ282" s="159"/>
      <c r="AK282" s="159"/>
    </row>
    <row r="283" spans="1:39" x14ac:dyDescent="0.25">
      <c r="A283" s="127" t="s">
        <v>178</v>
      </c>
      <c r="B283" s="2">
        <v>418829</v>
      </c>
      <c r="C283" s="2">
        <v>459793</v>
      </c>
      <c r="D283" s="2">
        <v>493759</v>
      </c>
      <c r="E283" s="2">
        <v>513342</v>
      </c>
      <c r="F283" s="2">
        <v>539374</v>
      </c>
      <c r="G283" s="2">
        <v>551757</v>
      </c>
      <c r="H283" s="2">
        <v>562326</v>
      </c>
      <c r="I283" s="2">
        <v>563777</v>
      </c>
      <c r="J283" s="2">
        <v>558069</v>
      </c>
      <c r="K283" s="2">
        <v>559580</v>
      </c>
      <c r="L283" s="39">
        <f t="shared" ref="L283:L284" si="86">(K283-B283)/B283</f>
        <v>0.33605839137213517</v>
      </c>
      <c r="M283" s="39">
        <f t="shared" ref="M283:M284" si="87">(K283-G283)/G283</f>
        <v>1.4178343002444917E-2</v>
      </c>
      <c r="N283" s="39">
        <f t="shared" ref="N283:N284" si="88">(K283-J283)/J283</f>
        <v>2.7075505000277744E-3</v>
      </c>
      <c r="O283" s="39">
        <f>K283/K$284</f>
        <v>0.47085928158576534</v>
      </c>
      <c r="P283" s="159"/>
      <c r="Q283" s="159"/>
      <c r="R283" s="159"/>
      <c r="S283" s="159"/>
      <c r="T283" s="159"/>
      <c r="U283" s="159"/>
      <c r="V283" s="159"/>
      <c r="W283" s="159"/>
      <c r="X283" s="159"/>
      <c r="Y283" s="159"/>
      <c r="Z283" s="159"/>
      <c r="AA283" s="159"/>
      <c r="AB283" s="159"/>
      <c r="AC283" s="159"/>
      <c r="AD283" s="159"/>
      <c r="AE283" s="159"/>
      <c r="AF283" s="159"/>
      <c r="AG283" s="159"/>
      <c r="AH283" s="159"/>
      <c r="AI283" s="159"/>
      <c r="AJ283" s="159"/>
      <c r="AK283" s="159"/>
    </row>
    <row r="284" spans="1:39" s="65" customFormat="1" x14ac:dyDescent="0.25">
      <c r="A284" s="128" t="s">
        <v>0</v>
      </c>
      <c r="B284" s="4">
        <f>SUM(B282:B283)</f>
        <v>849340</v>
      </c>
      <c r="C284" s="4">
        <f t="shared" ref="C284:K284" si="89">SUM(C282:C283)</f>
        <v>938158</v>
      </c>
      <c r="D284" s="4">
        <f t="shared" si="89"/>
        <v>1015132</v>
      </c>
      <c r="E284" s="4">
        <f t="shared" si="89"/>
        <v>1064816</v>
      </c>
      <c r="F284" s="4">
        <f t="shared" si="89"/>
        <v>1114277</v>
      </c>
      <c r="G284" s="4">
        <f t="shared" si="89"/>
        <v>1144381</v>
      </c>
      <c r="H284" s="4">
        <f t="shared" si="89"/>
        <v>1165906</v>
      </c>
      <c r="I284" s="4">
        <f t="shared" si="89"/>
        <v>1178480</v>
      </c>
      <c r="J284" s="4">
        <f t="shared" si="89"/>
        <v>1176727</v>
      </c>
      <c r="K284" s="4">
        <f t="shared" si="89"/>
        <v>1188423</v>
      </c>
      <c r="L284" s="40">
        <f t="shared" si="86"/>
        <v>0.39923116773023759</v>
      </c>
      <c r="M284" s="40">
        <f t="shared" si="87"/>
        <v>3.848543448379517E-2</v>
      </c>
      <c r="N284" s="40">
        <f t="shared" si="88"/>
        <v>9.9394337004249916E-3</v>
      </c>
      <c r="O284" s="40">
        <f t="shared" ref="O284" si="90">K284/K$9</f>
        <v>1</v>
      </c>
      <c r="P284" s="67"/>
      <c r="Q284" s="159"/>
      <c r="R284" s="159"/>
      <c r="S284" s="159"/>
      <c r="T284" s="159"/>
      <c r="U284" s="159"/>
      <c r="V284" s="159"/>
      <c r="W284" s="159"/>
      <c r="X284" s="159"/>
      <c r="Y284" s="159"/>
      <c r="Z284" s="159"/>
      <c r="AA284" s="159"/>
      <c r="AB284" s="159"/>
      <c r="AC284" s="159"/>
      <c r="AD284" s="159"/>
      <c r="AE284" s="159"/>
      <c r="AF284" s="159"/>
      <c r="AG284" s="159"/>
      <c r="AH284" s="159"/>
      <c r="AI284" s="159"/>
      <c r="AJ284" s="159"/>
      <c r="AK284" s="159"/>
    </row>
    <row r="285" spans="1:39" x14ac:dyDescent="0.25">
      <c r="A285" s="6"/>
      <c r="B285" s="6"/>
      <c r="C285" s="6"/>
      <c r="D285" s="6"/>
      <c r="E285" s="6"/>
      <c r="F285" s="6"/>
      <c r="L285" s="47"/>
      <c r="M285" s="46"/>
      <c r="N285" s="46"/>
      <c r="O285" s="46"/>
      <c r="P285" s="159"/>
      <c r="Q285" s="159"/>
      <c r="R285" s="159"/>
      <c r="S285" s="159"/>
      <c r="T285" s="159"/>
      <c r="U285" s="159"/>
      <c r="V285" s="159"/>
      <c r="W285" s="159"/>
      <c r="X285" s="159"/>
      <c r="Y285" s="159"/>
      <c r="Z285" s="159"/>
      <c r="AA285" s="159"/>
      <c r="AB285" s="159"/>
      <c r="AC285" s="159"/>
      <c r="AD285" s="159"/>
      <c r="AE285" s="159"/>
      <c r="AF285" s="159"/>
      <c r="AG285" s="159"/>
      <c r="AH285" s="159"/>
      <c r="AI285" s="159"/>
      <c r="AJ285" s="159"/>
      <c r="AK285" s="159"/>
    </row>
    <row r="286" spans="1:39" ht="15.75" x14ac:dyDescent="0.25">
      <c r="A286" s="33" t="s">
        <v>173</v>
      </c>
      <c r="B286" s="33"/>
      <c r="C286" s="33"/>
      <c r="D286" s="33"/>
      <c r="E286" s="33"/>
      <c r="F286" s="33"/>
      <c r="G286" s="6"/>
      <c r="H286" s="6"/>
      <c r="I286" s="6"/>
      <c r="J286" s="6"/>
      <c r="K286" s="6"/>
      <c r="L286" s="46"/>
      <c r="M286" s="46"/>
      <c r="N286" s="46"/>
      <c r="O286" s="46"/>
      <c r="P286" s="67"/>
      <c r="Q286" s="159"/>
      <c r="R286" s="159"/>
      <c r="S286" s="159"/>
      <c r="T286" s="159"/>
      <c r="U286" s="159"/>
      <c r="V286" s="159"/>
      <c r="W286" s="159"/>
      <c r="X286" s="159"/>
      <c r="Y286" s="159"/>
      <c r="Z286" s="159"/>
      <c r="AA286" s="159"/>
      <c r="AB286" s="159"/>
      <c r="AC286" s="159"/>
      <c r="AD286" s="159"/>
      <c r="AE286" s="159"/>
      <c r="AF286" s="159"/>
      <c r="AG286" s="159"/>
      <c r="AH286" s="159"/>
      <c r="AI286" s="159"/>
      <c r="AJ286" s="159"/>
      <c r="AK286" s="159"/>
    </row>
    <row r="287" spans="1:39" ht="30" customHeight="1" x14ac:dyDescent="0.25">
      <c r="A287" s="109" t="s">
        <v>312</v>
      </c>
      <c r="B287" s="1">
        <v>2009</v>
      </c>
      <c r="C287" s="1">
        <v>2010</v>
      </c>
      <c r="D287" s="1">
        <v>2011</v>
      </c>
      <c r="E287" s="1">
        <v>2012</v>
      </c>
      <c r="F287" s="1">
        <v>2013</v>
      </c>
      <c r="G287" s="1">
        <v>2014</v>
      </c>
      <c r="H287" s="1">
        <v>2015</v>
      </c>
      <c r="I287" s="1">
        <v>2016</v>
      </c>
      <c r="J287" s="1">
        <v>2017</v>
      </c>
      <c r="K287" s="1">
        <v>2018</v>
      </c>
      <c r="L287" s="5" t="s">
        <v>399</v>
      </c>
      <c r="M287" s="5" t="s">
        <v>400</v>
      </c>
      <c r="N287" s="5" t="s">
        <v>401</v>
      </c>
      <c r="O287" s="5" t="s">
        <v>402</v>
      </c>
      <c r="P287" s="159"/>
      <c r="Q287" s="159"/>
      <c r="R287" s="159"/>
      <c r="S287" s="159"/>
      <c r="T287" s="159"/>
      <c r="U287" s="159"/>
      <c r="V287" s="159"/>
      <c r="W287" s="159"/>
      <c r="X287" s="159"/>
      <c r="Y287" s="159"/>
      <c r="Z287" s="159"/>
      <c r="AA287" s="159"/>
      <c r="AB287" s="159"/>
      <c r="AC287" s="159"/>
      <c r="AD287" s="159"/>
      <c r="AE287" s="159"/>
      <c r="AF287" s="159"/>
      <c r="AG287" s="159"/>
      <c r="AH287" s="159"/>
      <c r="AI287" s="159"/>
      <c r="AJ287" s="159"/>
      <c r="AK287" s="159"/>
    </row>
    <row r="288" spans="1:39" x14ac:dyDescent="0.25">
      <c r="A288" s="127" t="s">
        <v>177</v>
      </c>
      <c r="B288" s="2">
        <v>58062</v>
      </c>
      <c r="C288" s="2">
        <v>68358</v>
      </c>
      <c r="D288" s="2">
        <v>73482</v>
      </c>
      <c r="E288" s="2">
        <v>74691</v>
      </c>
      <c r="F288" s="2">
        <v>76203</v>
      </c>
      <c r="G288" s="2">
        <v>77533</v>
      </c>
      <c r="H288" s="2">
        <v>75945</v>
      </c>
      <c r="I288" s="2">
        <v>73936</v>
      </c>
      <c r="J288" s="2">
        <v>71873</v>
      </c>
      <c r="K288" s="2">
        <v>72663</v>
      </c>
      <c r="L288" s="39">
        <f t="shared" ref="L288" si="91">(K288-B288)/B288</f>
        <v>0.2514725638110985</v>
      </c>
      <c r="M288" s="39">
        <f t="shared" ref="M288" si="92">(K288-G288)/G288</f>
        <v>-6.2811963937936102E-2</v>
      </c>
      <c r="N288" s="39">
        <f t="shared" ref="N288" si="93">(K288-J288)/J288</f>
        <v>1.0991610201327341E-2</v>
      </c>
      <c r="O288" s="39">
        <f>K288/K$290</f>
        <v>0.53126713605755527</v>
      </c>
      <c r="P288" s="67"/>
      <c r="Q288" s="159"/>
      <c r="R288" s="159"/>
      <c r="S288" s="159"/>
      <c r="T288" s="159"/>
      <c r="U288" s="159"/>
      <c r="V288" s="159"/>
      <c r="W288" s="159"/>
      <c r="X288" s="159"/>
      <c r="Y288" s="159"/>
      <c r="Z288" s="159"/>
      <c r="AA288" s="159"/>
      <c r="AB288" s="159"/>
      <c r="AC288" s="159"/>
      <c r="AD288" s="159"/>
      <c r="AE288" s="159"/>
      <c r="AF288" s="159"/>
      <c r="AG288" s="159"/>
      <c r="AH288" s="159"/>
      <c r="AI288" s="159"/>
      <c r="AJ288" s="159"/>
      <c r="AK288" s="159"/>
    </row>
    <row r="289" spans="1:37" x14ac:dyDescent="0.25">
      <c r="A289" s="127" t="s">
        <v>178</v>
      </c>
      <c r="B289" s="2">
        <v>51945</v>
      </c>
      <c r="C289" s="2">
        <v>60208</v>
      </c>
      <c r="D289" s="2">
        <v>65092</v>
      </c>
      <c r="E289" s="2">
        <v>65340</v>
      </c>
      <c r="F289" s="2">
        <v>68162</v>
      </c>
      <c r="G289" s="2">
        <v>70477</v>
      </c>
      <c r="H289" s="2">
        <v>70595</v>
      </c>
      <c r="I289" s="2">
        <v>67775</v>
      </c>
      <c r="J289" s="2">
        <v>64904</v>
      </c>
      <c r="K289" s="2">
        <v>64110</v>
      </c>
      <c r="L289" s="39">
        <f t="shared" ref="L289:L290" si="94">(K289-B289)/B289</f>
        <v>0.23419000866300896</v>
      </c>
      <c r="M289" s="39">
        <f t="shared" ref="M289:M290" si="95">(K289-G289)/G289</f>
        <v>-9.0341529860805653E-2</v>
      </c>
      <c r="N289" s="39">
        <f t="shared" ref="N289:N290" si="96">(K289-J289)/J289</f>
        <v>-1.2233452483668188E-2</v>
      </c>
      <c r="O289" s="39">
        <f t="shared" ref="O289:O290" si="97">K289/K$290</f>
        <v>0.46873286394244479</v>
      </c>
      <c r="P289" s="159"/>
      <c r="Q289" s="159"/>
      <c r="R289" s="159"/>
      <c r="S289" s="159"/>
      <c r="T289" s="159"/>
      <c r="U289" s="159"/>
      <c r="V289" s="159"/>
      <c r="W289" s="159"/>
      <c r="X289" s="159"/>
      <c r="Y289" s="159"/>
      <c r="Z289" s="159"/>
      <c r="AA289" s="159"/>
      <c r="AB289" s="159"/>
      <c r="AC289" s="159"/>
      <c r="AD289" s="159"/>
      <c r="AE289" s="159"/>
      <c r="AF289" s="159"/>
      <c r="AG289" s="159"/>
      <c r="AH289" s="159"/>
      <c r="AI289" s="159"/>
      <c r="AJ289" s="159"/>
      <c r="AK289" s="159"/>
    </row>
    <row r="290" spans="1:37" s="65" customFormat="1" x14ac:dyDescent="0.25">
      <c r="A290" s="128" t="s">
        <v>0</v>
      </c>
      <c r="B290" s="4">
        <f>SUM(B288:B289)</f>
        <v>110007</v>
      </c>
      <c r="C290" s="4">
        <f t="shared" ref="C290" si="98">SUM(C288:C289)</f>
        <v>128566</v>
      </c>
      <c r="D290" s="4">
        <f t="shared" ref="D290" si="99">SUM(D288:D289)</f>
        <v>138574</v>
      </c>
      <c r="E290" s="4">
        <f t="shared" ref="E290" si="100">SUM(E288:E289)</f>
        <v>140031</v>
      </c>
      <c r="F290" s="4">
        <f t="shared" ref="F290" si="101">SUM(F288:F289)</f>
        <v>144365</v>
      </c>
      <c r="G290" s="4">
        <f t="shared" ref="G290" si="102">SUM(G288:G289)</f>
        <v>148010</v>
      </c>
      <c r="H290" s="4">
        <f t="shared" ref="H290" si="103">SUM(H288:H289)</f>
        <v>146540</v>
      </c>
      <c r="I290" s="4">
        <f t="shared" ref="I290" si="104">SUM(I288:I289)</f>
        <v>141711</v>
      </c>
      <c r="J290" s="4">
        <f t="shared" ref="J290" si="105">SUM(J288:J289)</f>
        <v>136777</v>
      </c>
      <c r="K290" s="4">
        <f t="shared" ref="K290" si="106">SUM(K288:K289)</f>
        <v>136773</v>
      </c>
      <c r="L290" s="40">
        <f t="shared" si="94"/>
        <v>0.24331178924977501</v>
      </c>
      <c r="M290" s="40">
        <f t="shared" si="95"/>
        <v>-7.5920545909060194E-2</v>
      </c>
      <c r="N290" s="40">
        <f t="shared" si="96"/>
        <v>-2.9244682951080955E-5</v>
      </c>
      <c r="O290" s="40">
        <f t="shared" si="97"/>
        <v>1</v>
      </c>
      <c r="P290" s="67"/>
      <c r="Q290" s="159"/>
      <c r="R290" s="159"/>
      <c r="S290" s="159"/>
      <c r="T290" s="159"/>
      <c r="U290" s="159"/>
      <c r="V290" s="159"/>
      <c r="W290" s="159"/>
      <c r="X290" s="159"/>
      <c r="Y290" s="159"/>
      <c r="Z290" s="159"/>
      <c r="AA290" s="159"/>
      <c r="AB290" s="159"/>
      <c r="AC290" s="159"/>
      <c r="AD290" s="159"/>
      <c r="AE290" s="159"/>
      <c r="AF290" s="159"/>
      <c r="AG290" s="159"/>
      <c r="AH290" s="159"/>
      <c r="AI290" s="159"/>
      <c r="AJ290" s="159"/>
      <c r="AK290" s="159"/>
    </row>
    <row r="291" spans="1:37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46"/>
      <c r="M291" s="46"/>
      <c r="N291" s="46"/>
      <c r="O291" s="46"/>
      <c r="P291" s="159"/>
      <c r="Q291" s="159"/>
      <c r="R291" s="159"/>
      <c r="S291" s="159"/>
      <c r="T291" s="159"/>
      <c r="U291" s="159"/>
      <c r="V291" s="159"/>
      <c r="W291" s="159"/>
      <c r="X291" s="159"/>
      <c r="Y291" s="159"/>
      <c r="Z291" s="159"/>
      <c r="AA291" s="159"/>
      <c r="AB291" s="159"/>
      <c r="AC291" s="159"/>
      <c r="AD291" s="159"/>
      <c r="AE291" s="159"/>
      <c r="AF291" s="159"/>
      <c r="AG291" s="159"/>
      <c r="AH291" s="159"/>
      <c r="AI291" s="159"/>
      <c r="AJ291" s="159"/>
      <c r="AK291" s="159"/>
    </row>
    <row r="292" spans="1:37" ht="15.75" x14ac:dyDescent="0.25">
      <c r="A292" s="33" t="s">
        <v>174</v>
      </c>
      <c r="B292" s="33"/>
      <c r="C292" s="33"/>
      <c r="D292" s="33"/>
      <c r="E292" s="33"/>
      <c r="F292" s="33"/>
      <c r="G292" s="6"/>
      <c r="H292" s="6"/>
      <c r="I292" s="6"/>
      <c r="J292" s="6"/>
      <c r="K292" s="6"/>
      <c r="L292" s="46"/>
      <c r="M292" s="46"/>
      <c r="N292" s="46"/>
      <c r="O292" s="46"/>
      <c r="P292" s="67"/>
      <c r="Q292" s="159"/>
      <c r="R292" s="159"/>
      <c r="S292" s="159"/>
      <c r="T292" s="159"/>
      <c r="U292" s="159"/>
      <c r="V292" s="159"/>
      <c r="W292" s="159"/>
      <c r="X292" s="159"/>
      <c r="Y292" s="159"/>
      <c r="Z292" s="159"/>
      <c r="AA292" s="159"/>
      <c r="AB292" s="159"/>
      <c r="AC292" s="159"/>
      <c r="AD292" s="159"/>
      <c r="AE292" s="159"/>
      <c r="AF292" s="159"/>
      <c r="AG292" s="159"/>
      <c r="AH292" s="159"/>
      <c r="AI292" s="159"/>
      <c r="AJ292" s="159"/>
      <c r="AK292" s="159"/>
    </row>
    <row r="293" spans="1:37" ht="30" customHeight="1" x14ac:dyDescent="0.25">
      <c r="A293" s="109" t="s">
        <v>312</v>
      </c>
      <c r="B293" s="1">
        <v>2009</v>
      </c>
      <c r="C293" s="1">
        <v>2010</v>
      </c>
      <c r="D293" s="1">
        <v>2011</v>
      </c>
      <c r="E293" s="1">
        <v>2012</v>
      </c>
      <c r="F293" s="1">
        <v>2013</v>
      </c>
      <c r="G293" s="1">
        <v>2014</v>
      </c>
      <c r="H293" s="1">
        <v>2015</v>
      </c>
      <c r="I293" s="1">
        <v>2016</v>
      </c>
      <c r="J293" s="1">
        <v>2017</v>
      </c>
      <c r="K293" s="1">
        <v>2018</v>
      </c>
      <c r="L293" s="5" t="s">
        <v>399</v>
      </c>
      <c r="M293" s="5" t="s">
        <v>400</v>
      </c>
      <c r="N293" s="5" t="s">
        <v>401</v>
      </c>
      <c r="O293" s="5" t="s">
        <v>402</v>
      </c>
      <c r="P293" s="159"/>
      <c r="Q293" s="159"/>
      <c r="R293" s="159"/>
      <c r="S293" s="159"/>
      <c r="T293" s="159"/>
      <c r="U293" s="159"/>
      <c r="V293" s="159"/>
      <c r="W293" s="159"/>
      <c r="X293" s="159"/>
      <c r="Y293" s="159"/>
      <c r="Z293" s="159"/>
      <c r="AA293" s="159"/>
      <c r="AB293" s="159"/>
      <c r="AC293" s="159"/>
      <c r="AD293" s="159"/>
      <c r="AE293" s="159"/>
      <c r="AF293" s="159"/>
      <c r="AG293" s="159"/>
      <c r="AH293" s="159"/>
      <c r="AI293" s="159"/>
      <c r="AJ293" s="159"/>
      <c r="AK293" s="159"/>
    </row>
    <row r="294" spans="1:37" x14ac:dyDescent="0.25">
      <c r="A294" s="127" t="s">
        <v>177</v>
      </c>
      <c r="B294" s="2">
        <v>90107</v>
      </c>
      <c r="C294" s="2">
        <v>108362</v>
      </c>
      <c r="D294" s="2">
        <v>127935</v>
      </c>
      <c r="E294" s="2">
        <v>146289</v>
      </c>
      <c r="F294" s="2">
        <v>162242</v>
      </c>
      <c r="G294" s="2">
        <v>176433</v>
      </c>
      <c r="H294" s="2">
        <v>186190</v>
      </c>
      <c r="I294" s="2">
        <v>190303</v>
      </c>
      <c r="J294" s="2">
        <v>188029</v>
      </c>
      <c r="K294" s="2">
        <v>187571</v>
      </c>
      <c r="L294" s="39">
        <f t="shared" ref="L294:L296" si="107">(K294-B294)/B294</f>
        <v>1.0816473747877524</v>
      </c>
      <c r="M294" s="39">
        <f t="shared" ref="M294:M296" si="108">(K294-G294)/G294</f>
        <v>6.3128779763422946E-2</v>
      </c>
      <c r="N294" s="39">
        <f t="shared" ref="N294:N296" si="109">(K294-J294)/J294</f>
        <v>-2.4357944785112933E-3</v>
      </c>
      <c r="O294" s="39">
        <f>K294/K$296</f>
        <v>0.50197099572081172</v>
      </c>
      <c r="P294" s="67"/>
      <c r="Q294" s="159"/>
      <c r="R294" s="159"/>
      <c r="S294" s="159"/>
      <c r="T294" s="159"/>
      <c r="U294" s="159"/>
      <c r="V294" s="159"/>
      <c r="W294" s="159"/>
      <c r="X294" s="159"/>
      <c r="Y294" s="159"/>
      <c r="Z294" s="159"/>
      <c r="AA294" s="159"/>
      <c r="AB294" s="159"/>
      <c r="AC294" s="159"/>
      <c r="AD294" s="159"/>
      <c r="AE294" s="159"/>
      <c r="AF294" s="159"/>
      <c r="AG294" s="159"/>
      <c r="AH294" s="159"/>
      <c r="AI294" s="159"/>
      <c r="AJ294" s="159"/>
      <c r="AK294" s="159"/>
    </row>
    <row r="295" spans="1:37" x14ac:dyDescent="0.25">
      <c r="A295" s="127" t="s">
        <v>178</v>
      </c>
      <c r="B295" s="2">
        <v>99490</v>
      </c>
      <c r="C295" s="2">
        <v>115939</v>
      </c>
      <c r="D295" s="2">
        <v>132757</v>
      </c>
      <c r="E295" s="2">
        <v>147230</v>
      </c>
      <c r="F295" s="2">
        <v>162337</v>
      </c>
      <c r="G295" s="2">
        <v>174571</v>
      </c>
      <c r="H295" s="2">
        <v>186981</v>
      </c>
      <c r="I295" s="2">
        <v>190685</v>
      </c>
      <c r="J295" s="2">
        <v>186681</v>
      </c>
      <c r="K295" s="2">
        <v>186098</v>
      </c>
      <c r="L295" s="39">
        <f t="shared" si="107"/>
        <v>0.87051965021610211</v>
      </c>
      <c r="M295" s="39">
        <f t="shared" si="108"/>
        <v>6.6030440336596566E-2</v>
      </c>
      <c r="N295" s="39">
        <f t="shared" si="109"/>
        <v>-3.1229744858876909E-3</v>
      </c>
      <c r="O295" s="39">
        <f>K295/K$296</f>
        <v>0.49802900427918828</v>
      </c>
      <c r="P295" s="159"/>
      <c r="Q295" s="159"/>
      <c r="R295" s="159"/>
      <c r="S295" s="159"/>
      <c r="T295" s="159"/>
      <c r="U295" s="159"/>
      <c r="V295" s="159"/>
      <c r="W295" s="159"/>
      <c r="X295" s="159"/>
      <c r="Y295" s="159"/>
      <c r="Z295" s="159"/>
      <c r="AA295" s="159"/>
      <c r="AB295" s="159"/>
      <c r="AC295" s="159"/>
      <c r="AD295" s="159"/>
      <c r="AE295" s="159"/>
      <c r="AF295" s="159"/>
      <c r="AG295" s="159"/>
      <c r="AH295" s="159"/>
      <c r="AI295" s="159"/>
      <c r="AJ295" s="159"/>
      <c r="AK295" s="159"/>
    </row>
    <row r="296" spans="1:37" s="65" customFormat="1" x14ac:dyDescent="0.25">
      <c r="A296" s="128" t="s">
        <v>0</v>
      </c>
      <c r="B296" s="4">
        <f>SUM(B294:B295)</f>
        <v>189597</v>
      </c>
      <c r="C296" s="4">
        <f t="shared" ref="C296" si="110">SUM(C294:C295)</f>
        <v>224301</v>
      </c>
      <c r="D296" s="4">
        <f t="shared" ref="D296" si="111">SUM(D294:D295)</f>
        <v>260692</v>
      </c>
      <c r="E296" s="4">
        <f t="shared" ref="E296" si="112">SUM(E294:E295)</f>
        <v>293519</v>
      </c>
      <c r="F296" s="4">
        <f t="shared" ref="F296" si="113">SUM(F294:F295)</f>
        <v>324579</v>
      </c>
      <c r="G296" s="4">
        <f t="shared" ref="G296" si="114">SUM(G294:G295)</f>
        <v>351004</v>
      </c>
      <c r="H296" s="4">
        <f t="shared" ref="H296" si="115">SUM(H294:H295)</f>
        <v>373171</v>
      </c>
      <c r="I296" s="4">
        <f t="shared" ref="I296" si="116">SUM(I294:I295)</f>
        <v>380988</v>
      </c>
      <c r="J296" s="4">
        <f t="shared" ref="J296" si="117">SUM(J294:J295)</f>
        <v>374710</v>
      </c>
      <c r="K296" s="4">
        <f t="shared" ref="K296" si="118">SUM(K294:K295)</f>
        <v>373669</v>
      </c>
      <c r="L296" s="40">
        <f t="shared" si="107"/>
        <v>0.97085924355343178</v>
      </c>
      <c r="M296" s="40">
        <f t="shared" si="108"/>
        <v>6.4571913710385065E-2</v>
      </c>
      <c r="N296" s="40">
        <f t="shared" si="109"/>
        <v>-2.7781484347895705E-3</v>
      </c>
      <c r="O296" s="40">
        <f t="shared" ref="O296" si="119">K296/K$296</f>
        <v>1</v>
      </c>
      <c r="P296" s="67"/>
      <c r="Q296" s="159"/>
      <c r="R296" s="159"/>
      <c r="S296" s="159"/>
      <c r="T296" s="159"/>
      <c r="U296" s="159"/>
      <c r="V296" s="159"/>
      <c r="W296" s="159"/>
      <c r="X296" s="159"/>
      <c r="Y296" s="159"/>
      <c r="Z296" s="159"/>
      <c r="AA296" s="159"/>
      <c r="AB296" s="159"/>
      <c r="AC296" s="159"/>
      <c r="AD296" s="159"/>
      <c r="AE296" s="159"/>
      <c r="AF296" s="159"/>
      <c r="AG296" s="159"/>
      <c r="AH296" s="159"/>
      <c r="AI296" s="159"/>
      <c r="AJ296" s="159"/>
      <c r="AK296" s="159"/>
    </row>
    <row r="297" spans="1:37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46"/>
      <c r="M297" s="46"/>
      <c r="N297" s="46"/>
      <c r="O297" s="46"/>
      <c r="P297" s="159"/>
      <c r="Q297" s="159"/>
      <c r="R297" s="159"/>
      <c r="S297" s="159"/>
      <c r="T297" s="159"/>
      <c r="U297" s="159"/>
      <c r="V297" s="159"/>
      <c r="W297" s="159"/>
      <c r="X297" s="159"/>
      <c r="Y297" s="159"/>
      <c r="Z297" s="159"/>
      <c r="AA297" s="159"/>
      <c r="AB297" s="159"/>
      <c r="AC297" s="159"/>
      <c r="AD297" s="159"/>
      <c r="AE297" s="159"/>
      <c r="AF297" s="159"/>
      <c r="AG297" s="159"/>
      <c r="AH297" s="159"/>
      <c r="AI297" s="159"/>
      <c r="AJ297" s="159"/>
      <c r="AK297" s="159"/>
    </row>
    <row r="298" spans="1:37" ht="15.75" x14ac:dyDescent="0.25">
      <c r="A298" s="33" t="s">
        <v>175</v>
      </c>
      <c r="B298" s="33"/>
      <c r="C298" s="33"/>
      <c r="D298" s="33"/>
      <c r="E298" s="33"/>
      <c r="F298" s="33"/>
      <c r="G298" s="6"/>
      <c r="H298" s="6"/>
      <c r="I298" s="6"/>
      <c r="J298" s="6"/>
      <c r="K298" s="6"/>
      <c r="L298" s="46"/>
      <c r="M298" s="46"/>
      <c r="N298" s="46"/>
      <c r="O298" s="46"/>
      <c r="P298" s="67"/>
      <c r="Q298" s="159"/>
      <c r="R298" s="159"/>
      <c r="S298" s="159"/>
      <c r="T298" s="159"/>
      <c r="U298" s="159"/>
      <c r="V298" s="159"/>
      <c r="W298" s="159"/>
      <c r="X298" s="159"/>
      <c r="Y298" s="159"/>
      <c r="Z298" s="159"/>
      <c r="AA298" s="159"/>
      <c r="AB298" s="159"/>
      <c r="AC298" s="159"/>
      <c r="AD298" s="159"/>
      <c r="AE298" s="159"/>
      <c r="AF298" s="159"/>
      <c r="AG298" s="159"/>
      <c r="AH298" s="159"/>
      <c r="AI298" s="159"/>
      <c r="AJ298" s="159"/>
      <c r="AK298" s="159"/>
    </row>
    <row r="299" spans="1:37" ht="30" customHeight="1" x14ac:dyDescent="0.25">
      <c r="A299" s="109" t="s">
        <v>312</v>
      </c>
      <c r="B299" s="1">
        <v>2009</v>
      </c>
      <c r="C299" s="1">
        <v>2010</v>
      </c>
      <c r="D299" s="1">
        <v>2011</v>
      </c>
      <c r="E299" s="1">
        <v>2012</v>
      </c>
      <c r="F299" s="1">
        <v>2013</v>
      </c>
      <c r="G299" s="1">
        <v>2014</v>
      </c>
      <c r="H299" s="1">
        <v>2015</v>
      </c>
      <c r="I299" s="1">
        <v>2016</v>
      </c>
      <c r="J299" s="1">
        <v>2017</v>
      </c>
      <c r="K299" s="1">
        <v>2018</v>
      </c>
      <c r="L299" s="5" t="s">
        <v>399</v>
      </c>
      <c r="M299" s="5" t="s">
        <v>400</v>
      </c>
      <c r="N299" s="5" t="s">
        <v>401</v>
      </c>
      <c r="O299" s="5" t="s">
        <v>402</v>
      </c>
      <c r="P299" s="159"/>
      <c r="Q299" s="159"/>
      <c r="R299" s="159"/>
      <c r="S299" s="159"/>
      <c r="T299" s="159"/>
      <c r="U299" s="159"/>
      <c r="V299" s="159"/>
      <c r="W299" s="159"/>
      <c r="X299" s="159"/>
      <c r="Y299" s="159"/>
      <c r="Z299" s="159"/>
      <c r="AA299" s="159"/>
      <c r="AB299" s="159"/>
      <c r="AC299" s="159"/>
      <c r="AD299" s="159"/>
      <c r="AE299" s="159"/>
      <c r="AF299" s="159"/>
      <c r="AG299" s="159"/>
      <c r="AH299" s="159"/>
      <c r="AI299" s="159"/>
      <c r="AJ299" s="159"/>
      <c r="AK299" s="159"/>
    </row>
    <row r="300" spans="1:37" x14ac:dyDescent="0.25">
      <c r="A300" s="127" t="s">
        <v>177</v>
      </c>
      <c r="B300" s="2">
        <v>282342</v>
      </c>
      <c r="C300" s="2">
        <v>301645</v>
      </c>
      <c r="D300" s="2">
        <v>319956</v>
      </c>
      <c r="E300" s="2">
        <v>330494</v>
      </c>
      <c r="F300" s="2">
        <v>336458</v>
      </c>
      <c r="G300" s="2">
        <v>338658</v>
      </c>
      <c r="H300" s="2">
        <v>341445</v>
      </c>
      <c r="I300" s="2">
        <v>350464</v>
      </c>
      <c r="J300" s="2">
        <v>358756</v>
      </c>
      <c r="K300" s="2">
        <v>368609</v>
      </c>
      <c r="L300" s="39">
        <f t="shared" ref="L300:L302" si="120">(K300-B300)/B300</f>
        <v>0.30554079803925738</v>
      </c>
      <c r="M300" s="39">
        <f t="shared" ref="M300:M302" si="121">(K300-G300)/G300</f>
        <v>8.8440255360865527E-2</v>
      </c>
      <c r="N300" s="39">
        <f t="shared" ref="N300:N302" si="122">(K300-J300)/J300</f>
        <v>2.7464349028308934E-2</v>
      </c>
      <c r="O300" s="39">
        <f>K300/K$302</f>
        <v>0.54368632749295331</v>
      </c>
      <c r="P300" s="67"/>
      <c r="Q300" s="159"/>
      <c r="R300" s="159"/>
      <c r="S300" s="159"/>
      <c r="T300" s="159"/>
      <c r="U300" s="159"/>
      <c r="V300" s="159"/>
      <c r="W300" s="159"/>
      <c r="X300" s="159"/>
      <c r="Y300" s="159"/>
      <c r="Z300" s="159"/>
      <c r="AA300" s="159"/>
      <c r="AB300" s="159"/>
      <c r="AC300" s="159"/>
      <c r="AD300" s="159"/>
      <c r="AE300" s="159"/>
      <c r="AF300" s="159"/>
      <c r="AG300" s="159"/>
      <c r="AH300" s="159"/>
      <c r="AI300" s="159"/>
      <c r="AJ300" s="159"/>
      <c r="AK300" s="159"/>
    </row>
    <row r="301" spans="1:37" x14ac:dyDescent="0.25">
      <c r="A301" s="127" t="s">
        <v>178</v>
      </c>
      <c r="B301" s="2">
        <v>267394</v>
      </c>
      <c r="C301" s="2">
        <v>283646</v>
      </c>
      <c r="D301" s="2">
        <v>295910</v>
      </c>
      <c r="E301" s="2">
        <v>300772</v>
      </c>
      <c r="F301" s="2">
        <v>308875</v>
      </c>
      <c r="G301" s="2">
        <v>306709</v>
      </c>
      <c r="H301" s="2">
        <v>304750</v>
      </c>
      <c r="I301" s="2">
        <v>305317</v>
      </c>
      <c r="J301" s="2">
        <v>306484</v>
      </c>
      <c r="K301" s="2">
        <v>309372</v>
      </c>
      <c r="L301" s="39">
        <f t="shared" si="120"/>
        <v>0.15698931165246791</v>
      </c>
      <c r="M301" s="39">
        <f t="shared" si="121"/>
        <v>8.6824970900756093E-3</v>
      </c>
      <c r="N301" s="39">
        <f t="shared" si="122"/>
        <v>9.4230041372469694E-3</v>
      </c>
      <c r="O301" s="39">
        <f>K301/K$302</f>
        <v>0.45631367250704663</v>
      </c>
      <c r="P301" s="159"/>
      <c r="Q301" s="159"/>
      <c r="R301" s="159"/>
      <c r="S301" s="159"/>
      <c r="T301" s="159"/>
      <c r="U301" s="159"/>
      <c r="V301" s="159"/>
      <c r="W301" s="159"/>
      <c r="X301" s="159"/>
      <c r="Y301" s="159"/>
      <c r="Z301" s="159"/>
      <c r="AA301" s="159"/>
      <c r="AB301" s="159"/>
      <c r="AC301" s="159"/>
      <c r="AD301" s="159"/>
      <c r="AE301" s="159"/>
      <c r="AF301" s="159"/>
      <c r="AG301" s="159"/>
      <c r="AH301" s="159"/>
      <c r="AI301" s="159"/>
      <c r="AJ301" s="159"/>
      <c r="AK301" s="159"/>
    </row>
    <row r="302" spans="1:37" s="65" customFormat="1" x14ac:dyDescent="0.25">
      <c r="A302" s="128" t="s">
        <v>0</v>
      </c>
      <c r="B302" s="4">
        <f>SUM(B300:B301)</f>
        <v>549736</v>
      </c>
      <c r="C302" s="4">
        <f t="shared" ref="C302:K302" si="123">SUM(C300:C301)</f>
        <v>585291</v>
      </c>
      <c r="D302" s="4">
        <f t="shared" si="123"/>
        <v>615866</v>
      </c>
      <c r="E302" s="4">
        <f t="shared" si="123"/>
        <v>631266</v>
      </c>
      <c r="F302" s="4">
        <f t="shared" si="123"/>
        <v>645333</v>
      </c>
      <c r="G302" s="4">
        <f t="shared" si="123"/>
        <v>645367</v>
      </c>
      <c r="H302" s="4">
        <f t="shared" si="123"/>
        <v>646195</v>
      </c>
      <c r="I302" s="4">
        <f t="shared" si="123"/>
        <v>655781</v>
      </c>
      <c r="J302" s="4">
        <f t="shared" si="123"/>
        <v>665240</v>
      </c>
      <c r="K302" s="4">
        <f t="shared" si="123"/>
        <v>677981</v>
      </c>
      <c r="L302" s="40">
        <f t="shared" si="120"/>
        <v>0.23328470393061396</v>
      </c>
      <c r="M302" s="40">
        <f t="shared" si="121"/>
        <v>5.0535586728171725E-2</v>
      </c>
      <c r="N302" s="40">
        <f t="shared" si="122"/>
        <v>1.9152486320726355E-2</v>
      </c>
      <c r="O302" s="40">
        <f t="shared" ref="O302" si="124">K302/K$302</f>
        <v>1</v>
      </c>
      <c r="P302" s="67"/>
      <c r="Q302" s="159"/>
      <c r="R302" s="159"/>
      <c r="S302" s="159"/>
      <c r="T302" s="159"/>
      <c r="U302" s="159"/>
      <c r="V302" s="159"/>
      <c r="W302" s="159"/>
      <c r="X302" s="159"/>
      <c r="Y302" s="159"/>
      <c r="Z302" s="159"/>
      <c r="AA302" s="159"/>
      <c r="AB302" s="159"/>
      <c r="AC302" s="159"/>
      <c r="AD302" s="159"/>
      <c r="AE302" s="159"/>
      <c r="AF302" s="159"/>
      <c r="AG302" s="159"/>
      <c r="AH302" s="159"/>
      <c r="AI302" s="159"/>
      <c r="AJ302" s="159"/>
      <c r="AK302" s="159"/>
    </row>
    <row r="303" spans="1:37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46"/>
      <c r="M303" s="46"/>
      <c r="N303" s="46"/>
      <c r="O303" s="46"/>
      <c r="P303" s="159"/>
      <c r="Q303" s="159"/>
      <c r="R303" s="159"/>
      <c r="S303" s="159"/>
      <c r="T303" s="159"/>
      <c r="U303" s="159"/>
      <c r="V303" s="159"/>
      <c r="W303" s="159"/>
      <c r="X303" s="159"/>
      <c r="Y303" s="159"/>
      <c r="Z303" s="159"/>
      <c r="AA303" s="159"/>
      <c r="AB303" s="159"/>
      <c r="AC303" s="159"/>
      <c r="AD303" s="159"/>
      <c r="AE303" s="159"/>
      <c r="AF303" s="159"/>
      <c r="AG303" s="159"/>
      <c r="AH303" s="159"/>
      <c r="AI303" s="159"/>
      <c r="AJ303" s="159"/>
      <c r="AK303" s="159"/>
    </row>
    <row r="304" spans="1:37" ht="15.75" x14ac:dyDescent="0.25">
      <c r="A304" s="33" t="s">
        <v>95</v>
      </c>
      <c r="B304" s="33"/>
      <c r="C304" s="33"/>
      <c r="D304" s="33"/>
      <c r="E304" s="33"/>
      <c r="F304" s="33"/>
      <c r="G304" s="6"/>
      <c r="H304" s="6"/>
      <c r="I304" s="6"/>
      <c r="J304" s="6"/>
      <c r="K304" s="6"/>
      <c r="L304" s="46"/>
      <c r="M304" s="46"/>
      <c r="N304" s="46"/>
      <c r="O304" s="46"/>
      <c r="P304" s="67"/>
      <c r="Q304" s="159"/>
      <c r="R304" s="159"/>
      <c r="S304" s="159"/>
      <c r="T304" s="159"/>
      <c r="U304" s="159"/>
      <c r="V304" s="159"/>
      <c r="W304" s="159"/>
      <c r="X304" s="159"/>
      <c r="Y304" s="159"/>
      <c r="Z304" s="159"/>
      <c r="AA304" s="159"/>
      <c r="AB304" s="159"/>
      <c r="AC304" s="159"/>
      <c r="AD304" s="159"/>
      <c r="AE304" s="159"/>
      <c r="AF304" s="159"/>
      <c r="AG304" s="159"/>
      <c r="AH304" s="159"/>
      <c r="AI304" s="159"/>
      <c r="AJ304" s="159"/>
      <c r="AK304" s="159"/>
    </row>
    <row r="305" spans="1:37" ht="30" customHeight="1" x14ac:dyDescent="0.25">
      <c r="A305" s="109" t="s">
        <v>113</v>
      </c>
      <c r="B305" s="1">
        <v>2009</v>
      </c>
      <c r="C305" s="1">
        <v>2010</v>
      </c>
      <c r="D305" s="1">
        <v>2011</v>
      </c>
      <c r="E305" s="1">
        <v>2012</v>
      </c>
      <c r="F305" s="1">
        <v>2013</v>
      </c>
      <c r="G305" s="1">
        <v>2014</v>
      </c>
      <c r="H305" s="1">
        <v>2015</v>
      </c>
      <c r="I305" s="1">
        <v>2016</v>
      </c>
      <c r="J305" s="1">
        <v>2017</v>
      </c>
      <c r="K305" s="1">
        <v>2018</v>
      </c>
      <c r="L305" s="5" t="s">
        <v>399</v>
      </c>
      <c r="M305" s="5" t="s">
        <v>400</v>
      </c>
      <c r="N305" s="5" t="s">
        <v>401</v>
      </c>
      <c r="O305" s="5" t="s">
        <v>402</v>
      </c>
      <c r="P305" s="159"/>
      <c r="Q305" s="159"/>
      <c r="R305" s="159"/>
      <c r="S305" s="159"/>
      <c r="T305" s="159"/>
      <c r="U305" s="159"/>
      <c r="V305" s="159"/>
      <c r="W305" s="159"/>
      <c r="X305" s="159"/>
      <c r="Y305" s="159"/>
      <c r="Z305" s="159"/>
      <c r="AA305" s="159"/>
      <c r="AB305" s="159"/>
      <c r="AC305" s="159"/>
      <c r="AD305" s="159"/>
      <c r="AE305" s="159"/>
      <c r="AF305" s="159"/>
      <c r="AG305" s="159"/>
      <c r="AH305" s="159"/>
      <c r="AI305" s="159"/>
      <c r="AJ305" s="159"/>
      <c r="AK305" s="159"/>
    </row>
    <row r="306" spans="1:37" x14ac:dyDescent="0.25">
      <c r="A306" s="127" t="s">
        <v>42</v>
      </c>
      <c r="B306" s="2">
        <v>186093</v>
      </c>
      <c r="C306" s="2">
        <v>195411</v>
      </c>
      <c r="D306" s="2">
        <v>201109</v>
      </c>
      <c r="E306" s="2">
        <v>202623</v>
      </c>
      <c r="F306" s="2">
        <v>209197</v>
      </c>
      <c r="G306" s="2">
        <v>209445</v>
      </c>
      <c r="H306" s="2">
        <v>208765</v>
      </c>
      <c r="I306" s="2">
        <v>210760</v>
      </c>
      <c r="J306" s="2">
        <v>209489</v>
      </c>
      <c r="K306" s="2">
        <v>213443</v>
      </c>
      <c r="L306" s="147">
        <f t="shared" ref="L306:L312" si="125">(K306-B306)/B306</f>
        <v>0.14696952598969332</v>
      </c>
      <c r="M306" s="147">
        <f t="shared" ref="M306:M312" si="126">(K306-G306)/G306</f>
        <v>1.9088543531714769E-2</v>
      </c>
      <c r="N306" s="147">
        <f t="shared" ref="N306:N312" si="127">(K306-J306)/J306</f>
        <v>1.8874499377055598E-2</v>
      </c>
      <c r="O306" s="147">
        <f t="shared" ref="O306:O312" si="128">K306/K$9</f>
        <v>0.17960187576309108</v>
      </c>
      <c r="P306" s="67"/>
      <c r="Q306" s="159"/>
      <c r="R306" s="159"/>
      <c r="S306" s="159"/>
      <c r="T306" s="159"/>
      <c r="U306" s="159"/>
      <c r="V306" s="159"/>
      <c r="W306" s="159"/>
      <c r="X306" s="159"/>
      <c r="Y306" s="159"/>
      <c r="Z306" s="159"/>
      <c r="AA306" s="159"/>
      <c r="AB306" s="159"/>
      <c r="AC306" s="159"/>
      <c r="AD306" s="159"/>
      <c r="AE306" s="159"/>
      <c r="AF306" s="159"/>
      <c r="AG306" s="159"/>
      <c r="AH306" s="159"/>
      <c r="AI306" s="159"/>
      <c r="AJ306" s="159"/>
      <c r="AK306" s="159"/>
    </row>
    <row r="307" spans="1:37" x14ac:dyDescent="0.25">
      <c r="A307" s="127" t="s">
        <v>43</v>
      </c>
      <c r="B307" s="2">
        <v>449131</v>
      </c>
      <c r="C307" s="2">
        <v>500905</v>
      </c>
      <c r="D307" s="2">
        <v>544892</v>
      </c>
      <c r="E307" s="2">
        <v>566416</v>
      </c>
      <c r="F307" s="2">
        <v>580453</v>
      </c>
      <c r="G307" s="2">
        <v>584589</v>
      </c>
      <c r="H307" s="2">
        <v>586054</v>
      </c>
      <c r="I307" s="2">
        <v>585672</v>
      </c>
      <c r="J307" s="2">
        <v>586439</v>
      </c>
      <c r="K307" s="2">
        <v>591927</v>
      </c>
      <c r="L307" s="147">
        <f t="shared" si="125"/>
        <v>0.31793841885774976</v>
      </c>
      <c r="M307" s="147">
        <f t="shared" si="126"/>
        <v>1.2552408615283558E-2</v>
      </c>
      <c r="N307" s="147">
        <f t="shared" si="127"/>
        <v>9.3581770653043198E-3</v>
      </c>
      <c r="O307" s="147">
        <f t="shared" si="128"/>
        <v>0.49807770465566553</v>
      </c>
      <c r="P307" s="159"/>
      <c r="Q307" s="159"/>
      <c r="R307" s="159"/>
      <c r="S307" s="159"/>
      <c r="T307" s="159"/>
      <c r="U307" s="159"/>
      <c r="V307" s="159"/>
      <c r="W307" s="159"/>
      <c r="X307" s="159"/>
      <c r="Y307" s="159"/>
      <c r="Z307" s="159"/>
      <c r="AA307" s="159"/>
      <c r="AB307" s="159"/>
      <c r="AC307" s="159"/>
      <c r="AD307" s="159"/>
      <c r="AE307" s="159"/>
      <c r="AF307" s="159"/>
      <c r="AG307" s="159"/>
      <c r="AH307" s="159"/>
      <c r="AI307" s="159"/>
      <c r="AJ307" s="159"/>
      <c r="AK307" s="159"/>
    </row>
    <row r="308" spans="1:37" x14ac:dyDescent="0.25">
      <c r="A308" s="127" t="s">
        <v>44</v>
      </c>
      <c r="B308" s="2">
        <v>130091</v>
      </c>
      <c r="C308" s="2">
        <v>145265</v>
      </c>
      <c r="D308" s="2">
        <v>160836</v>
      </c>
      <c r="E308" s="2">
        <v>172366</v>
      </c>
      <c r="F308" s="2">
        <v>187724</v>
      </c>
      <c r="G308" s="2">
        <v>199954</v>
      </c>
      <c r="H308" s="2">
        <v>210028</v>
      </c>
      <c r="I308" s="2">
        <v>213770</v>
      </c>
      <c r="J308" s="2">
        <v>211888</v>
      </c>
      <c r="K308" s="2">
        <v>208393</v>
      </c>
      <c r="L308" s="147">
        <f t="shared" si="125"/>
        <v>0.60190174570108612</v>
      </c>
      <c r="M308" s="147">
        <f t="shared" si="126"/>
        <v>4.2204707082629002E-2</v>
      </c>
      <c r="N308" s="147">
        <f t="shared" si="127"/>
        <v>-1.6494563165445897E-2</v>
      </c>
      <c r="O308" s="147">
        <f t="shared" si="128"/>
        <v>0.1753525470308131</v>
      </c>
      <c r="P308" s="67"/>
      <c r="Q308" s="159"/>
      <c r="R308" s="159"/>
      <c r="S308" s="159"/>
      <c r="T308" s="159"/>
      <c r="U308" s="159"/>
      <c r="V308" s="159"/>
      <c r="W308" s="159"/>
      <c r="X308" s="159"/>
      <c r="Y308" s="159"/>
      <c r="Z308" s="159"/>
      <c r="AA308" s="159"/>
      <c r="AB308" s="159"/>
      <c r="AC308" s="159"/>
      <c r="AD308" s="159"/>
      <c r="AE308" s="159"/>
      <c r="AF308" s="159"/>
      <c r="AG308" s="159"/>
      <c r="AH308" s="159"/>
      <c r="AI308" s="159"/>
      <c r="AJ308" s="159"/>
      <c r="AK308" s="159"/>
    </row>
    <row r="309" spans="1:37" x14ac:dyDescent="0.25">
      <c r="A309" s="127" t="s">
        <v>45</v>
      </c>
      <c r="B309" s="2">
        <v>41422</v>
      </c>
      <c r="C309" s="2">
        <v>48213</v>
      </c>
      <c r="D309" s="2">
        <v>55158</v>
      </c>
      <c r="E309" s="2">
        <v>63433</v>
      </c>
      <c r="F309" s="2">
        <v>70881</v>
      </c>
      <c r="G309" s="2">
        <v>76266</v>
      </c>
      <c r="H309" s="2">
        <v>80345</v>
      </c>
      <c r="I309" s="2">
        <v>81688</v>
      </c>
      <c r="J309" s="2">
        <v>80487</v>
      </c>
      <c r="K309" s="2">
        <v>81679</v>
      </c>
      <c r="L309" s="147">
        <f t="shared" si="125"/>
        <v>0.97187484911399735</v>
      </c>
      <c r="M309" s="147">
        <f t="shared" si="126"/>
        <v>7.0975270762856313E-2</v>
      </c>
      <c r="N309" s="147">
        <f t="shared" si="127"/>
        <v>1.4809845068147651E-2</v>
      </c>
      <c r="O309" s="147">
        <f t="shared" si="128"/>
        <v>6.8728895351234373E-2</v>
      </c>
      <c r="P309" s="159"/>
      <c r="Q309" s="159"/>
      <c r="R309" s="159"/>
      <c r="S309" s="159"/>
      <c r="T309" s="159"/>
      <c r="U309" s="159"/>
      <c r="V309" s="159"/>
      <c r="W309" s="159"/>
      <c r="X309" s="159"/>
      <c r="Y309" s="159"/>
      <c r="Z309" s="159"/>
      <c r="AA309" s="159"/>
      <c r="AB309" s="159"/>
      <c r="AC309" s="159"/>
      <c r="AD309" s="159"/>
      <c r="AE309" s="159"/>
      <c r="AF309" s="159"/>
      <c r="AG309" s="159"/>
      <c r="AH309" s="159"/>
      <c r="AI309" s="159"/>
      <c r="AJ309" s="159"/>
      <c r="AK309" s="159"/>
    </row>
    <row r="310" spans="1:37" x14ac:dyDescent="0.25">
      <c r="A310" s="127" t="s">
        <v>46</v>
      </c>
      <c r="B310" s="2">
        <v>21521</v>
      </c>
      <c r="C310" s="2">
        <v>25198</v>
      </c>
      <c r="D310" s="2">
        <v>28088</v>
      </c>
      <c r="E310" s="2">
        <v>31071</v>
      </c>
      <c r="F310" s="2">
        <v>34053</v>
      </c>
      <c r="G310" s="2">
        <v>37238</v>
      </c>
      <c r="H310" s="2">
        <v>39793</v>
      </c>
      <c r="I310" s="2">
        <v>42213</v>
      </c>
      <c r="J310" s="2">
        <v>43599</v>
      </c>
      <c r="K310" s="2">
        <v>45044</v>
      </c>
      <c r="L310" s="147">
        <f t="shared" si="125"/>
        <v>1.0930254170345244</v>
      </c>
      <c r="M310" s="147">
        <f t="shared" si="126"/>
        <v>0.20962457704495407</v>
      </c>
      <c r="N310" s="147">
        <f t="shared" si="127"/>
        <v>3.3142961994541156E-2</v>
      </c>
      <c r="O310" s="147">
        <f t="shared" si="128"/>
        <v>3.79023293894514E-2</v>
      </c>
      <c r="P310" s="67"/>
      <c r="Q310" s="159"/>
      <c r="R310" s="159"/>
      <c r="S310" s="159"/>
      <c r="T310" s="159"/>
      <c r="U310" s="159"/>
      <c r="V310" s="159"/>
      <c r="W310" s="159"/>
      <c r="X310" s="159"/>
      <c r="Y310" s="159"/>
      <c r="Z310" s="159"/>
      <c r="AA310" s="159"/>
      <c r="AB310" s="159"/>
      <c r="AC310" s="159"/>
      <c r="AD310" s="159"/>
      <c r="AE310" s="159"/>
      <c r="AF310" s="159"/>
      <c r="AG310" s="159"/>
      <c r="AH310" s="159"/>
      <c r="AI310" s="159"/>
      <c r="AJ310" s="159"/>
      <c r="AK310" s="159"/>
    </row>
    <row r="311" spans="1:37" x14ac:dyDescent="0.25">
      <c r="A311" s="127" t="s">
        <v>1</v>
      </c>
      <c r="B311" s="2">
        <v>20675</v>
      </c>
      <c r="C311" s="2">
        <v>22931</v>
      </c>
      <c r="D311" s="2">
        <v>24705</v>
      </c>
      <c r="E311" s="2">
        <v>28762</v>
      </c>
      <c r="F311" s="2">
        <v>31899</v>
      </c>
      <c r="G311" s="2">
        <v>36844</v>
      </c>
      <c r="H311" s="2">
        <v>40844</v>
      </c>
      <c r="I311" s="2">
        <v>44347</v>
      </c>
      <c r="J311" s="2">
        <v>44822</v>
      </c>
      <c r="K311" s="2">
        <v>47756</v>
      </c>
      <c r="L311" s="147">
        <f t="shared" si="125"/>
        <v>1.3098428053204354</v>
      </c>
      <c r="M311" s="147">
        <f t="shared" si="126"/>
        <v>0.29616762566496579</v>
      </c>
      <c r="N311" s="147">
        <f t="shared" si="127"/>
        <v>6.5458926420061583E-2</v>
      </c>
      <c r="O311" s="147">
        <f t="shared" si="128"/>
        <v>4.0184345136369794E-2</v>
      </c>
      <c r="P311" s="159"/>
      <c r="Q311" s="159"/>
      <c r="R311" s="159"/>
      <c r="S311" s="159"/>
      <c r="T311" s="159"/>
      <c r="U311" s="159"/>
      <c r="V311" s="159"/>
      <c r="W311" s="159"/>
      <c r="X311" s="159"/>
      <c r="Y311" s="159"/>
      <c r="Z311" s="159"/>
      <c r="AA311" s="159"/>
      <c r="AB311" s="159"/>
      <c r="AC311" s="159"/>
      <c r="AD311" s="159"/>
      <c r="AE311" s="159"/>
      <c r="AF311" s="159"/>
      <c r="AG311" s="159"/>
      <c r="AH311" s="159"/>
      <c r="AI311" s="159"/>
      <c r="AJ311" s="159"/>
      <c r="AK311" s="159"/>
    </row>
    <row r="312" spans="1:37" x14ac:dyDescent="0.25">
      <c r="A312" s="127" t="s">
        <v>84</v>
      </c>
      <c r="B312" s="2">
        <v>407</v>
      </c>
      <c r="C312" s="2">
        <v>235</v>
      </c>
      <c r="D312" s="2">
        <v>344</v>
      </c>
      <c r="E312" s="2">
        <v>145</v>
      </c>
      <c r="F312" s="2">
        <v>70</v>
      </c>
      <c r="G312" s="2">
        <v>45</v>
      </c>
      <c r="H312" s="2">
        <v>77</v>
      </c>
      <c r="I312" s="2">
        <v>30</v>
      </c>
      <c r="J312" s="2">
        <v>3</v>
      </c>
      <c r="K312" s="2">
        <v>181</v>
      </c>
      <c r="L312" s="147">
        <f t="shared" si="125"/>
        <v>-0.55528255528255532</v>
      </c>
      <c r="M312" s="147">
        <f t="shared" si="126"/>
        <v>3.0222222222222221</v>
      </c>
      <c r="N312" s="147">
        <f t="shared" si="127"/>
        <v>59.333333333333336</v>
      </c>
      <c r="O312" s="147">
        <f t="shared" si="128"/>
        <v>1.523026733747159E-4</v>
      </c>
      <c r="P312" s="67"/>
      <c r="Q312" s="159"/>
      <c r="R312" s="159"/>
      <c r="S312" s="159"/>
      <c r="T312" s="159"/>
      <c r="U312" s="159"/>
      <c r="V312" s="159"/>
      <c r="W312" s="159"/>
      <c r="X312" s="159"/>
      <c r="Y312" s="159"/>
      <c r="Z312" s="159"/>
      <c r="AA312" s="159"/>
      <c r="AB312" s="159"/>
      <c r="AC312" s="159"/>
      <c r="AD312" s="159"/>
      <c r="AE312" s="159"/>
      <c r="AF312" s="159"/>
      <c r="AG312" s="159"/>
      <c r="AH312" s="159"/>
      <c r="AI312" s="159"/>
      <c r="AJ312" s="159"/>
      <c r="AK312" s="159"/>
    </row>
    <row r="313" spans="1:37" x14ac:dyDescent="0.25">
      <c r="A313" s="128" t="s">
        <v>0</v>
      </c>
      <c r="B313" s="4">
        <f>SUM(B306:B312)</f>
        <v>849340</v>
      </c>
      <c r="C313" s="4">
        <f t="shared" ref="C313:K313" si="129">SUM(C306:C312)</f>
        <v>938158</v>
      </c>
      <c r="D313" s="4">
        <f t="shared" si="129"/>
        <v>1015132</v>
      </c>
      <c r="E313" s="4">
        <f t="shared" si="129"/>
        <v>1064816</v>
      </c>
      <c r="F313" s="4">
        <f t="shared" si="129"/>
        <v>1114277</v>
      </c>
      <c r="G313" s="4">
        <f t="shared" si="129"/>
        <v>1144381</v>
      </c>
      <c r="H313" s="4">
        <f t="shared" si="129"/>
        <v>1165906</v>
      </c>
      <c r="I313" s="4">
        <f t="shared" si="129"/>
        <v>1178480</v>
      </c>
      <c r="J313" s="4">
        <f t="shared" si="129"/>
        <v>1176727</v>
      </c>
      <c r="K313" s="4">
        <f t="shared" si="129"/>
        <v>1188423</v>
      </c>
      <c r="L313" s="40">
        <f>(K313-B313)/B313</f>
        <v>0.39923116773023759</v>
      </c>
      <c r="M313" s="40">
        <f t="shared" ref="M313" si="130">(K313-G313)/G313</f>
        <v>3.848543448379517E-2</v>
      </c>
      <c r="N313" s="40">
        <f t="shared" ref="N313" si="131">(K313-J313)/J313</f>
        <v>9.9394337004249916E-3</v>
      </c>
      <c r="O313" s="40">
        <f t="shared" ref="O313" si="132">K313/K$9</f>
        <v>1</v>
      </c>
      <c r="P313" s="159"/>
      <c r="Q313" s="159"/>
      <c r="R313" s="159"/>
      <c r="S313" s="159"/>
      <c r="T313" s="159"/>
      <c r="U313" s="159"/>
      <c r="V313" s="159"/>
      <c r="W313" s="159"/>
      <c r="X313" s="159"/>
      <c r="Y313" s="159"/>
      <c r="Z313" s="159"/>
      <c r="AA313" s="159"/>
      <c r="AB313" s="159"/>
      <c r="AC313" s="159"/>
      <c r="AD313" s="159"/>
      <c r="AE313" s="159"/>
      <c r="AF313" s="159"/>
      <c r="AG313" s="159"/>
      <c r="AH313" s="159"/>
      <c r="AI313" s="159"/>
      <c r="AJ313" s="159"/>
      <c r="AK313" s="159"/>
    </row>
    <row r="314" spans="1:37" x14ac:dyDescent="0.25">
      <c r="A314" s="130" t="s">
        <v>135</v>
      </c>
      <c r="B314" s="76">
        <v>23.182653990361999</v>
      </c>
      <c r="C314" s="76">
        <v>23.279868214783001</v>
      </c>
      <c r="D314" s="76">
        <v>23.374819949141202</v>
      </c>
      <c r="E314" s="76">
        <v>23.575458261988501</v>
      </c>
      <c r="F314" s="76">
        <v>23.730638920775</v>
      </c>
      <c r="G314" s="76">
        <v>23.927890934131199</v>
      </c>
      <c r="H314" s="76">
        <v>24.076902358750701</v>
      </c>
      <c r="I314" s="76">
        <v>24.183585217870899</v>
      </c>
      <c r="J314" s="76">
        <v>24.196198938748601</v>
      </c>
      <c r="K314" s="76">
        <v>24.243004371163501</v>
      </c>
      <c r="L314" s="106">
        <f t="shared" ref="L314:L315" si="133">(K314-B314)/B314</f>
        <v>4.5738955567483093E-2</v>
      </c>
      <c r="M314" s="106">
        <f t="shared" ref="M314:M315" si="134">(K314-G314)/G314</f>
        <v>1.3169294272518532E-2</v>
      </c>
      <c r="N314" s="106">
        <f t="shared" ref="N314:N315" si="135">(K314-J314)/J314</f>
        <v>1.9344126130465742E-3</v>
      </c>
      <c r="O314" s="107"/>
      <c r="P314" s="67"/>
      <c r="Q314" s="159"/>
      <c r="R314" s="159"/>
      <c r="S314" s="159"/>
      <c r="T314" s="159"/>
      <c r="U314" s="159"/>
      <c r="V314" s="159"/>
      <c r="W314" s="159"/>
      <c r="X314" s="159"/>
      <c r="Y314" s="159"/>
      <c r="Z314" s="159"/>
      <c r="AA314" s="159"/>
      <c r="AB314" s="159"/>
      <c r="AC314" s="159"/>
      <c r="AD314" s="159"/>
      <c r="AE314" s="159"/>
      <c r="AF314" s="159"/>
      <c r="AG314" s="159"/>
      <c r="AH314" s="159"/>
      <c r="AI314" s="159"/>
      <c r="AJ314" s="159"/>
      <c r="AK314" s="159"/>
    </row>
    <row r="315" spans="1:37" x14ac:dyDescent="0.25">
      <c r="A315" s="130" t="s">
        <v>134</v>
      </c>
      <c r="B315" s="76">
        <v>21.996389814729302</v>
      </c>
      <c r="C315" s="76">
        <v>22.245391037438502</v>
      </c>
      <c r="D315" s="76">
        <v>22.369277702622199</v>
      </c>
      <c r="E315" s="76">
        <v>22.535067038820198</v>
      </c>
      <c r="F315" s="76">
        <v>22.586298486226799</v>
      </c>
      <c r="G315" s="76">
        <v>22.776731049243001</v>
      </c>
      <c r="H315" s="76">
        <v>22.8721556771312</v>
      </c>
      <c r="I315" s="76">
        <v>22.839247967778402</v>
      </c>
      <c r="J315" s="76">
        <v>22.875630818534201</v>
      </c>
      <c r="K315" s="76">
        <v>23.1298700918463</v>
      </c>
      <c r="L315" s="106">
        <f t="shared" si="133"/>
        <v>5.1530286863619462E-2</v>
      </c>
      <c r="M315" s="106">
        <f t="shared" si="134"/>
        <v>1.5504377772201688E-2</v>
      </c>
      <c r="N315" s="106">
        <f t="shared" si="135"/>
        <v>1.1113978684518272E-2</v>
      </c>
      <c r="O315" s="107"/>
      <c r="P315" s="159"/>
      <c r="Q315" s="159"/>
      <c r="R315" s="159"/>
      <c r="S315" s="159"/>
      <c r="T315" s="159"/>
      <c r="U315" s="159"/>
      <c r="V315" s="159"/>
      <c r="W315" s="159"/>
      <c r="X315" s="159"/>
      <c r="Y315" s="159"/>
      <c r="Z315" s="159"/>
      <c r="AA315" s="159"/>
      <c r="AB315" s="159"/>
      <c r="AC315" s="159"/>
      <c r="AD315" s="159"/>
      <c r="AE315" s="159"/>
      <c r="AF315" s="159"/>
      <c r="AG315" s="159"/>
      <c r="AH315" s="159"/>
      <c r="AI315" s="159"/>
      <c r="AJ315" s="159"/>
      <c r="AK315" s="159"/>
    </row>
    <row r="316" spans="1:37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46"/>
      <c r="M316" s="46"/>
      <c r="N316" s="46"/>
      <c r="O316" s="46"/>
      <c r="P316" s="67"/>
      <c r="Q316" s="159"/>
      <c r="R316" s="159"/>
      <c r="S316" s="159"/>
      <c r="T316" s="159"/>
      <c r="U316" s="159"/>
      <c r="V316" s="159"/>
      <c r="W316" s="159"/>
      <c r="X316" s="159"/>
      <c r="Y316" s="159"/>
      <c r="Z316" s="159"/>
      <c r="AA316" s="159"/>
      <c r="AB316" s="159"/>
      <c r="AC316" s="159"/>
      <c r="AD316" s="159"/>
      <c r="AE316" s="159"/>
      <c r="AF316" s="159"/>
      <c r="AG316" s="159"/>
      <c r="AH316" s="159"/>
      <c r="AI316" s="159"/>
      <c r="AJ316" s="159"/>
      <c r="AK316" s="159"/>
    </row>
    <row r="317" spans="1:37" ht="15.75" x14ac:dyDescent="0.25">
      <c r="A317" s="33" t="s">
        <v>126</v>
      </c>
      <c r="B317" s="33"/>
      <c r="C317" s="33"/>
      <c r="D317" s="33"/>
      <c r="E317" s="33"/>
      <c r="F317" s="33"/>
      <c r="G317" s="6"/>
      <c r="H317" s="6"/>
      <c r="I317" s="6"/>
      <c r="J317" s="6"/>
      <c r="K317" s="6"/>
      <c r="L317" s="46"/>
      <c r="M317" s="46"/>
      <c r="N317" s="46"/>
      <c r="O317" s="46"/>
      <c r="P317" s="159"/>
      <c r="Q317" s="159"/>
      <c r="R317" s="159"/>
      <c r="S317" s="159"/>
      <c r="T317" s="159"/>
      <c r="U317" s="159"/>
      <c r="V317" s="159"/>
      <c r="W317" s="159"/>
      <c r="X317" s="159"/>
      <c r="Y317" s="159"/>
      <c r="Z317" s="159"/>
      <c r="AA317" s="159"/>
      <c r="AB317" s="159"/>
      <c r="AC317" s="159"/>
      <c r="AD317" s="159"/>
      <c r="AE317" s="159"/>
      <c r="AF317" s="159"/>
      <c r="AG317" s="159"/>
      <c r="AH317" s="159"/>
      <c r="AI317" s="159"/>
      <c r="AJ317" s="159"/>
      <c r="AK317" s="159"/>
    </row>
    <row r="318" spans="1:37" ht="30" customHeight="1" x14ac:dyDescent="0.25">
      <c r="A318" s="109" t="s">
        <v>113</v>
      </c>
      <c r="B318" s="1">
        <v>2009</v>
      </c>
      <c r="C318" s="1">
        <v>2010</v>
      </c>
      <c r="D318" s="1">
        <v>2011</v>
      </c>
      <c r="E318" s="1">
        <v>2012</v>
      </c>
      <c r="F318" s="1">
        <v>2013</v>
      </c>
      <c r="G318" s="1">
        <v>2014</v>
      </c>
      <c r="H318" s="1">
        <v>2015</v>
      </c>
      <c r="I318" s="1">
        <v>2016</v>
      </c>
      <c r="J318" s="1">
        <v>2017</v>
      </c>
      <c r="K318" s="1">
        <v>2018</v>
      </c>
      <c r="L318" s="5" t="s">
        <v>399</v>
      </c>
      <c r="M318" s="5" t="s">
        <v>400</v>
      </c>
      <c r="N318" s="5" t="s">
        <v>401</v>
      </c>
      <c r="O318" s="5" t="s">
        <v>402</v>
      </c>
      <c r="P318" s="67"/>
      <c r="Q318" s="159"/>
      <c r="R318" s="159"/>
      <c r="S318" s="159"/>
      <c r="T318" s="159"/>
      <c r="U318" s="159"/>
      <c r="V318" s="159"/>
      <c r="W318" s="159"/>
      <c r="X318" s="159"/>
      <c r="Y318" s="159"/>
      <c r="Z318" s="159"/>
      <c r="AA318" s="159"/>
      <c r="AB318" s="159"/>
      <c r="AC318" s="159"/>
      <c r="AD318" s="159"/>
      <c r="AE318" s="159"/>
      <c r="AF318" s="159"/>
      <c r="AG318" s="159"/>
      <c r="AH318" s="159"/>
      <c r="AI318" s="159"/>
      <c r="AJ318" s="159"/>
      <c r="AK318" s="159"/>
    </row>
    <row r="319" spans="1:37" x14ac:dyDescent="0.25">
      <c r="A319" s="127" t="s">
        <v>42</v>
      </c>
      <c r="B319" s="2">
        <v>25601</v>
      </c>
      <c r="C319" s="2">
        <v>28304</v>
      </c>
      <c r="D319" s="2">
        <v>27688</v>
      </c>
      <c r="E319" s="2">
        <v>27294</v>
      </c>
      <c r="F319" s="2">
        <v>29658</v>
      </c>
      <c r="G319" s="2">
        <v>30138</v>
      </c>
      <c r="H319" s="2">
        <v>29653</v>
      </c>
      <c r="I319" s="2">
        <v>27569</v>
      </c>
      <c r="J319" s="2">
        <v>26952</v>
      </c>
      <c r="K319" s="2">
        <v>27340</v>
      </c>
      <c r="L319" s="39">
        <f t="shared" ref="L319:L326" si="136">(K319-B319)/B319</f>
        <v>6.792703410023046E-2</v>
      </c>
      <c r="M319" s="39">
        <f t="shared" ref="M319:M326" si="137">(K319-G319)/G319</f>
        <v>-9.283960448603093E-2</v>
      </c>
      <c r="N319" s="39">
        <f t="shared" ref="N319:N326" si="138">(K319-J319)/J319</f>
        <v>1.4395963193826061E-2</v>
      </c>
      <c r="O319" s="39">
        <f>K319/K$326</f>
        <v>0.19989325378546935</v>
      </c>
      <c r="P319" s="159"/>
      <c r="Q319" s="159"/>
      <c r="R319" s="159"/>
      <c r="S319" s="159"/>
      <c r="T319" s="159"/>
      <c r="U319" s="159"/>
      <c r="V319" s="159"/>
      <c r="W319" s="159"/>
      <c r="X319" s="159"/>
      <c r="Y319" s="159"/>
      <c r="Z319" s="159"/>
      <c r="AA319" s="159"/>
      <c r="AB319" s="159"/>
      <c r="AC319" s="159"/>
      <c r="AD319" s="159"/>
      <c r="AE319" s="159"/>
      <c r="AF319" s="159"/>
      <c r="AG319" s="159"/>
      <c r="AH319" s="159"/>
      <c r="AI319" s="159"/>
      <c r="AJ319" s="159"/>
      <c r="AK319" s="159"/>
    </row>
    <row r="320" spans="1:37" x14ac:dyDescent="0.25">
      <c r="A320" s="127" t="s">
        <v>43</v>
      </c>
      <c r="B320" s="2">
        <v>53272</v>
      </c>
      <c r="C320" s="2">
        <v>62664</v>
      </c>
      <c r="D320" s="2">
        <v>67952</v>
      </c>
      <c r="E320" s="2">
        <v>66830</v>
      </c>
      <c r="F320" s="2">
        <v>66980</v>
      </c>
      <c r="G320" s="2">
        <v>67528</v>
      </c>
      <c r="H320" s="2">
        <v>66606</v>
      </c>
      <c r="I320" s="2">
        <v>64232</v>
      </c>
      <c r="J320" s="2">
        <v>62121</v>
      </c>
      <c r="K320" s="2">
        <v>61584</v>
      </c>
      <c r="L320" s="39">
        <f t="shared" si="136"/>
        <v>0.15602943384892626</v>
      </c>
      <c r="M320" s="39">
        <f t="shared" si="137"/>
        <v>-8.8022746120127948E-2</v>
      </c>
      <c r="N320" s="39">
        <f t="shared" si="138"/>
        <v>-8.6444197614333317E-3</v>
      </c>
      <c r="O320" s="39">
        <f t="shared" ref="O320:O325" si="139">K320/K$326</f>
        <v>0.45026430655173172</v>
      </c>
      <c r="P320" s="67"/>
      <c r="Q320" s="159"/>
      <c r="R320" s="159"/>
      <c r="S320" s="159"/>
      <c r="T320" s="159"/>
      <c r="U320" s="159"/>
      <c r="V320" s="159"/>
      <c r="W320" s="159"/>
      <c r="X320" s="159"/>
      <c r="Y320" s="159"/>
      <c r="Z320" s="159"/>
      <c r="AA320" s="159"/>
      <c r="AB320" s="159"/>
      <c r="AC320" s="159"/>
      <c r="AD320" s="159"/>
      <c r="AE320" s="159"/>
      <c r="AF320" s="159"/>
      <c r="AG320" s="159"/>
      <c r="AH320" s="159"/>
      <c r="AI320" s="159"/>
      <c r="AJ320" s="159"/>
      <c r="AK320" s="159"/>
    </row>
    <row r="321" spans="1:37" x14ac:dyDescent="0.25">
      <c r="A321" s="127" t="s">
        <v>44</v>
      </c>
      <c r="B321" s="2">
        <v>17123</v>
      </c>
      <c r="C321" s="2">
        <v>20398</v>
      </c>
      <c r="D321" s="2">
        <v>23206</v>
      </c>
      <c r="E321" s="2">
        <v>23971</v>
      </c>
      <c r="F321" s="2">
        <v>24573</v>
      </c>
      <c r="G321" s="2">
        <v>25529</v>
      </c>
      <c r="H321" s="2">
        <v>25727</v>
      </c>
      <c r="I321" s="2">
        <v>24932</v>
      </c>
      <c r="J321" s="2">
        <v>23797</v>
      </c>
      <c r="K321" s="2">
        <v>23214</v>
      </c>
      <c r="L321" s="39">
        <f t="shared" si="136"/>
        <v>0.35572037610231849</v>
      </c>
      <c r="M321" s="39">
        <f t="shared" si="137"/>
        <v>-9.0681186102079994E-2</v>
      </c>
      <c r="N321" s="39">
        <f t="shared" si="138"/>
        <v>-2.4498886414253896E-2</v>
      </c>
      <c r="O321" s="39">
        <f t="shared" si="139"/>
        <v>0.16972648110372662</v>
      </c>
      <c r="P321" s="159"/>
      <c r="Q321" s="159"/>
      <c r="R321" s="159"/>
      <c r="S321" s="159"/>
      <c r="T321" s="159"/>
      <c r="U321" s="159"/>
      <c r="V321" s="159"/>
      <c r="W321" s="159"/>
      <c r="X321" s="159"/>
      <c r="Y321" s="159"/>
      <c r="Z321" s="159"/>
      <c r="AA321" s="159"/>
      <c r="AB321" s="159"/>
      <c r="AC321" s="159"/>
      <c r="AD321" s="159"/>
      <c r="AE321" s="159"/>
      <c r="AF321" s="159"/>
      <c r="AG321" s="159"/>
      <c r="AH321" s="159"/>
      <c r="AI321" s="159"/>
      <c r="AJ321" s="159"/>
      <c r="AK321" s="159"/>
    </row>
    <row r="322" spans="1:37" x14ac:dyDescent="0.25">
      <c r="A322" s="127" t="s">
        <v>45</v>
      </c>
      <c r="B322" s="2">
        <v>6905</v>
      </c>
      <c r="C322" s="2">
        <v>8504</v>
      </c>
      <c r="D322" s="2">
        <v>9864</v>
      </c>
      <c r="E322" s="2">
        <v>11116</v>
      </c>
      <c r="F322" s="2">
        <v>11721</v>
      </c>
      <c r="G322" s="2">
        <v>12140</v>
      </c>
      <c r="H322" s="2">
        <v>11774</v>
      </c>
      <c r="I322" s="2">
        <v>11535</v>
      </c>
      <c r="J322" s="2">
        <v>10874</v>
      </c>
      <c r="K322" s="2">
        <v>10923</v>
      </c>
      <c r="L322" s="39">
        <f t="shared" si="136"/>
        <v>0.58189717595944968</v>
      </c>
      <c r="M322" s="39">
        <f t="shared" si="137"/>
        <v>-0.10024711696869852</v>
      </c>
      <c r="N322" s="39">
        <f t="shared" si="138"/>
        <v>4.5061614861136657E-3</v>
      </c>
      <c r="O322" s="39">
        <f t="shared" si="139"/>
        <v>7.986225351494812E-2</v>
      </c>
      <c r="P322" s="67"/>
      <c r="Q322" s="159"/>
      <c r="R322" s="159"/>
      <c r="S322" s="159"/>
      <c r="T322" s="159"/>
      <c r="U322" s="159"/>
      <c r="V322" s="159"/>
      <c r="W322" s="159"/>
      <c r="X322" s="159"/>
      <c r="Y322" s="159"/>
      <c r="Z322" s="159"/>
      <c r="AA322" s="159"/>
      <c r="AB322" s="159"/>
      <c r="AC322" s="159"/>
      <c r="AD322" s="159"/>
      <c r="AE322" s="159"/>
      <c r="AF322" s="159"/>
      <c r="AG322" s="159"/>
      <c r="AH322" s="159"/>
      <c r="AI322" s="159"/>
      <c r="AJ322" s="159"/>
      <c r="AK322" s="159"/>
    </row>
    <row r="323" spans="1:37" x14ac:dyDescent="0.25">
      <c r="A323" s="127" t="s">
        <v>46</v>
      </c>
      <c r="B323" s="2">
        <v>3619</v>
      </c>
      <c r="C323" s="2">
        <v>4505</v>
      </c>
      <c r="D323" s="2">
        <v>5193</v>
      </c>
      <c r="E323" s="2">
        <v>5602</v>
      </c>
      <c r="F323" s="2">
        <v>5886</v>
      </c>
      <c r="G323" s="2">
        <v>6297</v>
      </c>
      <c r="H323" s="2">
        <v>6159</v>
      </c>
      <c r="I323" s="2">
        <v>6221</v>
      </c>
      <c r="J323" s="2">
        <v>6179</v>
      </c>
      <c r="K323" s="2">
        <v>6310</v>
      </c>
      <c r="L323" s="39">
        <f t="shared" si="136"/>
        <v>0.74357557336280744</v>
      </c>
      <c r="M323" s="39">
        <f t="shared" si="137"/>
        <v>2.0644751468953471E-3</v>
      </c>
      <c r="N323" s="39">
        <f t="shared" si="138"/>
        <v>2.1200841560122998E-2</v>
      </c>
      <c r="O323" s="39">
        <f t="shared" si="139"/>
        <v>4.6134836553998228E-2</v>
      </c>
      <c r="P323" s="159"/>
      <c r="Q323" s="159"/>
      <c r="R323" s="159"/>
      <c r="S323" s="159"/>
      <c r="T323" s="159"/>
      <c r="U323" s="159"/>
      <c r="V323" s="159"/>
      <c r="W323" s="159"/>
      <c r="X323" s="159"/>
      <c r="Y323" s="159"/>
      <c r="Z323" s="159"/>
      <c r="AA323" s="159"/>
      <c r="AB323" s="159"/>
      <c r="AC323" s="159"/>
      <c r="AD323" s="159"/>
      <c r="AE323" s="159"/>
      <c r="AF323" s="159"/>
      <c r="AG323" s="159"/>
      <c r="AH323" s="159"/>
      <c r="AI323" s="159"/>
      <c r="AJ323" s="159"/>
      <c r="AK323" s="159"/>
    </row>
    <row r="324" spans="1:37" x14ac:dyDescent="0.25">
      <c r="A324" s="127" t="s">
        <v>1</v>
      </c>
      <c r="B324" s="2">
        <v>3383</v>
      </c>
      <c r="C324" s="2">
        <v>4179</v>
      </c>
      <c r="D324" s="2">
        <v>4664</v>
      </c>
      <c r="E324" s="2">
        <v>5205</v>
      </c>
      <c r="F324" s="2">
        <v>5544</v>
      </c>
      <c r="G324" s="2">
        <v>6375</v>
      </c>
      <c r="H324" s="2">
        <v>6611</v>
      </c>
      <c r="I324" s="2">
        <v>7222</v>
      </c>
      <c r="J324" s="2">
        <v>6854</v>
      </c>
      <c r="K324" s="2">
        <v>7394</v>
      </c>
      <c r="L324" s="39">
        <f t="shared" si="136"/>
        <v>1.1856340526160212</v>
      </c>
      <c r="M324" s="39">
        <f t="shared" si="137"/>
        <v>0.15984313725490196</v>
      </c>
      <c r="N324" s="39">
        <f t="shared" si="138"/>
        <v>7.8786110300554421E-2</v>
      </c>
      <c r="O324" s="39">
        <f t="shared" si="139"/>
        <v>5.4060377413670826E-2</v>
      </c>
      <c r="P324" s="67"/>
      <c r="Q324" s="159"/>
      <c r="R324" s="159"/>
      <c r="S324" s="159"/>
      <c r="T324" s="159"/>
      <c r="U324" s="159"/>
      <c r="V324" s="159"/>
      <c r="W324" s="159"/>
      <c r="X324" s="159"/>
      <c r="Y324" s="159"/>
      <c r="Z324" s="159"/>
      <c r="AA324" s="159"/>
      <c r="AB324" s="159"/>
      <c r="AC324" s="159"/>
      <c r="AD324" s="159"/>
      <c r="AE324" s="159"/>
      <c r="AF324" s="159"/>
      <c r="AG324" s="159"/>
      <c r="AH324" s="159"/>
      <c r="AI324" s="159"/>
      <c r="AJ324" s="159"/>
      <c r="AK324" s="159"/>
    </row>
    <row r="325" spans="1:37" x14ac:dyDescent="0.25">
      <c r="A325" s="127" t="s">
        <v>84</v>
      </c>
      <c r="B325" s="2">
        <v>104</v>
      </c>
      <c r="C325" s="2">
        <v>12</v>
      </c>
      <c r="D325" s="2">
        <v>7</v>
      </c>
      <c r="E325" s="2">
        <v>13</v>
      </c>
      <c r="F325" s="2">
        <v>3</v>
      </c>
      <c r="G325" s="2">
        <v>3</v>
      </c>
      <c r="H325" s="2">
        <v>10</v>
      </c>
      <c r="I325" s="2"/>
      <c r="J325" s="2"/>
      <c r="K325" s="2">
        <v>8</v>
      </c>
      <c r="L325" s="39">
        <f t="shared" si="136"/>
        <v>-0.92307692307692313</v>
      </c>
      <c r="M325" s="39">
        <f t="shared" si="137"/>
        <v>1.6666666666666667</v>
      </c>
      <c r="N325" s="39" t="s">
        <v>164</v>
      </c>
      <c r="O325" s="39">
        <f t="shared" si="139"/>
        <v>5.849107645514831E-5</v>
      </c>
      <c r="P325" s="159"/>
      <c r="Q325" s="159"/>
      <c r="R325" s="159"/>
      <c r="S325" s="159"/>
      <c r="T325" s="159"/>
      <c r="U325" s="159"/>
      <c r="V325" s="159"/>
      <c r="W325" s="159"/>
      <c r="X325" s="159"/>
      <c r="Y325" s="159"/>
      <c r="Z325" s="159"/>
      <c r="AA325" s="159"/>
      <c r="AB325" s="159"/>
      <c r="AC325" s="159"/>
      <c r="AD325" s="159"/>
      <c r="AE325" s="159"/>
      <c r="AF325" s="159"/>
      <c r="AG325" s="159"/>
      <c r="AH325" s="159"/>
      <c r="AI325" s="159"/>
      <c r="AJ325" s="159"/>
      <c r="AK325" s="159"/>
    </row>
    <row r="326" spans="1:37" x14ac:dyDescent="0.25">
      <c r="A326" s="128" t="s">
        <v>0</v>
      </c>
      <c r="B326" s="4">
        <f>SUM(B319:B325)</f>
        <v>110007</v>
      </c>
      <c r="C326" s="4">
        <f t="shared" ref="C326:K326" si="140">SUM(C319:C325)</f>
        <v>128566</v>
      </c>
      <c r="D326" s="4">
        <f t="shared" si="140"/>
        <v>138574</v>
      </c>
      <c r="E326" s="4">
        <f t="shared" si="140"/>
        <v>140031</v>
      </c>
      <c r="F326" s="4">
        <f t="shared" si="140"/>
        <v>144365</v>
      </c>
      <c r="G326" s="4">
        <f t="shared" si="140"/>
        <v>148010</v>
      </c>
      <c r="H326" s="4">
        <f t="shared" si="140"/>
        <v>146540</v>
      </c>
      <c r="I326" s="4">
        <f t="shared" si="140"/>
        <v>141711</v>
      </c>
      <c r="J326" s="4">
        <f t="shared" si="140"/>
        <v>136777</v>
      </c>
      <c r="K326" s="4">
        <f t="shared" si="140"/>
        <v>136773</v>
      </c>
      <c r="L326" s="40">
        <f t="shared" si="136"/>
        <v>0.24331178924977501</v>
      </c>
      <c r="M326" s="40">
        <f t="shared" si="137"/>
        <v>-7.5920545909060194E-2</v>
      </c>
      <c r="N326" s="40">
        <f t="shared" si="138"/>
        <v>-2.9244682951080955E-5</v>
      </c>
      <c r="O326" s="40">
        <f>K326/K$326</f>
        <v>1</v>
      </c>
      <c r="P326" s="67"/>
      <c r="Q326" s="159"/>
      <c r="R326" s="159"/>
      <c r="S326" s="159"/>
      <c r="T326" s="159"/>
      <c r="U326" s="159"/>
      <c r="V326" s="159"/>
      <c r="W326" s="159"/>
      <c r="X326" s="159"/>
      <c r="Y326" s="159"/>
      <c r="Z326" s="159"/>
      <c r="AA326" s="159"/>
      <c r="AB326" s="159"/>
      <c r="AC326" s="159"/>
      <c r="AD326" s="159"/>
      <c r="AE326" s="159"/>
      <c r="AF326" s="159"/>
      <c r="AG326" s="159"/>
      <c r="AH326" s="159"/>
      <c r="AI326" s="159"/>
      <c r="AJ326" s="159"/>
      <c r="AK326" s="159"/>
    </row>
    <row r="327" spans="1:37" x14ac:dyDescent="0.25">
      <c r="A327" s="130" t="s">
        <v>135</v>
      </c>
      <c r="B327" s="76">
        <v>23.493607999781599</v>
      </c>
      <c r="C327" s="76">
        <v>23.6833442286141</v>
      </c>
      <c r="D327" s="76">
        <v>23.9118146171677</v>
      </c>
      <c r="E327" s="76">
        <v>24.165274492851001</v>
      </c>
      <c r="F327" s="76">
        <v>24.197323395353301</v>
      </c>
      <c r="G327" s="76">
        <v>24.355375083610902</v>
      </c>
      <c r="H327" s="76">
        <v>24.400675629563899</v>
      </c>
      <c r="I327" s="76">
        <v>24.630388607800398</v>
      </c>
      <c r="J327" s="76">
        <v>24.581574387506699</v>
      </c>
      <c r="K327" s="76">
        <v>24.400675629563899</v>
      </c>
      <c r="L327" s="106">
        <f t="shared" ref="L327:L328" si="141">(K327-B327)/B327</f>
        <v>3.8609124226076E-2</v>
      </c>
      <c r="M327" s="106">
        <f t="shared" ref="M327:M328" si="142">(K327-G327)/G327</f>
        <v>1.8599814536825186E-3</v>
      </c>
      <c r="N327" s="106">
        <f t="shared" ref="N327:N328" si="143">(K327-J327)/J327</f>
        <v>-7.35912009097102E-3</v>
      </c>
      <c r="O327" s="107"/>
      <c r="P327" s="159"/>
      <c r="Q327" s="159"/>
      <c r="R327" s="159"/>
      <c r="S327" s="159"/>
      <c r="T327" s="159"/>
      <c r="U327" s="159"/>
      <c r="V327" s="159"/>
      <c r="W327" s="159"/>
      <c r="X327" s="159"/>
      <c r="Y327" s="159"/>
      <c r="Z327" s="159"/>
      <c r="AA327" s="159"/>
      <c r="AB327" s="159"/>
      <c r="AC327" s="159"/>
      <c r="AD327" s="159"/>
      <c r="AE327" s="159"/>
      <c r="AF327" s="159"/>
      <c r="AG327" s="159"/>
      <c r="AH327" s="159"/>
      <c r="AI327" s="159"/>
      <c r="AJ327" s="159"/>
      <c r="AK327" s="159"/>
    </row>
    <row r="328" spans="1:37" x14ac:dyDescent="0.25">
      <c r="A328" s="130" t="s">
        <v>134</v>
      </c>
      <c r="B328" s="76">
        <v>22.638378398734702</v>
      </c>
      <c r="C328" s="76">
        <v>23.159989853992599</v>
      </c>
      <c r="D328" s="76">
        <v>23.441152572035801</v>
      </c>
      <c r="E328" s="76">
        <v>23.626426493622699</v>
      </c>
      <c r="F328" s="76">
        <v>23.527734000803399</v>
      </c>
      <c r="G328" s="76">
        <v>23.750754439440101</v>
      </c>
      <c r="H328" s="76">
        <v>23.8293780687398</v>
      </c>
      <c r="I328" s="76">
        <v>23.847012099692002</v>
      </c>
      <c r="J328" s="76">
        <v>23.809674517773299</v>
      </c>
      <c r="K328" s="76">
        <v>23.862132352941199</v>
      </c>
      <c r="L328" s="106">
        <f t="shared" si="141"/>
        <v>5.4056608324688796E-2</v>
      </c>
      <c r="M328" s="106">
        <f t="shared" si="142"/>
        <v>4.6894473935592401E-3</v>
      </c>
      <c r="N328" s="106">
        <f t="shared" si="143"/>
        <v>2.2032151312585688E-3</v>
      </c>
      <c r="O328" s="107"/>
      <c r="P328" s="67"/>
      <c r="Q328" s="159"/>
      <c r="R328" s="159"/>
      <c r="S328" s="159"/>
      <c r="T328" s="159"/>
      <c r="U328" s="159"/>
      <c r="V328" s="159"/>
      <c r="W328" s="159"/>
      <c r="X328" s="159"/>
      <c r="Y328" s="159"/>
      <c r="Z328" s="159"/>
      <c r="AA328" s="159"/>
      <c r="AB328" s="159"/>
      <c r="AC328" s="159"/>
      <c r="AD328" s="159"/>
      <c r="AE328" s="159"/>
      <c r="AF328" s="159"/>
      <c r="AG328" s="159"/>
      <c r="AH328" s="159"/>
      <c r="AI328" s="159"/>
      <c r="AJ328" s="159"/>
      <c r="AK328" s="159"/>
    </row>
    <row r="329" spans="1:37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46"/>
      <c r="M329" s="46"/>
      <c r="N329" s="46"/>
      <c r="O329" s="46"/>
      <c r="P329" s="159"/>
      <c r="Q329" s="159"/>
      <c r="R329" s="159"/>
      <c r="S329" s="159"/>
      <c r="T329" s="159"/>
      <c r="U329" s="159"/>
      <c r="V329" s="159"/>
      <c r="W329" s="159"/>
      <c r="X329" s="159"/>
      <c r="Y329" s="159"/>
      <c r="Z329" s="159"/>
      <c r="AA329" s="159"/>
      <c r="AB329" s="159"/>
      <c r="AC329" s="159"/>
      <c r="AD329" s="159"/>
      <c r="AE329" s="159"/>
      <c r="AF329" s="159"/>
      <c r="AG329" s="159"/>
      <c r="AH329" s="159"/>
      <c r="AI329" s="159"/>
      <c r="AJ329" s="159"/>
      <c r="AK329" s="159"/>
    </row>
    <row r="330" spans="1:37" ht="15.75" x14ac:dyDescent="0.25">
      <c r="A330" s="33" t="s">
        <v>127</v>
      </c>
      <c r="B330" s="33"/>
      <c r="C330" s="33"/>
      <c r="D330" s="33"/>
      <c r="E330" s="33"/>
      <c r="F330" s="33"/>
      <c r="G330" s="6"/>
      <c r="H330" s="6"/>
      <c r="I330" s="6"/>
      <c r="J330" s="6"/>
      <c r="K330" s="6"/>
      <c r="L330" s="46"/>
      <c r="M330" s="46"/>
      <c r="N330" s="46"/>
      <c r="O330" s="46"/>
      <c r="P330" s="67"/>
      <c r="Q330" s="159"/>
      <c r="R330" s="159"/>
      <c r="S330" s="159"/>
      <c r="T330" s="159"/>
      <c r="U330" s="159"/>
      <c r="V330" s="159"/>
      <c r="W330" s="159"/>
      <c r="X330" s="159"/>
      <c r="Y330" s="159"/>
      <c r="Z330" s="159"/>
      <c r="AA330" s="159"/>
      <c r="AB330" s="159"/>
      <c r="AC330" s="159"/>
      <c r="AD330" s="159"/>
      <c r="AE330" s="159"/>
      <c r="AF330" s="159"/>
      <c r="AG330" s="159"/>
      <c r="AH330" s="159"/>
      <c r="AI330" s="159"/>
      <c r="AJ330" s="159"/>
      <c r="AK330" s="159"/>
    </row>
    <row r="331" spans="1:37" ht="30" customHeight="1" x14ac:dyDescent="0.25">
      <c r="A331" s="109" t="s">
        <v>113</v>
      </c>
      <c r="B331" s="1">
        <v>2009</v>
      </c>
      <c r="C331" s="1">
        <v>2010</v>
      </c>
      <c r="D331" s="1">
        <v>2011</v>
      </c>
      <c r="E331" s="1">
        <v>2012</v>
      </c>
      <c r="F331" s="1">
        <v>2013</v>
      </c>
      <c r="G331" s="1">
        <v>2014</v>
      </c>
      <c r="H331" s="1">
        <v>2015</v>
      </c>
      <c r="I331" s="1">
        <v>2016</v>
      </c>
      <c r="J331" s="1">
        <v>2017</v>
      </c>
      <c r="K331" s="1">
        <v>2018</v>
      </c>
      <c r="L331" s="5" t="s">
        <v>399</v>
      </c>
      <c r="M331" s="5" t="s">
        <v>400</v>
      </c>
      <c r="N331" s="5" t="s">
        <v>401</v>
      </c>
      <c r="O331" s="5" t="s">
        <v>402</v>
      </c>
      <c r="P331" s="159"/>
      <c r="Q331" s="159"/>
      <c r="R331" s="159"/>
      <c r="S331" s="159"/>
      <c r="T331" s="159"/>
      <c r="U331" s="159"/>
      <c r="V331" s="159"/>
      <c r="W331" s="159"/>
      <c r="X331" s="159"/>
      <c r="Y331" s="159"/>
      <c r="Z331" s="159"/>
      <c r="AA331" s="159"/>
      <c r="AB331" s="159"/>
      <c r="AC331" s="159"/>
      <c r="AD331" s="159"/>
      <c r="AE331" s="159"/>
      <c r="AF331" s="159"/>
      <c r="AG331" s="159"/>
      <c r="AH331" s="159"/>
      <c r="AI331" s="159"/>
      <c r="AJ331" s="159"/>
      <c r="AK331" s="159"/>
    </row>
    <row r="332" spans="1:37" x14ac:dyDescent="0.25">
      <c r="A332" s="127" t="s">
        <v>42</v>
      </c>
      <c r="B332" s="2">
        <v>37223</v>
      </c>
      <c r="C332" s="2">
        <v>40455</v>
      </c>
      <c r="D332" s="2">
        <v>43918</v>
      </c>
      <c r="E332" s="2">
        <v>45726</v>
      </c>
      <c r="F332" s="2">
        <v>51461</v>
      </c>
      <c r="G332" s="2">
        <v>53220</v>
      </c>
      <c r="H332" s="2">
        <v>51604</v>
      </c>
      <c r="I332" s="2">
        <v>50595</v>
      </c>
      <c r="J332" s="2">
        <v>50014</v>
      </c>
      <c r="K332" s="2">
        <v>50664</v>
      </c>
      <c r="L332" s="39">
        <f t="shared" ref="L332:L339" si="144">(K332-B332)/B332</f>
        <v>0.36109394729065364</v>
      </c>
      <c r="M332" s="39">
        <f t="shared" ref="M332:M339" si="145">(K332-G332)/G332</f>
        <v>-4.8027057497181509E-2</v>
      </c>
      <c r="N332" s="39">
        <f>(K332-J332)/J332</f>
        <v>1.2996361018914705E-2</v>
      </c>
      <c r="O332" s="39">
        <f>K332/K$339</f>
        <v>0.13558523720190865</v>
      </c>
      <c r="P332" s="67"/>
    </row>
    <row r="333" spans="1:37" x14ac:dyDescent="0.25">
      <c r="A333" s="127" t="s">
        <v>43</v>
      </c>
      <c r="B333" s="2">
        <v>98077</v>
      </c>
      <c r="C333" s="2">
        <v>116595</v>
      </c>
      <c r="D333" s="2">
        <v>133791</v>
      </c>
      <c r="E333" s="2">
        <v>145905</v>
      </c>
      <c r="F333" s="2">
        <v>155339</v>
      </c>
      <c r="G333" s="2">
        <v>162243</v>
      </c>
      <c r="H333" s="2">
        <v>168841</v>
      </c>
      <c r="I333" s="2">
        <v>169758</v>
      </c>
      <c r="J333" s="2">
        <v>165743</v>
      </c>
      <c r="K333" s="2">
        <v>163036</v>
      </c>
      <c r="L333" s="39">
        <f t="shared" si="144"/>
        <v>0.6623265393517338</v>
      </c>
      <c r="M333" s="39">
        <f t="shared" si="145"/>
        <v>4.8877301331952689E-3</v>
      </c>
      <c r="N333" s="39">
        <f t="shared" ref="N333:N339" si="146">(K333-J333)/J333</f>
        <v>-1.6332514797005003E-2</v>
      </c>
      <c r="O333" s="39">
        <f t="shared" ref="O333:O338" si="147">K333/K$339</f>
        <v>0.43631128083945953</v>
      </c>
      <c r="P333" s="67"/>
    </row>
    <row r="334" spans="1:37" x14ac:dyDescent="0.25">
      <c r="A334" s="127" t="s">
        <v>44</v>
      </c>
      <c r="B334" s="2">
        <v>31654</v>
      </c>
      <c r="C334" s="2">
        <v>39014</v>
      </c>
      <c r="D334" s="2">
        <v>47848</v>
      </c>
      <c r="E334" s="2">
        <v>56041</v>
      </c>
      <c r="F334" s="2">
        <v>63951</v>
      </c>
      <c r="G334" s="2">
        <v>70935</v>
      </c>
      <c r="H334" s="2">
        <v>77221</v>
      </c>
      <c r="I334" s="2">
        <v>79440</v>
      </c>
      <c r="J334" s="2">
        <v>77341</v>
      </c>
      <c r="K334" s="2">
        <v>74723</v>
      </c>
      <c r="L334" s="39">
        <f t="shared" si="144"/>
        <v>1.3606179313830795</v>
      </c>
      <c r="M334" s="39">
        <f t="shared" si="145"/>
        <v>5.3401000916331855E-2</v>
      </c>
      <c r="N334" s="39">
        <f t="shared" si="146"/>
        <v>-3.3850092447731475E-2</v>
      </c>
      <c r="O334" s="39">
        <f t="shared" si="147"/>
        <v>0.19997109741509198</v>
      </c>
      <c r="P334" s="67"/>
    </row>
    <row r="335" spans="1:37" x14ac:dyDescent="0.25">
      <c r="A335" s="127" t="s">
        <v>45</v>
      </c>
      <c r="B335" s="2">
        <v>11368</v>
      </c>
      <c r="C335" s="2">
        <v>14655</v>
      </c>
      <c r="D335" s="2">
        <v>18656</v>
      </c>
      <c r="E335" s="2">
        <v>23963</v>
      </c>
      <c r="F335" s="2">
        <v>28552</v>
      </c>
      <c r="G335" s="2">
        <v>33043</v>
      </c>
      <c r="H335" s="2">
        <v>37543</v>
      </c>
      <c r="I335" s="2">
        <v>38863</v>
      </c>
      <c r="J335" s="2">
        <v>37952</v>
      </c>
      <c r="K335" s="2">
        <v>38521</v>
      </c>
      <c r="L335" s="39">
        <f t="shared" si="144"/>
        <v>2.3885467980295565</v>
      </c>
      <c r="M335" s="39">
        <f t="shared" si="145"/>
        <v>0.16578397845231971</v>
      </c>
      <c r="N335" s="39">
        <f t="shared" si="146"/>
        <v>1.4992622259696459E-2</v>
      </c>
      <c r="O335" s="39">
        <f t="shared" si="147"/>
        <v>0.1030885623372557</v>
      </c>
      <c r="P335" s="67"/>
    </row>
    <row r="336" spans="1:37" x14ac:dyDescent="0.25">
      <c r="A336" s="127" t="s">
        <v>46</v>
      </c>
      <c r="B336" s="2">
        <v>5715</v>
      </c>
      <c r="C336" s="2">
        <v>7350</v>
      </c>
      <c r="D336" s="2">
        <v>9022</v>
      </c>
      <c r="E336" s="2">
        <v>11353</v>
      </c>
      <c r="F336" s="2">
        <v>13258</v>
      </c>
      <c r="G336" s="2">
        <v>16125</v>
      </c>
      <c r="H336" s="2">
        <v>18885</v>
      </c>
      <c r="I336" s="2">
        <v>20945</v>
      </c>
      <c r="J336" s="2">
        <v>21727</v>
      </c>
      <c r="K336" s="2">
        <v>22611</v>
      </c>
      <c r="L336" s="39">
        <f t="shared" si="144"/>
        <v>2.9564304461942257</v>
      </c>
      <c r="M336" s="39">
        <f t="shared" si="145"/>
        <v>0.4022325581395349</v>
      </c>
      <c r="N336" s="39">
        <f t="shared" si="146"/>
        <v>4.068670318037465E-2</v>
      </c>
      <c r="O336" s="39">
        <f t="shared" si="147"/>
        <v>6.0510772903291418E-2</v>
      </c>
      <c r="P336" s="67"/>
    </row>
    <row r="337" spans="1:16" x14ac:dyDescent="0.25">
      <c r="A337" s="127" t="s">
        <v>1</v>
      </c>
      <c r="B337" s="2">
        <v>5431</v>
      </c>
      <c r="C337" s="2">
        <v>6212</v>
      </c>
      <c r="D337" s="2">
        <v>7447</v>
      </c>
      <c r="E337" s="2">
        <v>10516</v>
      </c>
      <c r="F337" s="2">
        <v>12011</v>
      </c>
      <c r="G337" s="2">
        <v>15436</v>
      </c>
      <c r="H337" s="2">
        <v>19077</v>
      </c>
      <c r="I337" s="2">
        <v>21386</v>
      </c>
      <c r="J337" s="2">
        <v>21933</v>
      </c>
      <c r="K337" s="2">
        <v>24021</v>
      </c>
      <c r="L337" s="39">
        <f t="shared" si="144"/>
        <v>3.4229423678880502</v>
      </c>
      <c r="M337" s="39">
        <f t="shared" si="145"/>
        <v>0.55616740088105732</v>
      </c>
      <c r="N337" s="39">
        <f t="shared" si="146"/>
        <v>9.5199015182601557E-2</v>
      </c>
      <c r="O337" s="39">
        <f t="shared" si="147"/>
        <v>6.4284165932951359E-2</v>
      </c>
      <c r="P337" s="67"/>
    </row>
    <row r="338" spans="1:16" x14ac:dyDescent="0.25">
      <c r="A338" s="127" t="s">
        <v>84</v>
      </c>
      <c r="B338" s="2">
        <v>129</v>
      </c>
      <c r="C338" s="2">
        <v>20</v>
      </c>
      <c r="D338" s="2">
        <v>10</v>
      </c>
      <c r="E338" s="2">
        <v>15</v>
      </c>
      <c r="F338" s="2">
        <v>7</v>
      </c>
      <c r="G338" s="2">
        <v>2</v>
      </c>
      <c r="H338" s="2"/>
      <c r="I338" s="2">
        <v>1</v>
      </c>
      <c r="J338" s="2"/>
      <c r="K338" s="2">
        <v>93</v>
      </c>
      <c r="L338" s="39">
        <f t="shared" ref="L338" si="148">(K338-B338)/B338</f>
        <v>-0.27906976744186046</v>
      </c>
      <c r="M338" s="39">
        <f t="shared" ref="M338" si="149">(K338-G338)/G338</f>
        <v>45.5</v>
      </c>
      <c r="N338" s="39" t="s">
        <v>164</v>
      </c>
      <c r="O338" s="39">
        <f t="shared" si="147"/>
        <v>2.4888337004140028E-4</v>
      </c>
      <c r="P338" s="67"/>
    </row>
    <row r="339" spans="1:16" x14ac:dyDescent="0.25">
      <c r="A339" s="128" t="s">
        <v>0</v>
      </c>
      <c r="B339" s="4">
        <f>SUM(B332:B338)</f>
        <v>189597</v>
      </c>
      <c r="C339" s="4">
        <f t="shared" ref="C339:K339" si="150">SUM(C332:C338)</f>
        <v>224301</v>
      </c>
      <c r="D339" s="4">
        <f t="shared" si="150"/>
        <v>260692</v>
      </c>
      <c r="E339" s="4">
        <f t="shared" si="150"/>
        <v>293519</v>
      </c>
      <c r="F339" s="4">
        <f t="shared" si="150"/>
        <v>324579</v>
      </c>
      <c r="G339" s="4">
        <f t="shared" si="150"/>
        <v>351004</v>
      </c>
      <c r="H339" s="4">
        <f t="shared" si="150"/>
        <v>373171</v>
      </c>
      <c r="I339" s="4">
        <f t="shared" si="150"/>
        <v>380988</v>
      </c>
      <c r="J339" s="4">
        <f t="shared" si="150"/>
        <v>374710</v>
      </c>
      <c r="K339" s="4">
        <f t="shared" si="150"/>
        <v>373669</v>
      </c>
      <c r="L339" s="40">
        <f t="shared" si="144"/>
        <v>0.97085924355343178</v>
      </c>
      <c r="M339" s="40">
        <f t="shared" si="145"/>
        <v>6.4571913710385065E-2</v>
      </c>
      <c r="N339" s="40">
        <f t="shared" si="146"/>
        <v>-2.7781484347895705E-3</v>
      </c>
      <c r="O339" s="40">
        <f>SUM(O332:O338)</f>
        <v>1.0000000000000002</v>
      </c>
      <c r="P339" s="67"/>
    </row>
    <row r="340" spans="1:16" x14ac:dyDescent="0.25">
      <c r="A340" s="130" t="s">
        <v>135</v>
      </c>
      <c r="B340" s="76">
        <v>23.5873076192286</v>
      </c>
      <c r="C340" s="76">
        <v>23.763024955301599</v>
      </c>
      <c r="D340" s="76">
        <v>23.9825688003008</v>
      </c>
      <c r="E340" s="76">
        <v>24.422321331225501</v>
      </c>
      <c r="F340" s="76">
        <v>24.5707146642347</v>
      </c>
      <c r="G340" s="76">
        <v>24.929615785665</v>
      </c>
      <c r="H340" s="76">
        <v>25.296344035308199</v>
      </c>
      <c r="I340" s="76">
        <v>25.5388950279143</v>
      </c>
      <c r="J340" s="76">
        <v>25.629305329454802</v>
      </c>
      <c r="K340" s="76">
        <v>25.797023898751501</v>
      </c>
      <c r="L340" s="106">
        <f t="shared" ref="L340:L341" si="151">(K340-B340)/B340</f>
        <v>9.3682429346939072E-2</v>
      </c>
      <c r="M340" s="106">
        <f t="shared" ref="M340:M341" si="152">(K340-G340)/G340</f>
        <v>3.4794283255070349E-2</v>
      </c>
      <c r="N340" s="106">
        <f t="shared" ref="N340:N341" si="153">(K340-J340)/J340</f>
        <v>6.5440154206578005E-3</v>
      </c>
      <c r="O340" s="107"/>
      <c r="P340" s="67"/>
    </row>
    <row r="341" spans="1:16" x14ac:dyDescent="0.25">
      <c r="A341" s="130" t="s">
        <v>134</v>
      </c>
      <c r="B341" s="76">
        <v>22.775992997854999</v>
      </c>
      <c r="C341" s="76">
        <v>23.055333144196101</v>
      </c>
      <c r="D341" s="76">
        <v>23.1885977377366</v>
      </c>
      <c r="E341" s="76">
        <v>23.494614421184501</v>
      </c>
      <c r="F341" s="76">
        <v>23.5653234492809</v>
      </c>
      <c r="G341" s="76">
        <v>23.941655888173798</v>
      </c>
      <c r="H341" s="76">
        <v>24.2309936116357</v>
      </c>
      <c r="I341" s="76">
        <v>24.3303178346358</v>
      </c>
      <c r="J341" s="76">
        <v>24.377012872391798</v>
      </c>
      <c r="K341" s="76">
        <v>24.876064989911701</v>
      </c>
      <c r="L341" s="106">
        <f t="shared" si="151"/>
        <v>9.22055074505196E-2</v>
      </c>
      <c r="M341" s="106">
        <f t="shared" si="152"/>
        <v>3.9028591259615511E-2</v>
      </c>
      <c r="N341" s="106">
        <f t="shared" si="153"/>
        <v>2.0472242441365893E-2</v>
      </c>
      <c r="O341" s="107"/>
      <c r="P341" s="67"/>
    </row>
    <row r="342" spans="1:1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46"/>
      <c r="M342" s="46"/>
      <c r="N342" s="46"/>
      <c r="O342" s="46"/>
      <c r="P342" s="67"/>
    </row>
    <row r="343" spans="1:16" ht="15.75" x14ac:dyDescent="0.25">
      <c r="A343" s="33" t="s">
        <v>97</v>
      </c>
      <c r="B343" s="33"/>
      <c r="C343" s="33"/>
      <c r="D343" s="33"/>
      <c r="E343" s="33"/>
      <c r="F343" s="33"/>
      <c r="G343" s="6"/>
      <c r="H343" s="6"/>
      <c r="I343" s="6"/>
      <c r="J343" s="6"/>
      <c r="K343" s="6"/>
      <c r="L343" s="46"/>
      <c r="M343" s="46"/>
      <c r="N343" s="46"/>
      <c r="O343" s="46"/>
      <c r="P343" s="67"/>
    </row>
    <row r="344" spans="1:16" ht="30" customHeight="1" x14ac:dyDescent="0.25">
      <c r="A344" s="109" t="s">
        <v>113</v>
      </c>
      <c r="B344" s="1">
        <v>2009</v>
      </c>
      <c r="C344" s="1">
        <v>2010</v>
      </c>
      <c r="D344" s="1">
        <v>2011</v>
      </c>
      <c r="E344" s="1">
        <v>2012</v>
      </c>
      <c r="F344" s="1">
        <v>2013</v>
      </c>
      <c r="G344" s="1">
        <v>2014</v>
      </c>
      <c r="H344" s="1">
        <v>2015</v>
      </c>
      <c r="I344" s="1">
        <v>2016</v>
      </c>
      <c r="J344" s="1">
        <v>2017</v>
      </c>
      <c r="K344" s="1">
        <v>2018</v>
      </c>
      <c r="L344" s="5" t="s">
        <v>399</v>
      </c>
      <c r="M344" s="5" t="s">
        <v>400</v>
      </c>
      <c r="N344" s="5" t="s">
        <v>401</v>
      </c>
      <c r="O344" s="5" t="s">
        <v>402</v>
      </c>
      <c r="P344" s="67"/>
    </row>
    <row r="345" spans="1:16" x14ac:dyDescent="0.25">
      <c r="A345" s="127" t="s">
        <v>42</v>
      </c>
      <c r="B345" s="2">
        <v>123269</v>
      </c>
      <c r="C345" s="2">
        <v>126652</v>
      </c>
      <c r="D345" s="2">
        <v>129503</v>
      </c>
      <c r="E345" s="2">
        <v>129603</v>
      </c>
      <c r="F345" s="2">
        <v>128078</v>
      </c>
      <c r="G345" s="2">
        <v>126087</v>
      </c>
      <c r="H345" s="2">
        <v>127508</v>
      </c>
      <c r="I345" s="2">
        <v>132596</v>
      </c>
      <c r="J345" s="2">
        <v>132523</v>
      </c>
      <c r="K345" s="2">
        <v>135439</v>
      </c>
      <c r="L345" s="39">
        <f t="shared" ref="L345:L351" si="154">(K345-B345)/B345</f>
        <v>9.8727173904225723E-2</v>
      </c>
      <c r="M345" s="39">
        <f t="shared" ref="M345:M351" si="155">(K345-G345)/G345</f>
        <v>7.4171008906548652E-2</v>
      </c>
      <c r="N345" s="39">
        <f t="shared" ref="N345:N351" si="156">(K345-J345)/J345</f>
        <v>2.2003727654822183E-2</v>
      </c>
      <c r="O345" s="39">
        <f>K345/K$352</f>
        <v>0.19976813509523128</v>
      </c>
      <c r="P345" s="67"/>
    </row>
    <row r="346" spans="1:16" x14ac:dyDescent="0.25">
      <c r="A346" s="127" t="s">
        <v>43</v>
      </c>
      <c r="B346" s="2">
        <v>297782</v>
      </c>
      <c r="C346" s="2">
        <v>321646</v>
      </c>
      <c r="D346" s="2">
        <v>343149</v>
      </c>
      <c r="E346" s="2">
        <v>353681</v>
      </c>
      <c r="F346" s="2">
        <v>358134</v>
      </c>
      <c r="G346" s="2">
        <v>354818</v>
      </c>
      <c r="H346" s="2">
        <v>350607</v>
      </c>
      <c r="I346" s="2">
        <v>351682</v>
      </c>
      <c r="J346" s="2">
        <v>358575</v>
      </c>
      <c r="K346" s="2">
        <v>367307</v>
      </c>
      <c r="L346" s="39">
        <f t="shared" si="154"/>
        <v>0.23347616712897354</v>
      </c>
      <c r="M346" s="39">
        <f t="shared" si="155"/>
        <v>3.519832702963209E-2</v>
      </c>
      <c r="N346" s="39">
        <f t="shared" si="156"/>
        <v>2.4351948685770061E-2</v>
      </c>
      <c r="O346" s="39">
        <f t="shared" ref="O346:O351" si="157">K346/K$352</f>
        <v>0.54176591969391474</v>
      </c>
      <c r="P346" s="67"/>
    </row>
    <row r="347" spans="1:16" x14ac:dyDescent="0.25">
      <c r="A347" s="127" t="s">
        <v>44</v>
      </c>
      <c r="B347" s="2">
        <v>81314</v>
      </c>
      <c r="C347" s="2">
        <v>85853</v>
      </c>
      <c r="D347" s="2">
        <v>89782</v>
      </c>
      <c r="E347" s="2">
        <v>92354</v>
      </c>
      <c r="F347" s="2">
        <v>99200</v>
      </c>
      <c r="G347" s="2">
        <v>103490</v>
      </c>
      <c r="H347" s="2">
        <v>107080</v>
      </c>
      <c r="I347" s="2">
        <v>109398</v>
      </c>
      <c r="J347" s="2">
        <v>110750</v>
      </c>
      <c r="K347" s="2">
        <v>110456</v>
      </c>
      <c r="L347" s="39">
        <f t="shared" si="154"/>
        <v>0.35838846939026492</v>
      </c>
      <c r="M347" s="39">
        <f t="shared" si="155"/>
        <v>6.7310851289979712E-2</v>
      </c>
      <c r="N347" s="39">
        <f t="shared" si="156"/>
        <v>-2.6546275395033861E-3</v>
      </c>
      <c r="O347" s="39">
        <f t="shared" si="157"/>
        <v>0.16291901985453869</v>
      </c>
      <c r="P347" s="67"/>
    </row>
    <row r="348" spans="1:16" x14ac:dyDescent="0.25">
      <c r="A348" s="127" t="s">
        <v>45</v>
      </c>
      <c r="B348" s="2">
        <v>23149</v>
      </c>
      <c r="C348" s="2">
        <v>25054</v>
      </c>
      <c r="D348" s="2">
        <v>26638</v>
      </c>
      <c r="E348" s="2">
        <v>28354</v>
      </c>
      <c r="F348" s="2">
        <v>30608</v>
      </c>
      <c r="G348" s="2">
        <v>31083</v>
      </c>
      <c r="H348" s="2">
        <v>31028</v>
      </c>
      <c r="I348" s="2">
        <v>31290</v>
      </c>
      <c r="J348" s="2">
        <v>31661</v>
      </c>
      <c r="K348" s="2">
        <v>32235</v>
      </c>
      <c r="L348" s="39">
        <f t="shared" si="154"/>
        <v>0.3925007559721802</v>
      </c>
      <c r="M348" s="39">
        <f t="shared" si="155"/>
        <v>3.7062059646752243E-2</v>
      </c>
      <c r="N348" s="39">
        <f t="shared" si="156"/>
        <v>1.8129560026531065E-2</v>
      </c>
      <c r="O348" s="39">
        <f t="shared" si="157"/>
        <v>4.7545580185875416E-2</v>
      </c>
      <c r="P348" s="67"/>
    </row>
    <row r="349" spans="1:16" x14ac:dyDescent="0.25">
      <c r="A349" s="127" t="s">
        <v>46</v>
      </c>
      <c r="B349" s="2">
        <v>12187</v>
      </c>
      <c r="C349" s="2">
        <v>13343</v>
      </c>
      <c r="D349" s="2">
        <v>13873</v>
      </c>
      <c r="E349" s="2">
        <v>14116</v>
      </c>
      <c r="F349" s="2">
        <v>14909</v>
      </c>
      <c r="G349" s="2">
        <v>14816</v>
      </c>
      <c r="H349" s="2">
        <v>14749</v>
      </c>
      <c r="I349" s="2">
        <v>15047</v>
      </c>
      <c r="J349" s="2">
        <v>15693</v>
      </c>
      <c r="K349" s="2">
        <v>16123</v>
      </c>
      <c r="L349" s="39">
        <f t="shared" si="154"/>
        <v>0.32296709608599328</v>
      </c>
      <c r="M349" s="39">
        <f t="shared" si="155"/>
        <v>8.8215442764578836E-2</v>
      </c>
      <c r="N349" s="39">
        <f t="shared" si="156"/>
        <v>2.7400751927611038E-2</v>
      </c>
      <c r="O349" s="39">
        <f t="shared" si="157"/>
        <v>2.3780902414669437E-2</v>
      </c>
      <c r="P349" s="67"/>
    </row>
    <row r="350" spans="1:16" x14ac:dyDescent="0.25">
      <c r="A350" s="127" t="s">
        <v>1</v>
      </c>
      <c r="B350" s="2">
        <v>11861</v>
      </c>
      <c r="C350" s="2">
        <v>12540</v>
      </c>
      <c r="D350" s="2">
        <v>12594</v>
      </c>
      <c r="E350" s="2">
        <v>13041</v>
      </c>
      <c r="F350" s="2">
        <v>14344</v>
      </c>
      <c r="G350" s="2">
        <v>15033</v>
      </c>
      <c r="H350" s="2">
        <v>15156</v>
      </c>
      <c r="I350" s="2">
        <v>15739</v>
      </c>
      <c r="J350" s="2">
        <v>16035</v>
      </c>
      <c r="K350" s="2">
        <v>16341</v>
      </c>
      <c r="L350" s="39">
        <f t="shared" si="154"/>
        <v>0.37770845628530481</v>
      </c>
      <c r="M350" s="39">
        <f t="shared" si="155"/>
        <v>8.7008581121532633E-2</v>
      </c>
      <c r="N350" s="39">
        <f t="shared" si="156"/>
        <v>1.9083255378858747E-2</v>
      </c>
      <c r="O350" s="39">
        <f t="shared" si="157"/>
        <v>2.4102445348763459E-2</v>
      </c>
      <c r="P350" s="67"/>
    </row>
    <row r="351" spans="1:16" x14ac:dyDescent="0.25">
      <c r="A351" s="127" t="s">
        <v>84</v>
      </c>
      <c r="B351" s="2">
        <v>174</v>
      </c>
      <c r="C351" s="2">
        <v>203</v>
      </c>
      <c r="D351" s="2">
        <v>327</v>
      </c>
      <c r="E351" s="2">
        <v>117</v>
      </c>
      <c r="F351" s="2">
        <v>60</v>
      </c>
      <c r="G351" s="2">
        <v>40</v>
      </c>
      <c r="H351" s="2">
        <v>67</v>
      </c>
      <c r="I351" s="2">
        <v>29</v>
      </c>
      <c r="J351" s="2">
        <v>3</v>
      </c>
      <c r="K351" s="2">
        <v>80</v>
      </c>
      <c r="L351" s="39">
        <f t="shared" si="154"/>
        <v>-0.54022988505747127</v>
      </c>
      <c r="M351" s="39">
        <f t="shared" si="155"/>
        <v>1</v>
      </c>
      <c r="N351" s="39">
        <f t="shared" si="156"/>
        <v>25.666666666666668</v>
      </c>
      <c r="O351" s="39">
        <f t="shared" si="157"/>
        <v>1.1799740700698102E-4</v>
      </c>
      <c r="P351" s="67"/>
    </row>
    <row r="352" spans="1:16" x14ac:dyDescent="0.25">
      <c r="A352" s="128" t="s">
        <v>0</v>
      </c>
      <c r="B352" s="4">
        <f>SUM(B345:B351)</f>
        <v>549736</v>
      </c>
      <c r="C352" s="4">
        <f t="shared" ref="C352:K352" si="158">SUM(C345:C351)</f>
        <v>585291</v>
      </c>
      <c r="D352" s="4">
        <f t="shared" si="158"/>
        <v>615866</v>
      </c>
      <c r="E352" s="4">
        <f t="shared" si="158"/>
        <v>631266</v>
      </c>
      <c r="F352" s="4">
        <f t="shared" si="158"/>
        <v>645333</v>
      </c>
      <c r="G352" s="4">
        <f t="shared" si="158"/>
        <v>645367</v>
      </c>
      <c r="H352" s="4">
        <f t="shared" si="158"/>
        <v>646195</v>
      </c>
      <c r="I352" s="4">
        <f t="shared" si="158"/>
        <v>655781</v>
      </c>
      <c r="J352" s="4">
        <f t="shared" si="158"/>
        <v>665240</v>
      </c>
      <c r="K352" s="4">
        <f t="shared" si="158"/>
        <v>677981</v>
      </c>
      <c r="L352" s="40">
        <f t="shared" ref="L352" si="159">(K352-B352)/B352</f>
        <v>0.23328470393061396</v>
      </c>
      <c r="M352" s="40">
        <f t="shared" ref="M352" si="160">(K352-G352)/G352</f>
        <v>5.0535586728171725E-2</v>
      </c>
      <c r="N352" s="40">
        <f t="shared" ref="N352" si="161">(K352-J352)/J352</f>
        <v>1.9152486320726355E-2</v>
      </c>
      <c r="O352" s="40">
        <f>SUM(O345:O351)</f>
        <v>1</v>
      </c>
      <c r="P352" s="67"/>
    </row>
    <row r="353" spans="1:16" x14ac:dyDescent="0.25">
      <c r="A353" s="130" t="s">
        <v>135</v>
      </c>
      <c r="B353" s="76">
        <v>22.9809593821989</v>
      </c>
      <c r="C353" s="76">
        <v>23.004776941555399</v>
      </c>
      <c r="D353" s="76">
        <v>22.995091762349301</v>
      </c>
      <c r="E353" s="76">
        <v>23.0489603673856</v>
      </c>
      <c r="F353" s="76">
        <v>23.203673483936299</v>
      </c>
      <c r="G353" s="76">
        <v>23.284995049021699</v>
      </c>
      <c r="H353" s="76">
        <v>23.299188396107301</v>
      </c>
      <c r="I353" s="76">
        <v>23.299604118630199</v>
      </c>
      <c r="J353" s="76">
        <v>23.309733222896501</v>
      </c>
      <c r="K353" s="76">
        <v>23.2967763729512</v>
      </c>
      <c r="L353" s="106">
        <f t="shared" ref="L353:L354" si="162">(K353-B353)/B353</f>
        <v>1.3742550321764727E-2</v>
      </c>
      <c r="M353" s="106">
        <f t="shared" ref="M353:M354" si="163">(K353-G353)/G353</f>
        <v>5.0596205430569871E-4</v>
      </c>
      <c r="N353" s="106">
        <f t="shared" ref="N353:N354" si="164">(K353-J353)/J353</f>
        <v>-5.5585578013280835E-4</v>
      </c>
      <c r="O353" s="107"/>
      <c r="P353" s="67"/>
    </row>
    <row r="354" spans="1:16" x14ac:dyDescent="0.25">
      <c r="A354" s="130" t="s">
        <v>134</v>
      </c>
      <c r="B354" s="76">
        <v>21.335149456521702</v>
      </c>
      <c r="C354" s="76">
        <v>21.380427946140902</v>
      </c>
      <c r="D354" s="76">
        <v>21.387220973308398</v>
      </c>
      <c r="E354" s="76">
        <v>21.422468705435001</v>
      </c>
      <c r="F354" s="76">
        <v>21.3721562125817</v>
      </c>
      <c r="G354" s="76">
        <v>21.329939823871399</v>
      </c>
      <c r="H354" s="76">
        <v>21.346555018843901</v>
      </c>
      <c r="I354" s="76">
        <v>21.272573893593201</v>
      </c>
      <c r="J354" s="76">
        <v>21.380558454289599</v>
      </c>
      <c r="K354" s="76">
        <v>21.520777806974699</v>
      </c>
      <c r="L354" s="106">
        <f t="shared" si="162"/>
        <v>8.7005882396692085E-3</v>
      </c>
      <c r="M354" s="106">
        <f t="shared" si="163"/>
        <v>8.9469536566495114E-3</v>
      </c>
      <c r="N354" s="106">
        <f t="shared" si="164"/>
        <v>6.5582642747560437E-3</v>
      </c>
      <c r="O354" s="107"/>
      <c r="P354" s="67"/>
    </row>
    <row r="355" spans="1:1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46"/>
      <c r="M355" s="46"/>
      <c r="N355" s="46"/>
      <c r="O355" s="46"/>
      <c r="P355" s="67"/>
    </row>
    <row r="356" spans="1:16" ht="15.75" x14ac:dyDescent="0.25">
      <c r="A356" s="60" t="s">
        <v>430</v>
      </c>
      <c r="B356" s="60"/>
      <c r="C356" s="60"/>
      <c r="D356" s="60"/>
      <c r="E356" s="60"/>
      <c r="F356" s="60"/>
      <c r="G356" s="61"/>
      <c r="H356" s="61"/>
      <c r="I356" s="61"/>
      <c r="J356" s="61"/>
      <c r="K356" s="61"/>
      <c r="L356" s="48"/>
      <c r="M356" s="48"/>
      <c r="N356" s="48"/>
      <c r="O356" s="48"/>
      <c r="P356" s="67"/>
    </row>
    <row r="357" spans="1:16" ht="30" customHeight="1" x14ac:dyDescent="0.25">
      <c r="A357" s="113" t="s">
        <v>114</v>
      </c>
      <c r="B357" s="1">
        <v>2009</v>
      </c>
      <c r="C357" s="1">
        <v>2010</v>
      </c>
      <c r="D357" s="1">
        <v>2011</v>
      </c>
      <c r="E357" s="1">
        <v>2012</v>
      </c>
      <c r="F357" s="1">
        <v>2013</v>
      </c>
      <c r="G357" s="1">
        <v>2014</v>
      </c>
      <c r="H357" s="1">
        <v>2015</v>
      </c>
      <c r="I357" s="1">
        <v>2016</v>
      </c>
      <c r="J357" s="1">
        <v>2017</v>
      </c>
      <c r="K357" s="1">
        <v>2018</v>
      </c>
      <c r="L357" s="5" t="s">
        <v>399</v>
      </c>
      <c r="M357" s="5" t="s">
        <v>400</v>
      </c>
      <c r="N357" s="5" t="s">
        <v>401</v>
      </c>
      <c r="O357" s="5" t="s">
        <v>402</v>
      </c>
      <c r="P357" s="67"/>
    </row>
    <row r="358" spans="1:16" x14ac:dyDescent="0.25">
      <c r="A358" s="151" t="s">
        <v>458</v>
      </c>
      <c r="B358" s="2">
        <v>479085</v>
      </c>
      <c r="C358" s="2">
        <v>547420</v>
      </c>
      <c r="D358" s="2">
        <v>604612</v>
      </c>
      <c r="E358" s="2">
        <v>643266</v>
      </c>
      <c r="F358" s="2">
        <v>681133</v>
      </c>
      <c r="G358" s="2">
        <v>704412</v>
      </c>
      <c r="H358" s="2">
        <v>727896</v>
      </c>
      <c r="I358" s="2">
        <v>744308</v>
      </c>
      <c r="J358" s="2">
        <v>752925</v>
      </c>
      <c r="K358" s="2">
        <v>768848</v>
      </c>
      <c r="L358" s="39">
        <f t="shared" ref="L358:L361" si="165">(K358-B358)/B358</f>
        <v>0.60482586597367904</v>
      </c>
      <c r="M358" s="39">
        <f t="shared" ref="M358:M361" si="166">(K358-G358)/G358</f>
        <v>9.1474875498997743E-2</v>
      </c>
      <c r="N358" s="39">
        <f t="shared" ref="N358:N361" si="167">(K358-J358)/J358</f>
        <v>2.1148188730617259E-2</v>
      </c>
      <c r="O358" s="39">
        <f>K358/(K$361-K$360)</f>
        <v>0.71969768593447681</v>
      </c>
      <c r="P358" s="67"/>
    </row>
    <row r="359" spans="1:16" x14ac:dyDescent="0.25">
      <c r="A359" s="151" t="s">
        <v>459</v>
      </c>
      <c r="B359" s="2">
        <v>156782</v>
      </c>
      <c r="C359" s="2">
        <v>191236</v>
      </c>
      <c r="D359" s="2">
        <v>224422</v>
      </c>
      <c r="E359" s="2">
        <v>245500</v>
      </c>
      <c r="F359" s="2">
        <v>267679</v>
      </c>
      <c r="G359" s="2">
        <v>281683</v>
      </c>
      <c r="H359" s="2">
        <v>288077</v>
      </c>
      <c r="I359" s="2">
        <v>293552</v>
      </c>
      <c r="J359" s="2">
        <v>296471</v>
      </c>
      <c r="K359" s="2">
        <v>299445</v>
      </c>
      <c r="L359" s="39">
        <f t="shared" si="165"/>
        <v>0.90994501919863247</v>
      </c>
      <c r="M359" s="39">
        <f t="shared" si="166"/>
        <v>6.3056698487306648E-2</v>
      </c>
      <c r="N359" s="39">
        <f t="shared" si="167"/>
        <v>1.0031335273939103E-2</v>
      </c>
      <c r="O359" s="39">
        <f>K359/(K$361-K$360)</f>
        <v>0.28030231406552319</v>
      </c>
      <c r="P359" s="67"/>
    </row>
    <row r="360" spans="1:16" x14ac:dyDescent="0.25">
      <c r="A360" s="127" t="s">
        <v>84</v>
      </c>
      <c r="B360" s="2">
        <f>B361-B358-B359</f>
        <v>213473</v>
      </c>
      <c r="C360" s="2">
        <f t="shared" ref="C360:K360" si="168">C361-C358-C359</f>
        <v>199502</v>
      </c>
      <c r="D360" s="2">
        <f t="shared" si="168"/>
        <v>186098</v>
      </c>
      <c r="E360" s="2">
        <f t="shared" si="168"/>
        <v>176050</v>
      </c>
      <c r="F360" s="2">
        <f t="shared" si="168"/>
        <v>165465</v>
      </c>
      <c r="G360" s="2">
        <f t="shared" si="168"/>
        <v>158286</v>
      </c>
      <c r="H360" s="2">
        <f t="shared" si="168"/>
        <v>149933</v>
      </c>
      <c r="I360" s="2">
        <f t="shared" si="168"/>
        <v>140620</v>
      </c>
      <c r="J360" s="2">
        <f t="shared" si="168"/>
        <v>127331</v>
      </c>
      <c r="K360" s="2">
        <f t="shared" si="168"/>
        <v>120130</v>
      </c>
      <c r="L360" s="39">
        <f t="shared" si="165"/>
        <v>-0.43725904446932401</v>
      </c>
      <c r="M360" s="39">
        <f t="shared" si="166"/>
        <v>-0.24105732661132381</v>
      </c>
      <c r="N360" s="39">
        <f t="shared" si="167"/>
        <v>-5.6553392339650205E-2</v>
      </c>
      <c r="O360" s="107"/>
      <c r="P360" s="67"/>
    </row>
    <row r="361" spans="1:16" s="65" customFormat="1" x14ac:dyDescent="0.25">
      <c r="A361" s="128" t="s">
        <v>0</v>
      </c>
      <c r="B361" s="4">
        <v>849340</v>
      </c>
      <c r="C361" s="4">
        <v>938158</v>
      </c>
      <c r="D361" s="4">
        <v>1015132</v>
      </c>
      <c r="E361" s="4">
        <v>1064816</v>
      </c>
      <c r="F361" s="4">
        <v>1114277</v>
      </c>
      <c r="G361" s="4">
        <v>1144381</v>
      </c>
      <c r="H361" s="4">
        <v>1165906</v>
      </c>
      <c r="I361" s="4">
        <v>1178480</v>
      </c>
      <c r="J361" s="4">
        <v>1176727</v>
      </c>
      <c r="K361" s="4">
        <v>1188423</v>
      </c>
      <c r="L361" s="40">
        <f t="shared" si="165"/>
        <v>0.39923116773023759</v>
      </c>
      <c r="M361" s="40">
        <f t="shared" si="166"/>
        <v>3.848543448379517E-2</v>
      </c>
      <c r="N361" s="40">
        <f t="shared" si="167"/>
        <v>9.9394337004249916E-3</v>
      </c>
      <c r="O361" s="40">
        <f>K361/K$391</f>
        <v>1</v>
      </c>
      <c r="P361" s="67"/>
    </row>
    <row r="362" spans="1:1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46"/>
      <c r="N362" s="46"/>
      <c r="O362" s="46"/>
      <c r="P362" s="67"/>
    </row>
    <row r="363" spans="1:16" ht="15.75" x14ac:dyDescent="0.25">
      <c r="A363" s="62" t="s">
        <v>429</v>
      </c>
      <c r="B363" s="62"/>
      <c r="C363" s="62"/>
      <c r="D363" s="62"/>
      <c r="E363" s="62"/>
      <c r="F363" s="62"/>
      <c r="G363" s="63"/>
      <c r="H363" s="63"/>
      <c r="I363" s="63"/>
      <c r="J363" s="63"/>
      <c r="K363" s="63"/>
      <c r="L363" s="49"/>
      <c r="M363" s="49"/>
      <c r="N363" s="49"/>
      <c r="O363" s="49"/>
      <c r="P363" s="67"/>
    </row>
    <row r="364" spans="1:16" ht="30" customHeight="1" x14ac:dyDescent="0.25">
      <c r="A364" s="113" t="s">
        <v>2</v>
      </c>
      <c r="B364" s="1">
        <v>2009</v>
      </c>
      <c r="C364" s="1">
        <v>2010</v>
      </c>
      <c r="D364" s="1">
        <v>2011</v>
      </c>
      <c r="E364" s="1">
        <v>2012</v>
      </c>
      <c r="F364" s="1">
        <v>2013</v>
      </c>
      <c r="G364" s="1">
        <v>2014</v>
      </c>
      <c r="H364" s="1">
        <v>2015</v>
      </c>
      <c r="I364" s="1">
        <v>2016</v>
      </c>
      <c r="J364" s="1">
        <v>2017</v>
      </c>
      <c r="K364" s="1">
        <v>2018</v>
      </c>
      <c r="L364" s="5" t="s">
        <v>399</v>
      </c>
      <c r="M364" s="5" t="s">
        <v>400</v>
      </c>
      <c r="N364" s="5" t="s">
        <v>401</v>
      </c>
      <c r="O364" s="5" t="s">
        <v>402</v>
      </c>
      <c r="P364" s="67"/>
    </row>
    <row r="365" spans="1:16" x14ac:dyDescent="0.25">
      <c r="A365" s="151" t="s">
        <v>458</v>
      </c>
      <c r="B365" s="2">
        <v>45987</v>
      </c>
      <c r="C365" s="2">
        <v>54613</v>
      </c>
      <c r="D365" s="2">
        <v>58917</v>
      </c>
      <c r="E365" s="2">
        <v>60201</v>
      </c>
      <c r="F365" s="2">
        <v>63369</v>
      </c>
      <c r="G365" s="2">
        <v>65855</v>
      </c>
      <c r="H365" s="2">
        <v>67442</v>
      </c>
      <c r="I365" s="2">
        <v>66207</v>
      </c>
      <c r="J365" s="2">
        <v>64530</v>
      </c>
      <c r="K365" s="2">
        <v>64757</v>
      </c>
      <c r="L365" s="39">
        <f t="shared" ref="L365:L368" si="169">(K365-B365)/B365</f>
        <v>0.40815882749472676</v>
      </c>
      <c r="M365" s="39">
        <f t="shared" ref="M365:M368" si="170">(K365-G365)/G365</f>
        <v>-1.6672993698276517E-2</v>
      </c>
      <c r="N365" s="39">
        <f t="shared" ref="N365:N368" si="171">(K365-J365)/J365</f>
        <v>3.5177436851077017E-3</v>
      </c>
      <c r="O365" s="39">
        <f>K365/(K$368-K$367)</f>
        <v>0.54099415204678358</v>
      </c>
      <c r="P365" s="67"/>
    </row>
    <row r="366" spans="1:16" x14ac:dyDescent="0.25">
      <c r="A366" s="151" t="s">
        <v>459</v>
      </c>
      <c r="B366" s="2">
        <v>34513</v>
      </c>
      <c r="C366" s="2">
        <v>43008</v>
      </c>
      <c r="D366" s="2">
        <v>49156</v>
      </c>
      <c r="E366" s="2">
        <v>50939</v>
      </c>
      <c r="F366" s="2">
        <v>54521</v>
      </c>
      <c r="G366" s="2">
        <v>56937</v>
      </c>
      <c r="H366" s="2">
        <v>56678</v>
      </c>
      <c r="I366" s="2">
        <v>54880</v>
      </c>
      <c r="J366" s="2">
        <v>54336</v>
      </c>
      <c r="K366" s="2">
        <v>54943</v>
      </c>
      <c r="L366" s="39">
        <f t="shared" si="169"/>
        <v>0.5919508590965723</v>
      </c>
      <c r="M366" s="39">
        <f t="shared" si="170"/>
        <v>-3.5021163742381928E-2</v>
      </c>
      <c r="N366" s="39">
        <f t="shared" si="171"/>
        <v>1.11712308598351E-2</v>
      </c>
      <c r="O366" s="39">
        <f>K366/(K$368-K$367)</f>
        <v>0.45900584795321636</v>
      </c>
      <c r="P366" s="67"/>
    </row>
    <row r="367" spans="1:16" x14ac:dyDescent="0.25">
      <c r="A367" s="127" t="s">
        <v>84</v>
      </c>
      <c r="B367" s="2">
        <f>B368-B365-B366</f>
        <v>29507</v>
      </c>
      <c r="C367" s="2">
        <f t="shared" ref="C367" si="172">C368-C365-C366</f>
        <v>30945</v>
      </c>
      <c r="D367" s="2">
        <f t="shared" ref="D367" si="173">D368-D365-D366</f>
        <v>30501</v>
      </c>
      <c r="E367" s="2">
        <f t="shared" ref="E367" si="174">E368-E365-E366</f>
        <v>28891</v>
      </c>
      <c r="F367" s="2">
        <f t="shared" ref="F367" si="175">F368-F365-F366</f>
        <v>26475</v>
      </c>
      <c r="G367" s="2">
        <f t="shared" ref="G367" si="176">G368-G365-G366</f>
        <v>25218</v>
      </c>
      <c r="H367" s="2">
        <f t="shared" ref="H367" si="177">H368-H365-H366</f>
        <v>22420</v>
      </c>
      <c r="I367" s="2">
        <f t="shared" ref="I367" si="178">I368-I365-I366</f>
        <v>20624</v>
      </c>
      <c r="J367" s="2">
        <f t="shared" ref="J367" si="179">J368-J365-J366</f>
        <v>17911</v>
      </c>
      <c r="K367" s="2">
        <f t="shared" ref="K367" si="180">K368-K365-K366</f>
        <v>17073</v>
      </c>
      <c r="L367" s="39">
        <f t="shared" si="169"/>
        <v>-0.42139153421222081</v>
      </c>
      <c r="M367" s="39">
        <f t="shared" si="170"/>
        <v>-0.32298358315488934</v>
      </c>
      <c r="N367" s="39">
        <f t="shared" si="171"/>
        <v>-4.6786890737535593E-2</v>
      </c>
      <c r="O367" s="107"/>
      <c r="P367" s="67"/>
    </row>
    <row r="368" spans="1:16" x14ac:dyDescent="0.25">
      <c r="A368" s="128" t="s">
        <v>0</v>
      </c>
      <c r="B368" s="4">
        <v>110007</v>
      </c>
      <c r="C368" s="4">
        <v>128566</v>
      </c>
      <c r="D368" s="4">
        <v>138574</v>
      </c>
      <c r="E368" s="4">
        <v>140031</v>
      </c>
      <c r="F368" s="4">
        <v>144365</v>
      </c>
      <c r="G368" s="4">
        <v>148010</v>
      </c>
      <c r="H368" s="4">
        <v>146540</v>
      </c>
      <c r="I368" s="4">
        <v>141711</v>
      </c>
      <c r="J368" s="4">
        <v>136777</v>
      </c>
      <c r="K368" s="4">
        <v>136773</v>
      </c>
      <c r="L368" s="40">
        <f t="shared" si="169"/>
        <v>0.24331178924977501</v>
      </c>
      <c r="M368" s="40">
        <f t="shared" si="170"/>
        <v>-7.5920545909060194E-2</v>
      </c>
      <c r="N368" s="40">
        <f t="shared" si="171"/>
        <v>-2.9244682951080955E-5</v>
      </c>
      <c r="O368" s="40">
        <f>K368/K$400</f>
        <v>1</v>
      </c>
      <c r="P368" s="67"/>
    </row>
    <row r="369" spans="1:1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46"/>
      <c r="M369" s="46"/>
      <c r="N369" s="46"/>
      <c r="O369" s="46"/>
      <c r="P369" s="67"/>
    </row>
    <row r="370" spans="1:16" ht="15.75" x14ac:dyDescent="0.25">
      <c r="A370" s="33" t="s">
        <v>428</v>
      </c>
      <c r="B370" s="33"/>
      <c r="C370" s="33"/>
      <c r="D370" s="33"/>
      <c r="E370" s="33"/>
      <c r="F370" s="33"/>
      <c r="G370" s="6"/>
      <c r="H370" s="6"/>
      <c r="I370" s="6"/>
      <c r="J370" s="6"/>
      <c r="K370" s="6"/>
      <c r="L370" s="46"/>
      <c r="M370" s="46"/>
      <c r="N370" s="46"/>
      <c r="O370" s="46"/>
      <c r="P370" s="67"/>
    </row>
    <row r="371" spans="1:16" ht="30" customHeight="1" x14ac:dyDescent="0.25">
      <c r="A371" s="113" t="s">
        <v>3</v>
      </c>
      <c r="B371" s="1">
        <v>2009</v>
      </c>
      <c r="C371" s="1">
        <v>2010</v>
      </c>
      <c r="D371" s="1">
        <v>2011</v>
      </c>
      <c r="E371" s="1">
        <v>2012</v>
      </c>
      <c r="F371" s="1">
        <v>2013</v>
      </c>
      <c r="G371" s="1">
        <v>2014</v>
      </c>
      <c r="H371" s="1">
        <v>2015</v>
      </c>
      <c r="I371" s="1">
        <v>2016</v>
      </c>
      <c r="J371" s="1">
        <v>2017</v>
      </c>
      <c r="K371" s="1">
        <v>2018</v>
      </c>
      <c r="L371" s="5" t="s">
        <v>399</v>
      </c>
      <c r="M371" s="5" t="s">
        <v>400</v>
      </c>
      <c r="N371" s="5" t="s">
        <v>401</v>
      </c>
      <c r="O371" s="5" t="s">
        <v>402</v>
      </c>
      <c r="P371" s="67"/>
    </row>
    <row r="372" spans="1:16" x14ac:dyDescent="0.25">
      <c r="A372" s="151" t="s">
        <v>458</v>
      </c>
      <c r="B372" s="2">
        <v>81364</v>
      </c>
      <c r="C372" s="2">
        <v>98199</v>
      </c>
      <c r="D372" s="2">
        <v>115093</v>
      </c>
      <c r="E372" s="2">
        <v>129654</v>
      </c>
      <c r="F372" s="2">
        <v>145961</v>
      </c>
      <c r="G372" s="2">
        <v>158841</v>
      </c>
      <c r="H372" s="2">
        <v>171647</v>
      </c>
      <c r="I372" s="2">
        <v>177724</v>
      </c>
      <c r="J372" s="2">
        <v>178255</v>
      </c>
      <c r="K372" s="2">
        <v>180131</v>
      </c>
      <c r="L372" s="39">
        <f t="shared" ref="L372:L375" si="181">(K372-B372)/B372</f>
        <v>1.2138906641758025</v>
      </c>
      <c r="M372" s="39">
        <f t="shared" ref="M372:M375" si="182">(K372-G372)/G372</f>
        <v>0.13403340447365605</v>
      </c>
      <c r="N372" s="39">
        <f t="shared" ref="N372:N375" si="183">(K372-J372)/J372</f>
        <v>1.0524248969173375E-2</v>
      </c>
      <c r="O372" s="39">
        <f>K372/(K$375-K$374)</f>
        <v>0.57155050418514919</v>
      </c>
      <c r="P372" s="67"/>
    </row>
    <row r="373" spans="1:16" x14ac:dyDescent="0.25">
      <c r="A373" s="151" t="s">
        <v>459</v>
      </c>
      <c r="B373" s="2">
        <v>54787</v>
      </c>
      <c r="C373" s="2">
        <v>70201</v>
      </c>
      <c r="D373" s="2">
        <v>86724</v>
      </c>
      <c r="E373" s="2">
        <v>100483</v>
      </c>
      <c r="F373" s="2">
        <v>114895</v>
      </c>
      <c r="G373" s="2">
        <v>125726</v>
      </c>
      <c r="H373" s="2">
        <v>132617</v>
      </c>
      <c r="I373" s="2">
        <v>136425</v>
      </c>
      <c r="J373" s="2">
        <v>135495</v>
      </c>
      <c r="K373" s="2">
        <v>135031</v>
      </c>
      <c r="L373" s="39">
        <f t="shared" si="181"/>
        <v>1.4646540237647616</v>
      </c>
      <c r="M373" s="39">
        <f t="shared" si="182"/>
        <v>7.4010149054292665E-2</v>
      </c>
      <c r="N373" s="39">
        <f t="shared" si="183"/>
        <v>-3.4244806081405216E-3</v>
      </c>
      <c r="O373" s="39">
        <f>K373/(K$375-K$374)</f>
        <v>0.42844949581485076</v>
      </c>
      <c r="P373" s="67"/>
    </row>
    <row r="374" spans="1:16" x14ac:dyDescent="0.25">
      <c r="A374" s="127" t="s">
        <v>84</v>
      </c>
      <c r="B374" s="2">
        <f>B375-B372-B373</f>
        <v>53446</v>
      </c>
      <c r="C374" s="2">
        <f t="shared" ref="C374" si="184">C375-C372-C373</f>
        <v>55901</v>
      </c>
      <c r="D374" s="2">
        <f t="shared" ref="D374" si="185">D375-D372-D373</f>
        <v>58875</v>
      </c>
      <c r="E374" s="2">
        <f t="shared" ref="E374" si="186">E375-E372-E373</f>
        <v>63382</v>
      </c>
      <c r="F374" s="2">
        <f t="shared" ref="F374" si="187">F375-F372-F373</f>
        <v>63723</v>
      </c>
      <c r="G374" s="2">
        <f t="shared" ref="G374" si="188">G375-G372-G373</f>
        <v>66437</v>
      </c>
      <c r="H374" s="2">
        <f t="shared" ref="H374" si="189">H375-H372-H373</f>
        <v>68907</v>
      </c>
      <c r="I374" s="2">
        <f t="shared" ref="I374" si="190">I375-I372-I373</f>
        <v>66839</v>
      </c>
      <c r="J374" s="2">
        <f t="shared" ref="J374" si="191">J375-J372-J373</f>
        <v>60960</v>
      </c>
      <c r="K374" s="2">
        <f t="shared" ref="K374" si="192">K375-K372-K373</f>
        <v>58507</v>
      </c>
      <c r="L374" s="39">
        <f t="shared" si="181"/>
        <v>9.4693709538599707E-2</v>
      </c>
      <c r="M374" s="39">
        <f t="shared" si="182"/>
        <v>-0.1193611993316977</v>
      </c>
      <c r="N374" s="39">
        <f t="shared" si="183"/>
        <v>-4.023950131233596E-2</v>
      </c>
      <c r="O374" s="107"/>
      <c r="P374" s="67"/>
    </row>
    <row r="375" spans="1:16" x14ac:dyDescent="0.25">
      <c r="A375" s="128" t="s">
        <v>0</v>
      </c>
      <c r="B375" s="4">
        <v>189597</v>
      </c>
      <c r="C375" s="4">
        <v>224301</v>
      </c>
      <c r="D375" s="4">
        <v>260692</v>
      </c>
      <c r="E375" s="4">
        <v>293519</v>
      </c>
      <c r="F375" s="4">
        <v>324579</v>
      </c>
      <c r="G375" s="4">
        <v>351004</v>
      </c>
      <c r="H375" s="4">
        <v>373171</v>
      </c>
      <c r="I375" s="4">
        <v>380988</v>
      </c>
      <c r="J375" s="4">
        <v>374710</v>
      </c>
      <c r="K375" s="4">
        <v>373669</v>
      </c>
      <c r="L375" s="40">
        <f t="shared" si="181"/>
        <v>0.97085924355343178</v>
      </c>
      <c r="M375" s="40">
        <f t="shared" si="182"/>
        <v>6.4571913710385065E-2</v>
      </c>
      <c r="N375" s="40">
        <f t="shared" si="183"/>
        <v>-2.7781484347895705E-3</v>
      </c>
      <c r="O375" s="40">
        <f>K375/K$409</f>
        <v>1</v>
      </c>
      <c r="P375" s="67"/>
    </row>
    <row r="376" spans="1:1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46"/>
      <c r="M376" s="46"/>
      <c r="N376" s="46"/>
      <c r="O376" s="46"/>
      <c r="P376" s="67"/>
    </row>
    <row r="377" spans="1:16" ht="15.75" x14ac:dyDescent="0.25">
      <c r="A377" s="60" t="s">
        <v>427</v>
      </c>
      <c r="B377" s="60"/>
      <c r="C377" s="60"/>
      <c r="D377" s="60"/>
      <c r="E377" s="60"/>
      <c r="F377" s="60"/>
      <c r="G377" s="61"/>
      <c r="H377" s="61"/>
      <c r="I377" s="61"/>
      <c r="J377" s="61"/>
      <c r="K377" s="61"/>
      <c r="L377" s="48"/>
      <c r="M377" s="48"/>
      <c r="N377" s="48"/>
      <c r="O377" s="48"/>
      <c r="P377" s="67"/>
    </row>
    <row r="378" spans="1:16" ht="30" customHeight="1" x14ac:dyDescent="0.25">
      <c r="A378" s="113" t="s">
        <v>4</v>
      </c>
      <c r="B378" s="1">
        <v>2009</v>
      </c>
      <c r="C378" s="1">
        <v>2010</v>
      </c>
      <c r="D378" s="1">
        <v>2011</v>
      </c>
      <c r="E378" s="1">
        <v>2012</v>
      </c>
      <c r="F378" s="1">
        <v>2013</v>
      </c>
      <c r="G378" s="1">
        <v>2014</v>
      </c>
      <c r="H378" s="1">
        <v>2015</v>
      </c>
      <c r="I378" s="1">
        <v>2016</v>
      </c>
      <c r="J378" s="1">
        <v>2017</v>
      </c>
      <c r="K378" s="1">
        <v>2018</v>
      </c>
      <c r="L378" s="5" t="s">
        <v>399</v>
      </c>
      <c r="M378" s="5" t="s">
        <v>400</v>
      </c>
      <c r="N378" s="5" t="s">
        <v>401</v>
      </c>
      <c r="O378" s="5" t="s">
        <v>402</v>
      </c>
      <c r="P378" s="67"/>
    </row>
    <row r="379" spans="1:16" x14ac:dyDescent="0.25">
      <c r="A379" s="151" t="s">
        <v>458</v>
      </c>
      <c r="B379" s="19">
        <v>351734</v>
      </c>
      <c r="C379" s="19">
        <v>394608</v>
      </c>
      <c r="D379" s="19">
        <v>430602</v>
      </c>
      <c r="E379" s="19">
        <v>453411</v>
      </c>
      <c r="F379" s="19">
        <v>471803</v>
      </c>
      <c r="G379" s="19">
        <v>479716</v>
      </c>
      <c r="H379" s="19">
        <v>488807</v>
      </c>
      <c r="I379" s="19">
        <v>500377</v>
      </c>
      <c r="J379" s="19">
        <v>510140</v>
      </c>
      <c r="K379" s="19">
        <v>523960</v>
      </c>
      <c r="L379" s="39">
        <f t="shared" ref="L379:L382" si="193">(K379-B379)/B379</f>
        <v>0.48964842750487586</v>
      </c>
      <c r="M379" s="39">
        <f t="shared" ref="M379:M382" si="194">(K379-G379)/G379</f>
        <v>9.2229569161754038E-2</v>
      </c>
      <c r="N379" s="39">
        <f t="shared" ref="N379:N382" si="195">(K379-J379)/J379</f>
        <v>2.7090602579684007E-2</v>
      </c>
      <c r="O379" s="39">
        <f>K379/(K$382-K$381)</f>
        <v>0.82717770364885834</v>
      </c>
      <c r="P379" s="67"/>
    </row>
    <row r="380" spans="1:16" x14ac:dyDescent="0.25">
      <c r="A380" s="151" t="s">
        <v>459</v>
      </c>
      <c r="B380" s="19">
        <v>67482</v>
      </c>
      <c r="C380" s="19">
        <v>78027</v>
      </c>
      <c r="D380" s="19">
        <v>88542</v>
      </c>
      <c r="E380" s="19">
        <v>94078</v>
      </c>
      <c r="F380" s="19">
        <v>98263</v>
      </c>
      <c r="G380" s="19">
        <v>99020</v>
      </c>
      <c r="H380" s="19">
        <v>98782</v>
      </c>
      <c r="I380" s="19">
        <v>102247</v>
      </c>
      <c r="J380" s="19">
        <v>106640</v>
      </c>
      <c r="K380" s="19">
        <v>109471</v>
      </c>
      <c r="L380" s="39">
        <f t="shared" si="193"/>
        <v>0.62222518597551935</v>
      </c>
      <c r="M380" s="39">
        <f t="shared" si="194"/>
        <v>0.10554433447788325</v>
      </c>
      <c r="N380" s="39">
        <f t="shared" si="195"/>
        <v>2.6547261815453863E-2</v>
      </c>
      <c r="O380" s="39">
        <f>K380/(K$382-K$381)</f>
        <v>0.17282229635114163</v>
      </c>
      <c r="P380" s="67"/>
    </row>
    <row r="381" spans="1:16" x14ac:dyDescent="0.25">
      <c r="A381" s="127" t="s">
        <v>84</v>
      </c>
      <c r="B381" s="2">
        <f>B382-B379-B380</f>
        <v>130520</v>
      </c>
      <c r="C381" s="2">
        <f t="shared" ref="C381" si="196">C382-C379-C380</f>
        <v>112656</v>
      </c>
      <c r="D381" s="2">
        <f t="shared" ref="D381" si="197">D382-D379-D380</f>
        <v>96722</v>
      </c>
      <c r="E381" s="2">
        <f t="shared" ref="E381" si="198">E382-E379-E380</f>
        <v>83777</v>
      </c>
      <c r="F381" s="2">
        <f t="shared" ref="F381" si="199">F382-F379-F380</f>
        <v>75267</v>
      </c>
      <c r="G381" s="2">
        <f t="shared" ref="G381" si="200">G382-G379-G380</f>
        <v>66631</v>
      </c>
      <c r="H381" s="2">
        <f t="shared" ref="H381" si="201">H382-H379-H380</f>
        <v>58606</v>
      </c>
      <c r="I381" s="2">
        <f t="shared" ref="I381" si="202">I382-I379-I380</f>
        <v>53157</v>
      </c>
      <c r="J381" s="2">
        <f t="shared" ref="J381" si="203">J382-J379-J380</f>
        <v>48460</v>
      </c>
      <c r="K381" s="2">
        <f t="shared" ref="K381" si="204">K382-K379-K380</f>
        <v>44550</v>
      </c>
      <c r="L381" s="39">
        <f t="shared" si="193"/>
        <v>-0.65867300030646647</v>
      </c>
      <c r="M381" s="39">
        <f t="shared" si="194"/>
        <v>-0.33139229487775962</v>
      </c>
      <c r="N381" s="39">
        <f t="shared" si="195"/>
        <v>-8.0685101114321089E-2</v>
      </c>
      <c r="O381" s="107"/>
      <c r="P381" s="67"/>
    </row>
    <row r="382" spans="1:16" x14ac:dyDescent="0.25">
      <c r="A382" s="128" t="s">
        <v>0</v>
      </c>
      <c r="B382" s="25">
        <v>549736</v>
      </c>
      <c r="C382" s="25">
        <v>585291</v>
      </c>
      <c r="D382" s="25">
        <v>615866</v>
      </c>
      <c r="E382" s="25">
        <v>631266</v>
      </c>
      <c r="F382" s="25">
        <v>645333</v>
      </c>
      <c r="G382" s="25">
        <v>645367</v>
      </c>
      <c r="H382" s="25">
        <v>646195</v>
      </c>
      <c r="I382" s="25">
        <v>655781</v>
      </c>
      <c r="J382" s="25">
        <v>665240</v>
      </c>
      <c r="K382" s="25">
        <v>677981</v>
      </c>
      <c r="L382" s="40">
        <f t="shared" si="193"/>
        <v>0.23328470393061396</v>
      </c>
      <c r="M382" s="40">
        <f t="shared" si="194"/>
        <v>5.0535586728171725E-2</v>
      </c>
      <c r="N382" s="40">
        <f t="shared" si="195"/>
        <v>1.9152486320726355E-2</v>
      </c>
      <c r="O382" s="40">
        <f>K382/K$418</f>
        <v>1</v>
      </c>
      <c r="P382" s="67"/>
    </row>
    <row r="383" spans="1:16" x14ac:dyDescent="0.25">
      <c r="A383" s="149"/>
      <c r="B383" s="150"/>
      <c r="C383" s="150"/>
      <c r="D383" s="150"/>
      <c r="E383" s="150"/>
      <c r="F383" s="150"/>
      <c r="G383" s="150"/>
      <c r="H383" s="150"/>
      <c r="I383" s="150"/>
      <c r="J383" s="150"/>
      <c r="K383" s="150"/>
      <c r="L383" s="75"/>
      <c r="M383" s="75"/>
      <c r="N383" s="75"/>
      <c r="O383" s="75"/>
      <c r="P383" s="67"/>
    </row>
    <row r="384" spans="1:16" ht="15.75" x14ac:dyDescent="0.25">
      <c r="A384" s="60" t="s">
        <v>96</v>
      </c>
      <c r="B384" s="60"/>
      <c r="C384" s="60"/>
      <c r="D384" s="60"/>
      <c r="E384" s="60"/>
      <c r="F384" s="60"/>
      <c r="G384" s="61"/>
      <c r="H384" s="61"/>
      <c r="I384" s="61"/>
      <c r="J384" s="61"/>
      <c r="K384" s="61"/>
      <c r="L384" s="48"/>
      <c r="M384" s="48"/>
      <c r="N384" s="48"/>
      <c r="O384" s="48"/>
      <c r="P384" s="67"/>
    </row>
    <row r="385" spans="1:16" ht="25.5" x14ac:dyDescent="0.25">
      <c r="A385" s="113" t="s">
        <v>114</v>
      </c>
      <c r="B385" s="1">
        <v>2009</v>
      </c>
      <c r="C385" s="1">
        <v>2010</v>
      </c>
      <c r="D385" s="1">
        <v>2011</v>
      </c>
      <c r="E385" s="1">
        <v>2012</v>
      </c>
      <c r="F385" s="1">
        <v>2013</v>
      </c>
      <c r="G385" s="1">
        <v>2014</v>
      </c>
      <c r="H385" s="1">
        <v>2015</v>
      </c>
      <c r="I385" s="1">
        <v>2016</v>
      </c>
      <c r="J385" s="1">
        <v>2017</v>
      </c>
      <c r="K385" s="1">
        <v>2018</v>
      </c>
      <c r="L385" s="5" t="s">
        <v>399</v>
      </c>
      <c r="M385" s="5" t="s">
        <v>400</v>
      </c>
      <c r="N385" s="5" t="s">
        <v>401</v>
      </c>
      <c r="O385" s="5" t="s">
        <v>402</v>
      </c>
      <c r="P385" s="67"/>
    </row>
    <row r="386" spans="1:16" x14ac:dyDescent="0.25">
      <c r="A386" s="127" t="s">
        <v>65</v>
      </c>
      <c r="B386" s="2">
        <v>217220</v>
      </c>
      <c r="C386" s="2">
        <v>252748</v>
      </c>
      <c r="D386" s="2">
        <v>283027</v>
      </c>
      <c r="E386" s="2">
        <v>298986</v>
      </c>
      <c r="F386" s="2">
        <v>314721</v>
      </c>
      <c r="G386" s="2">
        <v>321874</v>
      </c>
      <c r="H386" s="2">
        <v>327404</v>
      </c>
      <c r="I386" s="2">
        <v>330856</v>
      </c>
      <c r="J386" s="2">
        <v>332263</v>
      </c>
      <c r="K386" s="2">
        <v>337803</v>
      </c>
      <c r="L386" s="39">
        <f t="shared" ref="L386:L391" si="205">(K386-B386)/B386</f>
        <v>0.55511923395635765</v>
      </c>
      <c r="M386" s="39">
        <f t="shared" ref="M386:M391" si="206">(K386-G386)/G386</f>
        <v>4.9488309089892317E-2</v>
      </c>
      <c r="N386" s="39">
        <f t="shared" ref="N386:N391" si="207">(K386-J386)/J386</f>
        <v>1.6673538732871248E-2</v>
      </c>
      <c r="O386" s="39">
        <f>K386/(K$361-K$360)</f>
        <v>0.31620819381948584</v>
      </c>
      <c r="P386" s="67"/>
    </row>
    <row r="387" spans="1:16" x14ac:dyDescent="0.25">
      <c r="A387" s="127" t="s">
        <v>66</v>
      </c>
      <c r="B387" s="2">
        <v>294371</v>
      </c>
      <c r="C387" s="2">
        <v>348561</v>
      </c>
      <c r="D387" s="2">
        <v>398700</v>
      </c>
      <c r="E387" s="2">
        <v>436189</v>
      </c>
      <c r="F387" s="2">
        <v>472972</v>
      </c>
      <c r="G387" s="2">
        <v>499908</v>
      </c>
      <c r="H387" s="2">
        <v>522152</v>
      </c>
      <c r="I387" s="2">
        <v>539639</v>
      </c>
      <c r="J387" s="2">
        <v>550443</v>
      </c>
      <c r="K387" s="2">
        <v>563352</v>
      </c>
      <c r="L387" s="39">
        <f t="shared" si="205"/>
        <v>0.91374829721677742</v>
      </c>
      <c r="M387" s="39">
        <f t="shared" si="206"/>
        <v>0.12691135168871073</v>
      </c>
      <c r="N387" s="39">
        <f t="shared" si="207"/>
        <v>2.3452019555158299E-2</v>
      </c>
      <c r="O387" s="39">
        <f t="shared" ref="O387:O389" si="208">K387/(K$361-K$360)</f>
        <v>0.52733847362100095</v>
      </c>
      <c r="P387" s="67"/>
    </row>
    <row r="388" spans="1:16" x14ac:dyDescent="0.25">
      <c r="A388" s="127" t="s">
        <v>67</v>
      </c>
      <c r="B388" s="2">
        <v>98788</v>
      </c>
      <c r="C388" s="2">
        <v>106917</v>
      </c>
      <c r="D388" s="2">
        <v>112180</v>
      </c>
      <c r="E388" s="2">
        <v>115845</v>
      </c>
      <c r="F388" s="2">
        <v>120384</v>
      </c>
      <c r="G388" s="2">
        <v>122274</v>
      </c>
      <c r="H388" s="2">
        <v>123738</v>
      </c>
      <c r="I388" s="2">
        <v>125014</v>
      </c>
      <c r="J388" s="2">
        <v>124525</v>
      </c>
      <c r="K388" s="2">
        <v>125434</v>
      </c>
      <c r="L388" s="39">
        <f t="shared" si="205"/>
        <v>0.26972911689678908</v>
      </c>
      <c r="M388" s="39">
        <f t="shared" si="206"/>
        <v>2.5843597167018336E-2</v>
      </c>
      <c r="N388" s="39">
        <f t="shared" si="207"/>
        <v>7.2997390082312789E-3</v>
      </c>
      <c r="O388" s="39">
        <f t="shared" si="208"/>
        <v>0.11741535327854812</v>
      </c>
      <c r="P388" s="67"/>
    </row>
    <row r="389" spans="1:16" x14ac:dyDescent="0.25">
      <c r="A389" s="127" t="s">
        <v>335</v>
      </c>
      <c r="B389" s="2">
        <v>25488</v>
      </c>
      <c r="C389" s="2">
        <v>30430</v>
      </c>
      <c r="D389" s="2">
        <v>35127</v>
      </c>
      <c r="E389" s="2">
        <v>37746</v>
      </c>
      <c r="F389" s="2">
        <v>40735</v>
      </c>
      <c r="G389" s="2">
        <v>42039</v>
      </c>
      <c r="H389" s="2">
        <v>42679</v>
      </c>
      <c r="I389" s="2">
        <v>42351</v>
      </c>
      <c r="J389" s="2">
        <v>42165</v>
      </c>
      <c r="K389" s="2">
        <v>41704</v>
      </c>
      <c r="L389" s="39">
        <f t="shared" si="205"/>
        <v>0.63622096672944128</v>
      </c>
      <c r="M389" s="39">
        <f t="shared" si="206"/>
        <v>-7.9687908846547261E-3</v>
      </c>
      <c r="N389" s="39">
        <f t="shared" si="207"/>
        <v>-1.0933238467923634E-2</v>
      </c>
      <c r="O389" s="39">
        <f t="shared" si="208"/>
        <v>3.903797928096505E-2</v>
      </c>
      <c r="P389" s="67"/>
    </row>
    <row r="390" spans="1:16" x14ac:dyDescent="0.25">
      <c r="A390" s="127" t="s">
        <v>84</v>
      </c>
      <c r="B390" s="2">
        <f>B391-B386-B387-B388-B389</f>
        <v>213473</v>
      </c>
      <c r="C390" s="2">
        <f t="shared" ref="C390:K390" si="209">C391-C386-C387-C388-C389</f>
        <v>199502</v>
      </c>
      <c r="D390" s="2">
        <f t="shared" si="209"/>
        <v>186098</v>
      </c>
      <c r="E390" s="2">
        <f t="shared" si="209"/>
        <v>176050</v>
      </c>
      <c r="F390" s="2">
        <f t="shared" si="209"/>
        <v>165465</v>
      </c>
      <c r="G390" s="2">
        <f t="shared" si="209"/>
        <v>158286</v>
      </c>
      <c r="H390" s="2">
        <f t="shared" si="209"/>
        <v>149933</v>
      </c>
      <c r="I390" s="2">
        <f t="shared" si="209"/>
        <v>140620</v>
      </c>
      <c r="J390" s="2">
        <f t="shared" si="209"/>
        <v>127331</v>
      </c>
      <c r="K390" s="2">
        <f t="shared" si="209"/>
        <v>120130</v>
      </c>
      <c r="L390" s="39">
        <f t="shared" si="205"/>
        <v>-0.43725904446932401</v>
      </c>
      <c r="M390" s="39">
        <f t="shared" si="206"/>
        <v>-0.24105732661132381</v>
      </c>
      <c r="N390" s="39">
        <f t="shared" si="207"/>
        <v>-5.6553392339650205E-2</v>
      </c>
      <c r="O390" s="107"/>
      <c r="P390" s="67"/>
    </row>
    <row r="391" spans="1:16" x14ac:dyDescent="0.25">
      <c r="A391" s="128" t="s">
        <v>0</v>
      </c>
      <c r="B391" s="4">
        <v>849340</v>
      </c>
      <c r="C391" s="4">
        <v>938158</v>
      </c>
      <c r="D391" s="4">
        <v>1015132</v>
      </c>
      <c r="E391" s="4">
        <v>1064816</v>
      </c>
      <c r="F391" s="4">
        <v>1114277</v>
      </c>
      <c r="G391" s="4">
        <v>1144381</v>
      </c>
      <c r="H391" s="4">
        <v>1165906</v>
      </c>
      <c r="I391" s="4">
        <v>1178480</v>
      </c>
      <c r="J391" s="4">
        <v>1176727</v>
      </c>
      <c r="K391" s="4">
        <v>1188423</v>
      </c>
      <c r="L391" s="40">
        <f t="shared" si="205"/>
        <v>0.39923116773023759</v>
      </c>
      <c r="M391" s="40">
        <f t="shared" si="206"/>
        <v>3.848543448379517E-2</v>
      </c>
      <c r="N391" s="40">
        <f t="shared" si="207"/>
        <v>9.9394337004249916E-3</v>
      </c>
      <c r="O391" s="40">
        <f>SUM(O386:O389)</f>
        <v>1</v>
      </c>
      <c r="P391" s="67"/>
    </row>
    <row r="392" spans="1:1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46"/>
      <c r="M392" s="46"/>
      <c r="N392" s="46"/>
      <c r="O392" s="46"/>
      <c r="P392" s="67"/>
    </row>
    <row r="393" spans="1:16" ht="15.75" x14ac:dyDescent="0.25">
      <c r="A393" s="62" t="s">
        <v>128</v>
      </c>
      <c r="B393" s="62"/>
      <c r="C393" s="62"/>
      <c r="D393" s="62"/>
      <c r="E393" s="62"/>
      <c r="F393" s="62"/>
      <c r="G393" s="63"/>
      <c r="H393" s="63"/>
      <c r="I393" s="63"/>
      <c r="J393" s="63"/>
      <c r="K393" s="63"/>
      <c r="L393" s="49"/>
      <c r="M393" s="49"/>
      <c r="N393" s="49"/>
      <c r="O393" s="49"/>
      <c r="P393" s="67"/>
    </row>
    <row r="394" spans="1:16" ht="25.5" x14ac:dyDescent="0.25">
      <c r="A394" s="113" t="s">
        <v>2</v>
      </c>
      <c r="B394" s="1">
        <v>2009</v>
      </c>
      <c r="C394" s="1">
        <v>2010</v>
      </c>
      <c r="D394" s="1">
        <v>2011</v>
      </c>
      <c r="E394" s="1">
        <v>2012</v>
      </c>
      <c r="F394" s="1">
        <v>2013</v>
      </c>
      <c r="G394" s="1">
        <v>2014</v>
      </c>
      <c r="H394" s="1">
        <v>2015</v>
      </c>
      <c r="I394" s="1">
        <v>2016</v>
      </c>
      <c r="J394" s="1">
        <v>2017</v>
      </c>
      <c r="K394" s="1">
        <v>2018</v>
      </c>
      <c r="L394" s="5" t="s">
        <v>399</v>
      </c>
      <c r="M394" s="5" t="s">
        <v>400</v>
      </c>
      <c r="N394" s="5" t="s">
        <v>401</v>
      </c>
      <c r="O394" s="5" t="s">
        <v>402</v>
      </c>
      <c r="P394" s="67"/>
    </row>
    <row r="395" spans="1:16" x14ac:dyDescent="0.25">
      <c r="A395" s="127" t="s">
        <v>65</v>
      </c>
      <c r="B395" s="2">
        <v>37810</v>
      </c>
      <c r="C395" s="2">
        <v>45205</v>
      </c>
      <c r="D395" s="2">
        <v>49677</v>
      </c>
      <c r="E395" s="2">
        <v>50619</v>
      </c>
      <c r="F395" s="2">
        <v>52824</v>
      </c>
      <c r="G395" s="2">
        <v>53618</v>
      </c>
      <c r="H395" s="2">
        <v>53616</v>
      </c>
      <c r="I395" s="2">
        <v>52031</v>
      </c>
      <c r="J395" s="2">
        <v>51536</v>
      </c>
      <c r="K395" s="2">
        <v>52836</v>
      </c>
      <c r="L395" s="39">
        <f t="shared" ref="L395" si="210">(K395-B395)/B395</f>
        <v>0.39740809309706426</v>
      </c>
      <c r="M395" s="39">
        <f t="shared" ref="M395" si="211">(K395-G395)/G395</f>
        <v>-1.4584654407102092E-2</v>
      </c>
      <c r="N395" s="39">
        <f t="shared" ref="N395" si="212">(K395-J395)/J395</f>
        <v>2.5225085377212048E-2</v>
      </c>
      <c r="O395" s="39">
        <f>K395/(K$368-K$367)</f>
        <v>0.4414035087719298</v>
      </c>
      <c r="P395" s="67"/>
    </row>
    <row r="396" spans="1:16" x14ac:dyDescent="0.25">
      <c r="A396" s="127" t="s">
        <v>66</v>
      </c>
      <c r="B396" s="2">
        <v>35803</v>
      </c>
      <c r="C396" s="2">
        <v>44312</v>
      </c>
      <c r="D396" s="2">
        <v>49446</v>
      </c>
      <c r="E396" s="2">
        <v>51400</v>
      </c>
      <c r="F396" s="2">
        <v>55267</v>
      </c>
      <c r="G396" s="2">
        <v>58991</v>
      </c>
      <c r="H396" s="2">
        <v>60185</v>
      </c>
      <c r="I396" s="2">
        <v>59017</v>
      </c>
      <c r="J396" s="2">
        <v>57691</v>
      </c>
      <c r="K396" s="2">
        <v>57436</v>
      </c>
      <c r="L396" s="39">
        <f t="shared" ref="L396:L400" si="213">(K396-B396)/B396</f>
        <v>0.6042231097952685</v>
      </c>
      <c r="M396" s="39">
        <f t="shared" ref="M396:M400" si="214">(K396-G396)/G396</f>
        <v>-2.6359953213202014E-2</v>
      </c>
      <c r="N396" s="39">
        <f t="shared" ref="N396:N400" si="215">(K396-J396)/J396</f>
        <v>-4.4201001889376161E-3</v>
      </c>
      <c r="O396" s="39">
        <f>K396/(K$368-K$367)</f>
        <v>0.47983291562238933</v>
      </c>
      <c r="P396" s="67"/>
    </row>
    <row r="397" spans="1:16" x14ac:dyDescent="0.25">
      <c r="A397" s="127" t="s">
        <v>67</v>
      </c>
      <c r="B397" s="2">
        <v>2022</v>
      </c>
      <c r="C397" s="2">
        <v>2335</v>
      </c>
      <c r="D397" s="2">
        <v>2645</v>
      </c>
      <c r="E397" s="2">
        <v>2747</v>
      </c>
      <c r="F397" s="2">
        <v>3014</v>
      </c>
      <c r="G397" s="2">
        <v>3252</v>
      </c>
      <c r="H397" s="2">
        <v>3489</v>
      </c>
      <c r="I397" s="2">
        <v>3498</v>
      </c>
      <c r="J397" s="2">
        <v>3177</v>
      </c>
      <c r="K397" s="2">
        <v>3014</v>
      </c>
      <c r="L397" s="39">
        <f t="shared" si="213"/>
        <v>0.49060336300692386</v>
      </c>
      <c r="M397" s="39">
        <f t="shared" si="214"/>
        <v>-7.3185731857318567E-2</v>
      </c>
      <c r="N397" s="39">
        <f t="shared" si="215"/>
        <v>-5.1306263770853004E-2</v>
      </c>
      <c r="O397" s="39">
        <f t="shared" ref="O397:O398" si="216">K397/(K$368-K$367)</f>
        <v>2.5179615705931496E-2</v>
      </c>
      <c r="P397" s="67"/>
    </row>
    <row r="398" spans="1:16" x14ac:dyDescent="0.25">
      <c r="A398" s="127" t="s">
        <v>335</v>
      </c>
      <c r="B398" s="2">
        <v>4865</v>
      </c>
      <c r="C398" s="2">
        <v>5769</v>
      </c>
      <c r="D398" s="2">
        <v>6305</v>
      </c>
      <c r="E398" s="2">
        <v>6374</v>
      </c>
      <c r="F398" s="2">
        <v>6785</v>
      </c>
      <c r="G398" s="2">
        <v>6931</v>
      </c>
      <c r="H398" s="2">
        <v>6830</v>
      </c>
      <c r="I398" s="2">
        <v>6541</v>
      </c>
      <c r="J398" s="2">
        <v>6462</v>
      </c>
      <c r="K398" s="2">
        <v>6414</v>
      </c>
      <c r="L398" s="39">
        <f t="shared" si="213"/>
        <v>0.3183967112024666</v>
      </c>
      <c r="M398" s="39">
        <f t="shared" si="214"/>
        <v>-7.4592410907516948E-2</v>
      </c>
      <c r="N398" s="39">
        <f t="shared" si="215"/>
        <v>-7.4280408542246983E-3</v>
      </c>
      <c r="O398" s="39">
        <f t="shared" si="216"/>
        <v>5.3583959899749373E-2</v>
      </c>
      <c r="P398" s="67"/>
    </row>
    <row r="399" spans="1:16" x14ac:dyDescent="0.25">
      <c r="A399" s="127" t="s">
        <v>84</v>
      </c>
      <c r="B399" s="2">
        <f>B400-B395-B396-B397-B398</f>
        <v>29507</v>
      </c>
      <c r="C399" s="2">
        <f t="shared" ref="C399" si="217">C400-C395-C396-C397-C398</f>
        <v>30945</v>
      </c>
      <c r="D399" s="2">
        <f t="shared" ref="D399" si="218">D400-D395-D396-D397-D398</f>
        <v>30501</v>
      </c>
      <c r="E399" s="2">
        <f t="shared" ref="E399" si="219">E400-E395-E396-E397-E398</f>
        <v>28891</v>
      </c>
      <c r="F399" s="2">
        <f t="shared" ref="F399" si="220">F400-F395-F396-F397-F398</f>
        <v>26475</v>
      </c>
      <c r="G399" s="2">
        <f t="shared" ref="G399" si="221">G400-G395-G396-G397-G398</f>
        <v>25218</v>
      </c>
      <c r="H399" s="2">
        <f t="shared" ref="H399" si="222">H400-H395-H396-H397-H398</f>
        <v>22420</v>
      </c>
      <c r="I399" s="2">
        <f t="shared" ref="I399" si="223">I400-I395-I396-I397-I398</f>
        <v>20624</v>
      </c>
      <c r="J399" s="2">
        <f t="shared" ref="J399" si="224">J400-J395-J396-J397-J398</f>
        <v>17911</v>
      </c>
      <c r="K399" s="2">
        <f t="shared" ref="K399" si="225">K400-K395-K396-K397-K398</f>
        <v>17073</v>
      </c>
      <c r="L399" s="39">
        <f t="shared" si="213"/>
        <v>-0.42139153421222081</v>
      </c>
      <c r="M399" s="39">
        <f t="shared" si="214"/>
        <v>-0.32298358315488934</v>
      </c>
      <c r="N399" s="39">
        <f t="shared" si="215"/>
        <v>-4.6786890737535593E-2</v>
      </c>
      <c r="O399" s="107"/>
      <c r="P399" s="67"/>
    </row>
    <row r="400" spans="1:16" x14ac:dyDescent="0.25">
      <c r="A400" s="128" t="s">
        <v>0</v>
      </c>
      <c r="B400" s="4">
        <v>110007</v>
      </c>
      <c r="C400" s="4">
        <v>128566</v>
      </c>
      <c r="D400" s="4">
        <v>138574</v>
      </c>
      <c r="E400" s="4">
        <v>140031</v>
      </c>
      <c r="F400" s="4">
        <v>144365</v>
      </c>
      <c r="G400" s="4">
        <v>148010</v>
      </c>
      <c r="H400" s="4">
        <v>146540</v>
      </c>
      <c r="I400" s="4">
        <v>141711</v>
      </c>
      <c r="J400" s="4">
        <v>136777</v>
      </c>
      <c r="K400" s="4">
        <v>136773</v>
      </c>
      <c r="L400" s="40">
        <f t="shared" si="213"/>
        <v>0.24331178924977501</v>
      </c>
      <c r="M400" s="40">
        <f t="shared" si="214"/>
        <v>-7.5920545909060194E-2</v>
      </c>
      <c r="N400" s="40">
        <f t="shared" si="215"/>
        <v>-2.9244682951080955E-5</v>
      </c>
      <c r="O400" s="40">
        <f>SUM(O395:O398)</f>
        <v>1</v>
      </c>
      <c r="P400" s="67"/>
    </row>
    <row r="401" spans="1:1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46"/>
      <c r="M401" s="46"/>
      <c r="N401" s="46"/>
      <c r="O401" s="46"/>
      <c r="P401" s="67"/>
    </row>
    <row r="402" spans="1:16" ht="15.75" x14ac:dyDescent="0.25">
      <c r="A402" s="33" t="s">
        <v>129</v>
      </c>
      <c r="B402" s="33"/>
      <c r="C402" s="33"/>
      <c r="D402" s="33"/>
      <c r="E402" s="33"/>
      <c r="F402" s="33"/>
      <c r="G402" s="6"/>
      <c r="H402" s="6"/>
      <c r="I402" s="6"/>
      <c r="J402" s="6"/>
      <c r="K402" s="6"/>
      <c r="L402" s="46"/>
      <c r="M402" s="46"/>
      <c r="N402" s="46"/>
      <c r="O402" s="46"/>
      <c r="P402" s="67"/>
    </row>
    <row r="403" spans="1:16" ht="25.5" x14ac:dyDescent="0.25">
      <c r="A403" s="113" t="s">
        <v>3</v>
      </c>
      <c r="B403" s="1">
        <v>2009</v>
      </c>
      <c r="C403" s="1">
        <v>2010</v>
      </c>
      <c r="D403" s="1">
        <v>2011</v>
      </c>
      <c r="E403" s="1">
        <v>2012</v>
      </c>
      <c r="F403" s="1">
        <v>2013</v>
      </c>
      <c r="G403" s="1">
        <v>2014</v>
      </c>
      <c r="H403" s="1">
        <v>2015</v>
      </c>
      <c r="I403" s="1">
        <v>2016</v>
      </c>
      <c r="J403" s="1">
        <v>2017</v>
      </c>
      <c r="K403" s="1">
        <v>2018</v>
      </c>
      <c r="L403" s="5" t="s">
        <v>399</v>
      </c>
      <c r="M403" s="5" t="s">
        <v>400</v>
      </c>
      <c r="N403" s="5" t="s">
        <v>401</v>
      </c>
      <c r="O403" s="5" t="s">
        <v>402</v>
      </c>
      <c r="P403" s="67"/>
    </row>
    <row r="404" spans="1:16" x14ac:dyDescent="0.25">
      <c r="A404" s="127" t="s">
        <v>65</v>
      </c>
      <c r="B404" s="2">
        <v>53981</v>
      </c>
      <c r="C404" s="2">
        <v>66823</v>
      </c>
      <c r="D404" s="2">
        <v>80438</v>
      </c>
      <c r="E404" s="2">
        <v>91544</v>
      </c>
      <c r="F404" s="2">
        <v>102839</v>
      </c>
      <c r="G404" s="2">
        <v>110681</v>
      </c>
      <c r="H404" s="2">
        <v>117190</v>
      </c>
      <c r="I404" s="2">
        <v>120529</v>
      </c>
      <c r="J404" s="2">
        <v>119328</v>
      </c>
      <c r="K404" s="2">
        <v>119448</v>
      </c>
      <c r="L404" s="39">
        <f t="shared" ref="L404:L409" si="226">(K404-B404)/B404</f>
        <v>1.2127785702376763</v>
      </c>
      <c r="M404" s="39">
        <f t="shared" ref="M404:M409" si="227">(K404-G404)/G404</f>
        <v>7.9209620440726047E-2</v>
      </c>
      <c r="N404" s="39">
        <f t="shared" ref="N404:N409" si="228">(K404-J404)/J404</f>
        <v>1.005631536604988E-3</v>
      </c>
      <c r="O404" s="39">
        <f>K404/(K$375-K$374)</f>
        <v>0.37900508310011993</v>
      </c>
      <c r="P404" s="67"/>
    </row>
    <row r="405" spans="1:16" x14ac:dyDescent="0.25">
      <c r="A405" s="127" t="s">
        <v>66</v>
      </c>
      <c r="B405" s="2">
        <v>65760</v>
      </c>
      <c r="C405" s="2">
        <v>82113</v>
      </c>
      <c r="D405" s="2">
        <v>98883</v>
      </c>
      <c r="E405" s="2">
        <v>113922</v>
      </c>
      <c r="F405" s="2">
        <v>130390</v>
      </c>
      <c r="G405" s="2">
        <v>144178</v>
      </c>
      <c r="H405" s="2">
        <v>155576</v>
      </c>
      <c r="I405" s="2">
        <v>161885</v>
      </c>
      <c r="J405" s="2">
        <v>163060</v>
      </c>
      <c r="K405" s="2">
        <v>164788</v>
      </c>
      <c r="L405" s="39">
        <f t="shared" ref="L405:L408" si="229">(K405-B405)/B405</f>
        <v>1.5059002433090025</v>
      </c>
      <c r="M405" s="39">
        <f t="shared" ref="M405:M408" si="230">(K405-G405)/G405</f>
        <v>0.14294830001803327</v>
      </c>
      <c r="N405" s="39">
        <f t="shared" ref="N405:N408" si="231">(K405-J405)/J405</f>
        <v>1.0597326137618055E-2</v>
      </c>
      <c r="O405" s="39">
        <f>K405/(K$375-K$374)</f>
        <v>0.52286760459700088</v>
      </c>
      <c r="P405" s="67"/>
    </row>
    <row r="406" spans="1:16" x14ac:dyDescent="0.25">
      <c r="A406" s="127" t="s">
        <v>67</v>
      </c>
      <c r="B406" s="2">
        <v>6967</v>
      </c>
      <c r="C406" s="2">
        <v>7724</v>
      </c>
      <c r="D406" s="2">
        <v>8266</v>
      </c>
      <c r="E406" s="2">
        <v>8709</v>
      </c>
      <c r="F406" s="2">
        <v>9609</v>
      </c>
      <c r="G406" s="2">
        <v>10359</v>
      </c>
      <c r="H406" s="2">
        <v>11184</v>
      </c>
      <c r="I406" s="2">
        <v>11531</v>
      </c>
      <c r="J406" s="2">
        <v>11646</v>
      </c>
      <c r="K406" s="2">
        <v>11576</v>
      </c>
      <c r="L406" s="39">
        <f t="shared" si="229"/>
        <v>0.66154729438782833</v>
      </c>
      <c r="M406" s="39">
        <f t="shared" si="230"/>
        <v>0.11748238246935032</v>
      </c>
      <c r="N406" s="39">
        <f t="shared" si="231"/>
        <v>-6.0106474325948827E-3</v>
      </c>
      <c r="O406" s="39">
        <f t="shared" ref="O406:O407" si="232">K406/(K$375-K$374)</f>
        <v>3.6730316472163523E-2</v>
      </c>
      <c r="P406" s="67"/>
    </row>
    <row r="407" spans="1:16" x14ac:dyDescent="0.25">
      <c r="A407" s="127" t="s">
        <v>335</v>
      </c>
      <c r="B407" s="2">
        <v>9443</v>
      </c>
      <c r="C407" s="2">
        <v>11740</v>
      </c>
      <c r="D407" s="2">
        <v>14230</v>
      </c>
      <c r="E407" s="2">
        <v>15962</v>
      </c>
      <c r="F407" s="2">
        <v>18018</v>
      </c>
      <c r="G407" s="2">
        <v>19349</v>
      </c>
      <c r="H407" s="2">
        <v>20314</v>
      </c>
      <c r="I407" s="2">
        <v>20204</v>
      </c>
      <c r="J407" s="2">
        <v>19716</v>
      </c>
      <c r="K407" s="2">
        <v>19350</v>
      </c>
      <c r="L407" s="39">
        <f t="shared" si="229"/>
        <v>1.0491369268241024</v>
      </c>
      <c r="M407" s="39">
        <f t="shared" si="230"/>
        <v>5.1682257481006769E-5</v>
      </c>
      <c r="N407" s="39">
        <f t="shared" si="231"/>
        <v>-1.8563603164942179E-2</v>
      </c>
      <c r="O407" s="39">
        <f t="shared" si="232"/>
        <v>6.1396995830715631E-2</v>
      </c>
      <c r="P407" s="67"/>
    </row>
    <row r="408" spans="1:16" x14ac:dyDescent="0.25">
      <c r="A408" s="127" t="s">
        <v>84</v>
      </c>
      <c r="B408" s="2">
        <f>B409-B404-B405-B406-B407</f>
        <v>53446</v>
      </c>
      <c r="C408" s="2">
        <f t="shared" ref="C408" si="233">C409-C404-C405-C406-C407</f>
        <v>55901</v>
      </c>
      <c r="D408" s="2">
        <f t="shared" ref="D408" si="234">D409-D404-D405-D406-D407</f>
        <v>58875</v>
      </c>
      <c r="E408" s="2">
        <f t="shared" ref="E408" si="235">E409-E404-E405-E406-E407</f>
        <v>63382</v>
      </c>
      <c r="F408" s="2">
        <f t="shared" ref="F408" si="236">F409-F404-F405-F406-F407</f>
        <v>63723</v>
      </c>
      <c r="G408" s="2">
        <f t="shared" ref="G408" si="237">G409-G404-G405-G406-G407</f>
        <v>66437</v>
      </c>
      <c r="H408" s="2">
        <f t="shared" ref="H408" si="238">H409-H404-H405-H406-H407</f>
        <v>68907</v>
      </c>
      <c r="I408" s="2">
        <f t="shared" ref="I408" si="239">I409-I404-I405-I406-I407</f>
        <v>66839</v>
      </c>
      <c r="J408" s="2">
        <f t="shared" ref="J408" si="240">J409-J404-J405-J406-J407</f>
        <v>60960</v>
      </c>
      <c r="K408" s="2">
        <f t="shared" ref="K408" si="241">K409-K404-K405-K406-K407</f>
        <v>58507</v>
      </c>
      <c r="L408" s="39">
        <f t="shared" si="229"/>
        <v>9.4693709538599707E-2</v>
      </c>
      <c r="M408" s="39">
        <f t="shared" si="230"/>
        <v>-0.1193611993316977</v>
      </c>
      <c r="N408" s="39">
        <f t="shared" si="231"/>
        <v>-4.023950131233596E-2</v>
      </c>
      <c r="O408" s="107"/>
      <c r="P408" s="67"/>
    </row>
    <row r="409" spans="1:16" x14ac:dyDescent="0.25">
      <c r="A409" s="128" t="s">
        <v>0</v>
      </c>
      <c r="B409" s="4">
        <v>189597</v>
      </c>
      <c r="C409" s="4">
        <v>224301</v>
      </c>
      <c r="D409" s="4">
        <v>260692</v>
      </c>
      <c r="E409" s="4">
        <v>293519</v>
      </c>
      <c r="F409" s="4">
        <v>324579</v>
      </c>
      <c r="G409" s="4">
        <v>351004</v>
      </c>
      <c r="H409" s="4">
        <v>373171</v>
      </c>
      <c r="I409" s="4">
        <v>380988</v>
      </c>
      <c r="J409" s="4">
        <v>374710</v>
      </c>
      <c r="K409" s="4">
        <v>373669</v>
      </c>
      <c r="L409" s="40">
        <f t="shared" si="226"/>
        <v>0.97085924355343178</v>
      </c>
      <c r="M409" s="40">
        <f t="shared" si="227"/>
        <v>6.4571913710385065E-2</v>
      </c>
      <c r="N409" s="40">
        <f t="shared" si="228"/>
        <v>-2.7781484347895705E-3</v>
      </c>
      <c r="O409" s="40">
        <f>SUM(O404:O408)</f>
        <v>1</v>
      </c>
      <c r="P409" s="67"/>
    </row>
    <row r="410" spans="1:1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46"/>
      <c r="M410" s="46"/>
      <c r="N410" s="46"/>
      <c r="O410" s="46"/>
      <c r="P410" s="67"/>
    </row>
    <row r="411" spans="1:16" ht="15.75" x14ac:dyDescent="0.25">
      <c r="A411" s="60" t="s">
        <v>98</v>
      </c>
      <c r="B411" s="60"/>
      <c r="C411" s="60"/>
      <c r="D411" s="60"/>
      <c r="E411" s="60"/>
      <c r="F411" s="60"/>
      <c r="G411" s="61"/>
      <c r="H411" s="61"/>
      <c r="I411" s="61"/>
      <c r="J411" s="61"/>
      <c r="K411" s="61"/>
      <c r="L411" s="48"/>
      <c r="M411" s="48"/>
      <c r="N411" s="48"/>
      <c r="O411" s="48"/>
      <c r="P411" s="67"/>
    </row>
    <row r="412" spans="1:16" ht="25.5" x14ac:dyDescent="0.25">
      <c r="A412" s="113" t="s">
        <v>4</v>
      </c>
      <c r="B412" s="1">
        <v>2009</v>
      </c>
      <c r="C412" s="1">
        <v>2010</v>
      </c>
      <c r="D412" s="1">
        <v>2011</v>
      </c>
      <c r="E412" s="1">
        <v>2012</v>
      </c>
      <c r="F412" s="1">
        <v>2013</v>
      </c>
      <c r="G412" s="1">
        <v>2014</v>
      </c>
      <c r="H412" s="1">
        <v>2015</v>
      </c>
      <c r="I412" s="1">
        <v>2016</v>
      </c>
      <c r="J412" s="1">
        <v>2017</v>
      </c>
      <c r="K412" s="1">
        <v>2018</v>
      </c>
      <c r="L412" s="5" t="s">
        <v>399</v>
      </c>
      <c r="M412" s="5" t="s">
        <v>400</v>
      </c>
      <c r="N412" s="5" t="s">
        <v>401</v>
      </c>
      <c r="O412" s="5" t="s">
        <v>402</v>
      </c>
      <c r="P412" s="67"/>
    </row>
    <row r="413" spans="1:16" x14ac:dyDescent="0.25">
      <c r="A413" s="125" t="s">
        <v>65</v>
      </c>
      <c r="B413" s="19">
        <v>125429</v>
      </c>
      <c r="C413" s="19">
        <v>140720</v>
      </c>
      <c r="D413" s="19">
        <v>152912</v>
      </c>
      <c r="E413" s="19">
        <v>156823</v>
      </c>
      <c r="F413" s="19">
        <v>159058</v>
      </c>
      <c r="G413" s="19">
        <v>157575</v>
      </c>
      <c r="H413" s="19">
        <v>156598</v>
      </c>
      <c r="I413" s="19">
        <v>158296</v>
      </c>
      <c r="J413" s="19">
        <v>161399</v>
      </c>
      <c r="K413" s="19">
        <v>165519</v>
      </c>
      <c r="L413" s="39">
        <f t="shared" ref="L413:L418" si="242">(K413-B413)/B413</f>
        <v>0.31962305367977101</v>
      </c>
      <c r="M413" s="39">
        <f t="shared" ref="M413:M418" si="243">(K413-G413)/G413</f>
        <v>5.0414088529271775E-2</v>
      </c>
      <c r="N413" s="39">
        <f t="shared" ref="N413:N418" si="244">(K413-J413)/J413</f>
        <v>2.5526800042131613E-2</v>
      </c>
      <c r="O413" s="39">
        <f>K413/(K$382-K$381)</f>
        <v>0.26130549341601533</v>
      </c>
      <c r="P413" s="67"/>
    </row>
    <row r="414" spans="1:16" x14ac:dyDescent="0.25">
      <c r="A414" s="125" t="s">
        <v>66</v>
      </c>
      <c r="B414" s="19">
        <v>192808</v>
      </c>
      <c r="C414" s="19">
        <v>222136</v>
      </c>
      <c r="D414" s="19">
        <v>250371</v>
      </c>
      <c r="E414" s="19">
        <v>270867</v>
      </c>
      <c r="F414" s="19">
        <v>287315</v>
      </c>
      <c r="G414" s="19">
        <v>296739</v>
      </c>
      <c r="H414" s="19">
        <v>306391</v>
      </c>
      <c r="I414" s="19">
        <v>318737</v>
      </c>
      <c r="J414" s="19">
        <v>329692</v>
      </c>
      <c r="K414" s="19">
        <v>341128</v>
      </c>
      <c r="L414" s="39">
        <f t="shared" ref="L414:L417" si="245">(K414-B414)/B414</f>
        <v>0.76926268619559357</v>
      </c>
      <c r="M414" s="39">
        <f t="shared" ref="M414:M417" si="246">(K414-G414)/G414</f>
        <v>0.14958936978287316</v>
      </c>
      <c r="N414" s="39">
        <f t="shared" ref="N414:N417" si="247">(K414-J414)/J414</f>
        <v>3.4686919913131047E-2</v>
      </c>
      <c r="O414" s="39">
        <f>K414/(K$382-K$381)</f>
        <v>0.53854010934103325</v>
      </c>
      <c r="P414" s="67"/>
    </row>
    <row r="415" spans="1:16" x14ac:dyDescent="0.25">
      <c r="A415" s="125" t="s">
        <v>67</v>
      </c>
      <c r="B415" s="19">
        <v>89799</v>
      </c>
      <c r="C415" s="19">
        <v>96858</v>
      </c>
      <c r="D415" s="19">
        <v>101269</v>
      </c>
      <c r="E415" s="19">
        <v>104389</v>
      </c>
      <c r="F415" s="19">
        <v>107761</v>
      </c>
      <c r="G415" s="19">
        <v>108663</v>
      </c>
      <c r="H415" s="19">
        <v>109065</v>
      </c>
      <c r="I415" s="19">
        <v>109985</v>
      </c>
      <c r="J415" s="19">
        <v>109702</v>
      </c>
      <c r="K415" s="19">
        <v>110844</v>
      </c>
      <c r="L415" s="39">
        <f t="shared" si="245"/>
        <v>0.23435673003040122</v>
      </c>
      <c r="M415" s="39">
        <f t="shared" si="246"/>
        <v>2.0071229397310951E-2</v>
      </c>
      <c r="N415" s="39">
        <f t="shared" si="247"/>
        <v>1.0410019872016918E-2</v>
      </c>
      <c r="O415" s="39">
        <f t="shared" ref="O415:O416" si="248">K415/(K$382-K$381)</f>
        <v>0.17498985682734189</v>
      </c>
      <c r="P415" s="67"/>
    </row>
    <row r="416" spans="1:16" x14ac:dyDescent="0.25">
      <c r="A416" s="125" t="s">
        <v>335</v>
      </c>
      <c r="B416" s="19">
        <v>11180</v>
      </c>
      <c r="C416" s="19">
        <v>12921</v>
      </c>
      <c r="D416" s="19">
        <v>14592</v>
      </c>
      <c r="E416" s="19">
        <v>15410</v>
      </c>
      <c r="F416" s="19">
        <v>15932</v>
      </c>
      <c r="G416" s="19">
        <v>15759</v>
      </c>
      <c r="H416" s="19">
        <v>15535</v>
      </c>
      <c r="I416" s="19">
        <v>15606</v>
      </c>
      <c r="J416" s="19">
        <v>15987</v>
      </c>
      <c r="K416" s="19">
        <v>15940</v>
      </c>
      <c r="L416" s="39">
        <f t="shared" si="245"/>
        <v>0.42576028622540252</v>
      </c>
      <c r="M416" s="39">
        <f t="shared" si="246"/>
        <v>1.1485500349006916E-2</v>
      </c>
      <c r="N416" s="39">
        <f t="shared" si="247"/>
        <v>-2.9398886595358728E-3</v>
      </c>
      <c r="O416" s="39">
        <f t="shared" si="248"/>
        <v>2.5164540415609594E-2</v>
      </c>
      <c r="P416" s="67"/>
    </row>
    <row r="417" spans="1:16" x14ac:dyDescent="0.25">
      <c r="A417" s="125" t="s">
        <v>84</v>
      </c>
      <c r="B417" s="2">
        <f>B418-B413-B414-B415-B416</f>
        <v>130520</v>
      </c>
      <c r="C417" s="2">
        <f t="shared" ref="C417" si="249">C418-C413-C414-C415-C416</f>
        <v>112656</v>
      </c>
      <c r="D417" s="2">
        <f t="shared" ref="D417" si="250">D418-D413-D414-D415-D416</f>
        <v>96722</v>
      </c>
      <c r="E417" s="2">
        <f t="shared" ref="E417" si="251">E418-E413-E414-E415-E416</f>
        <v>83777</v>
      </c>
      <c r="F417" s="2">
        <f t="shared" ref="F417" si="252">F418-F413-F414-F415-F416</f>
        <v>75267</v>
      </c>
      <c r="G417" s="2">
        <f t="shared" ref="G417" si="253">G418-G413-G414-G415-G416</f>
        <v>66631</v>
      </c>
      <c r="H417" s="2">
        <f t="shared" ref="H417" si="254">H418-H413-H414-H415-H416</f>
        <v>58606</v>
      </c>
      <c r="I417" s="2">
        <f t="shared" ref="I417" si="255">I418-I413-I414-I415-I416</f>
        <v>53157</v>
      </c>
      <c r="J417" s="2">
        <f t="shared" ref="J417" si="256">J418-J413-J414-J415-J416</f>
        <v>48460</v>
      </c>
      <c r="K417" s="2">
        <f t="shared" ref="K417" si="257">K418-K413-K414-K415-K416</f>
        <v>44550</v>
      </c>
      <c r="L417" s="39">
        <f t="shared" si="245"/>
        <v>-0.65867300030646647</v>
      </c>
      <c r="M417" s="39">
        <f t="shared" si="246"/>
        <v>-0.33139229487775962</v>
      </c>
      <c r="N417" s="39">
        <f t="shared" si="247"/>
        <v>-8.0685101114321089E-2</v>
      </c>
      <c r="O417" s="107"/>
      <c r="P417" s="67"/>
    </row>
    <row r="418" spans="1:16" x14ac:dyDescent="0.25">
      <c r="A418" s="126" t="s">
        <v>0</v>
      </c>
      <c r="B418" s="25">
        <v>549736</v>
      </c>
      <c r="C418" s="25">
        <v>585291</v>
      </c>
      <c r="D418" s="25">
        <v>615866</v>
      </c>
      <c r="E418" s="25">
        <v>631266</v>
      </c>
      <c r="F418" s="25">
        <v>645333</v>
      </c>
      <c r="G418" s="25">
        <v>645367</v>
      </c>
      <c r="H418" s="25">
        <v>646195</v>
      </c>
      <c r="I418" s="25">
        <v>655781</v>
      </c>
      <c r="J418" s="25">
        <v>665240</v>
      </c>
      <c r="K418" s="25">
        <v>677981</v>
      </c>
      <c r="L418" s="40">
        <f t="shared" si="242"/>
        <v>0.23328470393061396</v>
      </c>
      <c r="M418" s="40">
        <f t="shared" si="243"/>
        <v>5.0535586728171725E-2</v>
      </c>
      <c r="N418" s="40">
        <f t="shared" si="244"/>
        <v>1.9152486320726355E-2</v>
      </c>
      <c r="O418" s="40">
        <f t="shared" ref="O418" si="258">K418/K$418</f>
        <v>1</v>
      </c>
      <c r="P418" s="67"/>
    </row>
    <row r="419" spans="1:1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46"/>
      <c r="M419" s="46"/>
      <c r="N419" s="46"/>
      <c r="O419" s="46"/>
    </row>
    <row r="420" spans="1:16" x14ac:dyDescent="0.25">
      <c r="A420" s="141" t="s">
        <v>352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46"/>
      <c r="M420" s="46"/>
      <c r="N420" s="46"/>
      <c r="O420" s="46"/>
    </row>
    <row r="421" spans="1:16" x14ac:dyDescent="0.25">
      <c r="A421" s="64" t="s">
        <v>334</v>
      </c>
      <c r="B421" s="64"/>
      <c r="C421" s="64"/>
      <c r="D421" s="64"/>
      <c r="E421" s="64"/>
      <c r="F421" s="64"/>
      <c r="G421" s="6"/>
      <c r="H421" s="6"/>
      <c r="I421" s="6"/>
      <c r="J421" s="6"/>
      <c r="K421" s="6"/>
      <c r="L421" s="46"/>
      <c r="M421" s="46"/>
      <c r="N421" s="46"/>
      <c r="O421" s="46"/>
    </row>
    <row r="422" spans="1:1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46"/>
      <c r="M422" s="46"/>
      <c r="N422" s="46"/>
      <c r="O422" s="46"/>
    </row>
    <row r="423" spans="1:1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46"/>
      <c r="M423" s="46"/>
      <c r="N423" s="46"/>
      <c r="O423" s="46"/>
    </row>
    <row r="424" spans="1:1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46"/>
      <c r="M424" s="46"/>
      <c r="N424" s="46"/>
      <c r="O424" s="46"/>
    </row>
    <row r="425" spans="1:1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46"/>
      <c r="M425" s="46"/>
      <c r="N425" s="46"/>
      <c r="O425" s="46"/>
    </row>
    <row r="426" spans="1:1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46"/>
      <c r="M426" s="46"/>
      <c r="N426" s="46"/>
      <c r="O426" s="46"/>
    </row>
    <row r="427" spans="1:1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46"/>
      <c r="M427" s="46"/>
      <c r="N427" s="46"/>
      <c r="O427" s="46"/>
    </row>
    <row r="428" spans="1:1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46"/>
      <c r="M428" s="46"/>
      <c r="N428" s="46"/>
      <c r="O428" s="46"/>
    </row>
    <row r="429" spans="1:1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46"/>
      <c r="M429" s="46"/>
      <c r="N429" s="46"/>
      <c r="O429" s="46"/>
    </row>
    <row r="430" spans="1:1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46"/>
      <c r="M430" s="46"/>
      <c r="N430" s="46"/>
      <c r="O430" s="46"/>
    </row>
    <row r="431" spans="1:1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46"/>
      <c r="M431" s="46"/>
      <c r="N431" s="46"/>
      <c r="O431" s="46"/>
    </row>
    <row r="432" spans="1:1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46"/>
      <c r="M432" s="46"/>
      <c r="N432" s="46"/>
      <c r="O432" s="46"/>
    </row>
    <row r="433" spans="1:1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46"/>
      <c r="M433" s="46"/>
      <c r="N433" s="46"/>
      <c r="O433" s="46"/>
    </row>
    <row r="434" spans="1:1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46"/>
      <c r="M434" s="46"/>
      <c r="N434" s="46"/>
      <c r="O434" s="46"/>
    </row>
    <row r="435" spans="1:1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46"/>
      <c r="M435" s="46"/>
      <c r="N435" s="46"/>
      <c r="O435" s="46"/>
    </row>
    <row r="436" spans="1:1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46"/>
      <c r="M436" s="46"/>
      <c r="N436" s="46"/>
      <c r="O436" s="46"/>
    </row>
    <row r="437" spans="1:1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46"/>
      <c r="M437" s="46"/>
      <c r="N437" s="46"/>
      <c r="O437" s="46"/>
    </row>
    <row r="438" spans="1:1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46"/>
      <c r="M438" s="46"/>
      <c r="N438" s="46"/>
      <c r="O438" s="46"/>
    </row>
    <row r="439" spans="1:1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46"/>
      <c r="M439" s="46"/>
      <c r="N439" s="46"/>
      <c r="O439" s="46"/>
    </row>
    <row r="440" spans="1:1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46"/>
      <c r="M440" s="46"/>
      <c r="N440" s="46"/>
      <c r="O440" s="46"/>
    </row>
    <row r="441" spans="1:1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46"/>
      <c r="M441" s="46"/>
      <c r="N441" s="46"/>
      <c r="O441" s="46"/>
    </row>
    <row r="442" spans="1:1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46"/>
      <c r="M442" s="46"/>
      <c r="N442" s="46"/>
      <c r="O442" s="46"/>
    </row>
    <row r="443" spans="1:1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46"/>
      <c r="M443" s="46"/>
      <c r="N443" s="46"/>
      <c r="O443" s="46"/>
    </row>
    <row r="444" spans="1:1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46"/>
      <c r="M444" s="46"/>
      <c r="N444" s="46"/>
      <c r="O444" s="46"/>
    </row>
    <row r="445" spans="1:1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46"/>
      <c r="M445" s="46"/>
      <c r="N445" s="46"/>
      <c r="O445" s="46"/>
    </row>
    <row r="446" spans="1:1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46"/>
      <c r="M446" s="46"/>
      <c r="N446" s="46"/>
      <c r="O446" s="46"/>
    </row>
    <row r="447" spans="1:1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46"/>
      <c r="M447" s="46"/>
      <c r="N447" s="46"/>
      <c r="O447" s="46"/>
    </row>
    <row r="448" spans="1:1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46"/>
      <c r="M448" s="46"/>
      <c r="N448" s="46"/>
      <c r="O448" s="46"/>
    </row>
    <row r="449" spans="1:1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46"/>
      <c r="M449" s="46"/>
      <c r="N449" s="46"/>
      <c r="O449" s="46"/>
    </row>
    <row r="450" spans="1:1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46"/>
      <c r="M450" s="46"/>
      <c r="N450" s="46"/>
      <c r="O450" s="46"/>
    </row>
    <row r="451" spans="1:1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46"/>
      <c r="M451" s="46"/>
      <c r="N451" s="46"/>
      <c r="O451" s="46"/>
    </row>
    <row r="452" spans="1:1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46"/>
      <c r="M452" s="46"/>
      <c r="N452" s="46"/>
      <c r="O452" s="46"/>
    </row>
    <row r="453" spans="1:1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46"/>
      <c r="M453" s="46"/>
      <c r="N453" s="46"/>
      <c r="O453" s="46"/>
    </row>
    <row r="454" spans="1:1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46"/>
      <c r="M454" s="46"/>
      <c r="N454" s="46"/>
      <c r="O454" s="46"/>
    </row>
    <row r="455" spans="1:1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46"/>
      <c r="M455" s="46"/>
      <c r="N455" s="46"/>
      <c r="O455" s="46"/>
    </row>
    <row r="456" spans="1:1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46"/>
      <c r="M456" s="46"/>
      <c r="N456" s="46"/>
      <c r="O456" s="46"/>
    </row>
    <row r="457" spans="1:1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46"/>
      <c r="M457" s="46"/>
      <c r="N457" s="46"/>
      <c r="O457" s="46"/>
    </row>
    <row r="458" spans="1:1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46"/>
      <c r="M458" s="46"/>
      <c r="N458" s="46"/>
      <c r="O458" s="46"/>
    </row>
    <row r="459" spans="1:1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46"/>
      <c r="M459" s="46"/>
      <c r="N459" s="46"/>
      <c r="O459" s="46"/>
    </row>
    <row r="460" spans="1:1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46"/>
      <c r="M460" s="46"/>
      <c r="N460" s="46"/>
      <c r="O460" s="46"/>
    </row>
    <row r="461" spans="1:1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46"/>
      <c r="M461" s="46"/>
      <c r="N461" s="46"/>
      <c r="O461" s="46"/>
    </row>
    <row r="462" spans="1:1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46"/>
      <c r="M462" s="46"/>
      <c r="N462" s="46"/>
      <c r="O462" s="46"/>
    </row>
    <row r="463" spans="1:1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46"/>
      <c r="M463" s="46"/>
      <c r="N463" s="46"/>
      <c r="O463" s="46"/>
    </row>
    <row r="464" spans="1:1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46"/>
      <c r="M464" s="46"/>
      <c r="N464" s="46"/>
      <c r="O464" s="46"/>
    </row>
    <row r="465" spans="1:1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46"/>
      <c r="M465" s="46"/>
      <c r="N465" s="46"/>
      <c r="O465" s="46"/>
    </row>
    <row r="466" spans="1:1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46"/>
      <c r="M466" s="46"/>
      <c r="N466" s="46"/>
      <c r="O466" s="46"/>
    </row>
    <row r="467" spans="1:1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46"/>
      <c r="M467" s="46"/>
      <c r="N467" s="46"/>
      <c r="O467" s="46"/>
    </row>
    <row r="468" spans="1:1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46"/>
      <c r="M468" s="46"/>
      <c r="N468" s="46"/>
      <c r="O468" s="46"/>
    </row>
    <row r="469" spans="1:1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46"/>
      <c r="M469" s="46"/>
      <c r="N469" s="46"/>
      <c r="O469" s="46"/>
    </row>
    <row r="470" spans="1:1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46"/>
      <c r="M470" s="46"/>
      <c r="N470" s="46"/>
      <c r="O470" s="46"/>
    </row>
    <row r="471" spans="1:1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46"/>
      <c r="M471" s="46"/>
      <c r="N471" s="46"/>
      <c r="O471" s="46"/>
    </row>
    <row r="472" spans="1:1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46"/>
      <c r="M472" s="46"/>
      <c r="N472" s="46"/>
      <c r="O472" s="46"/>
    </row>
    <row r="473" spans="1:1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46"/>
      <c r="M473" s="46"/>
      <c r="N473" s="46"/>
      <c r="O473" s="46"/>
    </row>
    <row r="474" spans="1:1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46"/>
      <c r="M474" s="46"/>
      <c r="N474" s="46"/>
      <c r="O474" s="46"/>
    </row>
    <row r="475" spans="1:1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46"/>
      <c r="M475" s="46"/>
      <c r="N475" s="46"/>
      <c r="O475" s="46"/>
    </row>
    <row r="476" spans="1:1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46"/>
      <c r="M476" s="46"/>
      <c r="N476" s="46"/>
      <c r="O476" s="46"/>
    </row>
    <row r="477" spans="1:1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46"/>
      <c r="M477" s="46"/>
      <c r="N477" s="46"/>
      <c r="O477" s="46"/>
    </row>
    <row r="478" spans="1:1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46"/>
      <c r="M478" s="46"/>
      <c r="N478" s="46"/>
      <c r="O478" s="46"/>
    </row>
    <row r="479" spans="1:1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46"/>
      <c r="M479" s="46"/>
      <c r="N479" s="46"/>
      <c r="O479" s="46"/>
    </row>
    <row r="480" spans="1:1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46"/>
      <c r="M480" s="46"/>
      <c r="N480" s="46"/>
      <c r="O480" s="46"/>
    </row>
    <row r="481" spans="1:1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46"/>
      <c r="M481" s="46"/>
      <c r="N481" s="46"/>
      <c r="O481" s="46"/>
    </row>
    <row r="482" spans="1:1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46"/>
      <c r="M482" s="46"/>
      <c r="N482" s="46"/>
      <c r="O482" s="46"/>
    </row>
    <row r="483" spans="1:1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46"/>
      <c r="M483" s="46"/>
      <c r="N483" s="46"/>
      <c r="O483" s="46"/>
    </row>
    <row r="484" spans="1:1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46"/>
      <c r="M484" s="46"/>
      <c r="N484" s="46"/>
      <c r="O484" s="46"/>
    </row>
    <row r="485" spans="1:1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46"/>
      <c r="M485" s="46"/>
      <c r="N485" s="46"/>
      <c r="O485" s="46"/>
    </row>
    <row r="486" spans="1:1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46"/>
      <c r="M486" s="46"/>
      <c r="N486" s="46"/>
      <c r="O486" s="46"/>
    </row>
    <row r="487" spans="1:1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46"/>
      <c r="M487" s="46"/>
      <c r="N487" s="46"/>
      <c r="O487" s="46"/>
    </row>
    <row r="488" spans="1:1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46"/>
      <c r="M488" s="46"/>
      <c r="N488" s="46"/>
      <c r="O488" s="46"/>
    </row>
    <row r="489" spans="1:1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46"/>
      <c r="M489" s="46"/>
      <c r="N489" s="46"/>
      <c r="O489" s="46"/>
    </row>
    <row r="490" spans="1:1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46"/>
      <c r="M490" s="46"/>
      <c r="N490" s="46"/>
      <c r="O490" s="46"/>
    </row>
    <row r="491" spans="1:1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46"/>
      <c r="M491" s="46"/>
      <c r="N491" s="46"/>
      <c r="O491" s="46"/>
    </row>
    <row r="492" spans="1:1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46"/>
      <c r="M492" s="46"/>
      <c r="N492" s="46"/>
      <c r="O492" s="46"/>
    </row>
    <row r="493" spans="1:1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46"/>
      <c r="M493" s="46"/>
      <c r="N493" s="46"/>
      <c r="O493" s="46"/>
    </row>
    <row r="494" spans="1:1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46"/>
      <c r="M494" s="46"/>
      <c r="N494" s="46"/>
      <c r="O494" s="46"/>
    </row>
    <row r="495" spans="1:1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46"/>
      <c r="M495" s="46"/>
      <c r="N495" s="46"/>
      <c r="O495" s="46"/>
    </row>
    <row r="496" spans="1:1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46"/>
      <c r="M496" s="46"/>
      <c r="N496" s="46"/>
      <c r="O496" s="46"/>
    </row>
    <row r="497" spans="1:1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46"/>
      <c r="M497" s="46"/>
      <c r="N497" s="46"/>
      <c r="O497" s="46"/>
    </row>
    <row r="498" spans="1:1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46"/>
      <c r="M498" s="46"/>
      <c r="N498" s="46"/>
      <c r="O498" s="46"/>
    </row>
    <row r="499" spans="1:1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46"/>
      <c r="M499" s="46"/>
      <c r="N499" s="46"/>
      <c r="O499" s="46"/>
    </row>
    <row r="500" spans="1:1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46"/>
      <c r="M500" s="46"/>
      <c r="N500" s="46"/>
      <c r="O500" s="46"/>
    </row>
    <row r="501" spans="1:1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46"/>
      <c r="M501" s="46"/>
      <c r="N501" s="46"/>
      <c r="O501" s="46"/>
    </row>
    <row r="502" spans="1:1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46"/>
      <c r="M502" s="46"/>
      <c r="N502" s="46"/>
      <c r="O502" s="46"/>
    </row>
    <row r="503" spans="1:1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46"/>
      <c r="M503" s="46"/>
      <c r="N503" s="46"/>
      <c r="O503" s="46"/>
    </row>
    <row r="504" spans="1:1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46"/>
      <c r="M504" s="46"/>
      <c r="N504" s="46"/>
      <c r="O504" s="46"/>
    </row>
    <row r="505" spans="1:1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46"/>
      <c r="M505" s="46"/>
      <c r="N505" s="46"/>
      <c r="O505" s="46"/>
    </row>
    <row r="506" spans="1:1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46"/>
      <c r="M506" s="46"/>
      <c r="N506" s="46"/>
      <c r="O506" s="46"/>
    </row>
    <row r="507" spans="1:1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46"/>
      <c r="M507" s="46"/>
      <c r="N507" s="46"/>
      <c r="O507" s="46"/>
    </row>
    <row r="508" spans="1:1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46"/>
      <c r="M508" s="46"/>
      <c r="N508" s="46"/>
      <c r="O508" s="46"/>
    </row>
    <row r="509" spans="1:1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46"/>
      <c r="M509" s="46"/>
      <c r="N509" s="46"/>
      <c r="O509" s="46"/>
    </row>
    <row r="510" spans="1:1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46"/>
      <c r="M510" s="46"/>
      <c r="N510" s="46"/>
      <c r="O510" s="46"/>
    </row>
    <row r="511" spans="1:1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46"/>
      <c r="M511" s="46"/>
      <c r="N511" s="46"/>
      <c r="O511" s="46"/>
    </row>
    <row r="512" spans="1:1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46"/>
      <c r="M512" s="46"/>
      <c r="N512" s="46"/>
      <c r="O512" s="46"/>
    </row>
    <row r="513" spans="1:1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46"/>
      <c r="M513" s="46"/>
      <c r="N513" s="46"/>
      <c r="O513" s="46"/>
    </row>
    <row r="514" spans="1:1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46"/>
      <c r="M514" s="46"/>
      <c r="N514" s="46"/>
      <c r="O514" s="46"/>
    </row>
    <row r="515" spans="1:1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46"/>
      <c r="M515" s="46"/>
      <c r="N515" s="46"/>
      <c r="O515" s="46"/>
    </row>
    <row r="516" spans="1:1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46"/>
      <c r="M516" s="46"/>
      <c r="N516" s="46"/>
      <c r="O516" s="46"/>
    </row>
    <row r="517" spans="1:1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46"/>
      <c r="M517" s="46"/>
      <c r="N517" s="46"/>
      <c r="O517" s="46"/>
    </row>
    <row r="518" spans="1:1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46"/>
      <c r="M518" s="46"/>
      <c r="N518" s="46"/>
      <c r="O518" s="46"/>
    </row>
    <row r="519" spans="1:1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46"/>
      <c r="M519" s="46"/>
      <c r="N519" s="46"/>
      <c r="O519" s="46"/>
    </row>
    <row r="520" spans="1:1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46"/>
      <c r="M520" s="46"/>
      <c r="N520" s="46"/>
      <c r="O520" s="46"/>
    </row>
    <row r="521" spans="1:1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46"/>
      <c r="M521" s="46"/>
      <c r="N521" s="46"/>
      <c r="O521" s="46"/>
    </row>
    <row r="522" spans="1:1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46"/>
      <c r="M522" s="46"/>
      <c r="N522" s="46"/>
      <c r="O522" s="46"/>
    </row>
    <row r="523" spans="1:1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46"/>
      <c r="M523" s="46"/>
      <c r="N523" s="46"/>
      <c r="O523" s="46"/>
    </row>
    <row r="524" spans="1:1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46"/>
      <c r="M524" s="46"/>
      <c r="N524" s="46"/>
      <c r="O524" s="46"/>
    </row>
    <row r="525" spans="1:1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46"/>
      <c r="M525" s="46"/>
      <c r="N525" s="46"/>
      <c r="O525" s="46"/>
    </row>
    <row r="526" spans="1:1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46"/>
      <c r="M526" s="46"/>
      <c r="N526" s="46"/>
      <c r="O526" s="46"/>
    </row>
    <row r="527" spans="1:1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46"/>
      <c r="M527" s="46"/>
      <c r="N527" s="46"/>
      <c r="O527" s="46"/>
    </row>
    <row r="528" spans="1:1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46"/>
      <c r="M528" s="46"/>
      <c r="N528" s="46"/>
      <c r="O528" s="46"/>
    </row>
    <row r="529" spans="1:1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46"/>
      <c r="M529" s="46"/>
      <c r="N529" s="46"/>
      <c r="O529" s="46"/>
    </row>
    <row r="530" spans="1:1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46"/>
      <c r="M530" s="46"/>
      <c r="N530" s="46"/>
      <c r="O530" s="46"/>
    </row>
    <row r="531" spans="1:1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46"/>
      <c r="M531" s="46"/>
      <c r="N531" s="46"/>
      <c r="O531" s="46"/>
    </row>
    <row r="532" spans="1:1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46"/>
      <c r="M532" s="46"/>
      <c r="N532" s="46"/>
      <c r="O532" s="46"/>
    </row>
    <row r="533" spans="1:1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46"/>
      <c r="M533" s="46"/>
      <c r="N533" s="46"/>
      <c r="O533" s="46"/>
    </row>
    <row r="534" spans="1:1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46"/>
      <c r="M534" s="46"/>
      <c r="N534" s="46"/>
      <c r="O534" s="46"/>
    </row>
    <row r="535" spans="1:1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46"/>
      <c r="M535" s="46"/>
      <c r="N535" s="46"/>
      <c r="O535" s="46"/>
    </row>
    <row r="536" spans="1:1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46"/>
      <c r="M536" s="46"/>
      <c r="N536" s="46"/>
      <c r="O536" s="46"/>
    </row>
    <row r="537" spans="1:1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46"/>
      <c r="M537" s="46"/>
      <c r="N537" s="46"/>
      <c r="O537" s="46"/>
    </row>
    <row r="538" spans="1:1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46"/>
      <c r="M538" s="46"/>
      <c r="N538" s="46"/>
      <c r="O538" s="46"/>
    </row>
    <row r="539" spans="1:1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46"/>
      <c r="M539" s="46"/>
      <c r="N539" s="46"/>
      <c r="O539" s="46"/>
    </row>
    <row r="540" spans="1:1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46"/>
      <c r="M540" s="46"/>
      <c r="N540" s="46"/>
      <c r="O540" s="46"/>
    </row>
    <row r="541" spans="1:1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46"/>
      <c r="M541" s="46"/>
      <c r="N541" s="46"/>
      <c r="O541" s="46"/>
    </row>
    <row r="542" spans="1:1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46"/>
      <c r="M542" s="46"/>
      <c r="N542" s="46"/>
      <c r="O542" s="46"/>
    </row>
    <row r="543" spans="1:1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46"/>
      <c r="M543" s="46"/>
      <c r="N543" s="46"/>
      <c r="O543" s="46"/>
    </row>
    <row r="544" spans="1:1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46"/>
      <c r="M544" s="46"/>
      <c r="N544" s="46"/>
      <c r="O544" s="46"/>
    </row>
    <row r="545" spans="1:1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46"/>
      <c r="M545" s="46"/>
      <c r="N545" s="46"/>
      <c r="O545" s="46"/>
    </row>
    <row r="546" spans="1:1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46"/>
      <c r="M546" s="46"/>
      <c r="N546" s="46"/>
      <c r="O546" s="46"/>
    </row>
    <row r="547" spans="1:1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46"/>
      <c r="M547" s="46"/>
      <c r="N547" s="46"/>
      <c r="O547" s="46"/>
    </row>
    <row r="548" spans="1:1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46"/>
      <c r="M548" s="46"/>
      <c r="N548" s="46"/>
      <c r="O548" s="46"/>
    </row>
    <row r="549" spans="1:1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46"/>
      <c r="M549" s="46"/>
      <c r="N549" s="46"/>
      <c r="O549" s="46"/>
    </row>
    <row r="550" spans="1:1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46"/>
      <c r="M550" s="46"/>
      <c r="N550" s="46"/>
      <c r="O550" s="46"/>
    </row>
    <row r="551" spans="1:1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46"/>
      <c r="M551" s="46"/>
      <c r="N551" s="46"/>
      <c r="O551" s="46"/>
    </row>
    <row r="552" spans="1:1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46"/>
      <c r="M552" s="46"/>
      <c r="N552" s="46"/>
      <c r="O552" s="46"/>
    </row>
    <row r="553" spans="1:1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46"/>
      <c r="M553" s="46"/>
      <c r="N553" s="46"/>
      <c r="O553" s="46"/>
    </row>
    <row r="554" spans="1:1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46"/>
      <c r="M554" s="46"/>
      <c r="N554" s="46"/>
      <c r="O554" s="46"/>
    </row>
    <row r="555" spans="1:1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46"/>
      <c r="M555" s="46"/>
      <c r="N555" s="46"/>
      <c r="O555" s="46"/>
    </row>
    <row r="556" spans="1:1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46"/>
      <c r="M556" s="46"/>
      <c r="N556" s="46"/>
      <c r="O556" s="46"/>
    </row>
    <row r="557" spans="1:1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46"/>
      <c r="M557" s="46"/>
      <c r="N557" s="46"/>
      <c r="O557" s="46"/>
    </row>
    <row r="558" spans="1:1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46"/>
      <c r="M558" s="46"/>
      <c r="N558" s="46"/>
      <c r="O558" s="46"/>
    </row>
    <row r="559" spans="1:1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46"/>
      <c r="M559" s="46"/>
      <c r="N559" s="46"/>
      <c r="O559" s="46"/>
    </row>
    <row r="560" spans="1:1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46"/>
      <c r="M560" s="46"/>
      <c r="N560" s="46"/>
      <c r="O560" s="46"/>
    </row>
    <row r="561" spans="1:1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46"/>
      <c r="M561" s="46"/>
      <c r="N561" s="46"/>
      <c r="O561" s="46"/>
    </row>
    <row r="562" spans="1:1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46"/>
      <c r="M562" s="46"/>
      <c r="N562" s="46"/>
      <c r="O562" s="46"/>
    </row>
    <row r="563" spans="1:1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46"/>
      <c r="M563" s="46"/>
      <c r="N563" s="46"/>
      <c r="O563" s="46"/>
    </row>
    <row r="564" spans="1:1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46"/>
      <c r="M564" s="46"/>
      <c r="N564" s="46"/>
      <c r="O564" s="46"/>
    </row>
    <row r="565" spans="1:1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46"/>
      <c r="M565" s="46"/>
      <c r="N565" s="46"/>
      <c r="O565" s="46"/>
    </row>
    <row r="566" spans="1:1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46"/>
      <c r="M566" s="46"/>
      <c r="N566" s="46"/>
      <c r="O566" s="46"/>
    </row>
    <row r="567" spans="1:1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46"/>
      <c r="M567" s="46"/>
      <c r="N567" s="46"/>
      <c r="O567" s="46"/>
    </row>
    <row r="568" spans="1:1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46"/>
      <c r="M568" s="46"/>
      <c r="N568" s="46"/>
      <c r="O568" s="46"/>
    </row>
    <row r="569" spans="1:1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46"/>
      <c r="M569" s="46"/>
      <c r="N569" s="46"/>
      <c r="O569" s="46"/>
    </row>
    <row r="570" spans="1:1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46"/>
      <c r="M570" s="46"/>
      <c r="N570" s="46"/>
      <c r="O570" s="46"/>
    </row>
    <row r="571" spans="1:1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46"/>
      <c r="M571" s="46"/>
      <c r="N571" s="46"/>
      <c r="O571" s="46"/>
    </row>
    <row r="572" spans="1:1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46"/>
      <c r="M572" s="46"/>
      <c r="N572" s="46"/>
      <c r="O572" s="46"/>
    </row>
    <row r="573" spans="1:1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46"/>
      <c r="M573" s="46"/>
      <c r="N573" s="46"/>
      <c r="O573" s="46"/>
    </row>
    <row r="574" spans="1:1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46"/>
      <c r="M574" s="46"/>
      <c r="N574" s="46"/>
      <c r="O574" s="46"/>
    </row>
    <row r="575" spans="1:1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46"/>
      <c r="M575" s="46"/>
      <c r="N575" s="46"/>
      <c r="O575" s="46"/>
    </row>
    <row r="576" spans="1:1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46"/>
      <c r="M576" s="46"/>
      <c r="N576" s="46"/>
      <c r="O576" s="46"/>
    </row>
    <row r="577" spans="1:1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46"/>
      <c r="M577" s="46"/>
      <c r="N577" s="46"/>
      <c r="O577" s="46"/>
    </row>
    <row r="578" spans="1:1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46"/>
      <c r="M578" s="46"/>
      <c r="N578" s="46"/>
      <c r="O578" s="46"/>
    </row>
    <row r="579" spans="1:1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46"/>
      <c r="M579" s="46"/>
      <c r="N579" s="46"/>
      <c r="O579" s="46"/>
    </row>
    <row r="580" spans="1:1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46"/>
      <c r="M580" s="46"/>
      <c r="N580" s="46"/>
      <c r="O580" s="46"/>
    </row>
    <row r="581" spans="1:1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46"/>
      <c r="M581" s="46"/>
      <c r="N581" s="46"/>
      <c r="O581" s="46"/>
    </row>
    <row r="582" spans="1:1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46"/>
      <c r="M582" s="46"/>
      <c r="N582" s="46"/>
      <c r="O582" s="46"/>
    </row>
    <row r="583" spans="1:1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46"/>
      <c r="M583" s="46"/>
      <c r="N583" s="46"/>
      <c r="O583" s="46"/>
    </row>
    <row r="584" spans="1:1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46"/>
      <c r="M584" s="46"/>
      <c r="N584" s="46"/>
      <c r="O584" s="46"/>
    </row>
    <row r="585" spans="1:1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46"/>
      <c r="M585" s="46"/>
      <c r="N585" s="46"/>
      <c r="O585" s="46"/>
    </row>
    <row r="586" spans="1:1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46"/>
      <c r="M586" s="46"/>
      <c r="N586" s="46"/>
      <c r="O586" s="46"/>
    </row>
    <row r="587" spans="1:1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46"/>
      <c r="M587" s="46"/>
      <c r="N587" s="46"/>
      <c r="O587" s="46"/>
    </row>
    <row r="588" spans="1:1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46"/>
      <c r="M588" s="46"/>
      <c r="N588" s="46"/>
      <c r="O588" s="46"/>
    </row>
    <row r="589" spans="1:1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46"/>
      <c r="M589" s="46"/>
      <c r="N589" s="46"/>
      <c r="O589" s="46"/>
    </row>
    <row r="590" spans="1:1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46"/>
      <c r="M590" s="46"/>
      <c r="N590" s="46"/>
      <c r="O590" s="46"/>
    </row>
    <row r="591" spans="1:1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46"/>
      <c r="M591" s="46"/>
      <c r="N591" s="46"/>
      <c r="O591" s="46"/>
    </row>
    <row r="592" spans="1:1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46"/>
      <c r="M592" s="46"/>
      <c r="N592" s="46"/>
      <c r="O592" s="46"/>
    </row>
    <row r="593" spans="1:1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46"/>
      <c r="M593" s="46"/>
      <c r="N593" s="46"/>
      <c r="O593" s="46"/>
    </row>
    <row r="594" spans="1:1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46"/>
      <c r="M594" s="46"/>
      <c r="N594" s="46"/>
      <c r="O594" s="46"/>
    </row>
    <row r="595" spans="1:1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46"/>
      <c r="M595" s="46"/>
      <c r="N595" s="46"/>
      <c r="O595" s="46"/>
    </row>
    <row r="596" spans="1:1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46"/>
      <c r="M596" s="46"/>
      <c r="N596" s="46"/>
      <c r="O596" s="46"/>
    </row>
    <row r="597" spans="1:1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46"/>
      <c r="M597" s="46"/>
      <c r="N597" s="46"/>
      <c r="O597" s="46"/>
    </row>
    <row r="598" spans="1:1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46"/>
      <c r="M598" s="46"/>
      <c r="N598" s="46"/>
      <c r="O598" s="46"/>
    </row>
    <row r="599" spans="1:1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46"/>
      <c r="M599" s="46"/>
      <c r="N599" s="46"/>
      <c r="O599" s="46"/>
    </row>
    <row r="600" spans="1:1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46"/>
      <c r="M600" s="46"/>
      <c r="N600" s="46"/>
      <c r="O600" s="46"/>
    </row>
    <row r="601" spans="1:1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46"/>
      <c r="M601" s="46"/>
      <c r="N601" s="46"/>
      <c r="O601" s="46"/>
    </row>
    <row r="602" spans="1:1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46"/>
      <c r="M602" s="46"/>
      <c r="N602" s="46"/>
      <c r="O602" s="46"/>
    </row>
    <row r="603" spans="1:1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46"/>
      <c r="M603" s="46"/>
      <c r="N603" s="46"/>
      <c r="O603" s="46"/>
    </row>
    <row r="604" spans="1:1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46"/>
      <c r="M604" s="46"/>
      <c r="N604" s="46"/>
      <c r="O604" s="46"/>
    </row>
    <row r="605" spans="1:1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46"/>
      <c r="M605" s="46"/>
      <c r="N605" s="46"/>
      <c r="O605" s="46"/>
    </row>
    <row r="606" spans="1:1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46"/>
      <c r="M606" s="46"/>
      <c r="N606" s="46"/>
      <c r="O606" s="46"/>
    </row>
    <row r="607" spans="1:1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46"/>
      <c r="M607" s="46"/>
      <c r="N607" s="46"/>
      <c r="O607" s="46"/>
    </row>
    <row r="608" spans="1:1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46"/>
      <c r="M608" s="46"/>
      <c r="N608" s="46"/>
      <c r="O608" s="46"/>
    </row>
    <row r="609" spans="1:1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46"/>
      <c r="M609" s="46"/>
      <c r="N609" s="46"/>
      <c r="O609" s="46"/>
    </row>
    <row r="610" spans="1:1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46"/>
      <c r="M610" s="46"/>
      <c r="N610" s="46"/>
      <c r="O610" s="46"/>
    </row>
    <row r="611" spans="1:1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46"/>
      <c r="M611" s="46"/>
      <c r="N611" s="46"/>
      <c r="O611" s="46"/>
    </row>
    <row r="612" spans="1:1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46"/>
      <c r="M612" s="46"/>
      <c r="N612" s="46"/>
      <c r="O612" s="46"/>
    </row>
    <row r="613" spans="1:1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46"/>
      <c r="M613" s="46"/>
      <c r="N613" s="46"/>
      <c r="O613" s="46"/>
    </row>
    <row r="614" spans="1:1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46"/>
      <c r="M614" s="46"/>
      <c r="N614" s="46"/>
      <c r="O614" s="46"/>
    </row>
    <row r="615" spans="1:1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46"/>
      <c r="M615" s="46"/>
      <c r="N615" s="46"/>
      <c r="O615" s="46"/>
    </row>
    <row r="616" spans="1:1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46"/>
      <c r="M616" s="46"/>
      <c r="N616" s="46"/>
      <c r="O616" s="46"/>
    </row>
    <row r="617" spans="1:1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46"/>
      <c r="M617" s="46"/>
      <c r="N617" s="46"/>
      <c r="O617" s="46"/>
    </row>
    <row r="618" spans="1:1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46"/>
      <c r="M618" s="46"/>
      <c r="N618" s="46"/>
      <c r="O618" s="46"/>
    </row>
    <row r="619" spans="1:1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46"/>
      <c r="M619" s="46"/>
      <c r="N619" s="46"/>
      <c r="O619" s="46"/>
    </row>
    <row r="620" spans="1:1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46"/>
      <c r="M620" s="46"/>
      <c r="N620" s="46"/>
      <c r="O620" s="46"/>
    </row>
    <row r="621" spans="1:1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46"/>
      <c r="M621" s="46"/>
      <c r="N621" s="46"/>
      <c r="O621" s="46"/>
    </row>
    <row r="622" spans="1:1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46"/>
      <c r="M622" s="46"/>
      <c r="N622" s="46"/>
      <c r="O622" s="46"/>
    </row>
    <row r="623" spans="1:1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46"/>
      <c r="M623" s="46"/>
      <c r="N623" s="46"/>
      <c r="O623" s="46"/>
    </row>
    <row r="624" spans="1:1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46"/>
      <c r="M624" s="46"/>
      <c r="N624" s="46"/>
      <c r="O624" s="46"/>
    </row>
    <row r="625" spans="1:1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46"/>
      <c r="M625" s="46"/>
      <c r="N625" s="46"/>
      <c r="O625" s="46"/>
    </row>
    <row r="626" spans="1:1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46"/>
      <c r="M626" s="46"/>
      <c r="N626" s="46"/>
      <c r="O626" s="46"/>
    </row>
    <row r="627" spans="1:1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46"/>
      <c r="M627" s="46"/>
      <c r="N627" s="46"/>
      <c r="O627" s="46"/>
    </row>
    <row r="628" spans="1:1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46"/>
      <c r="M628" s="46"/>
      <c r="N628" s="46"/>
      <c r="O628" s="46"/>
    </row>
    <row r="629" spans="1:1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46"/>
      <c r="M629" s="46"/>
      <c r="N629" s="46"/>
      <c r="O629" s="46"/>
    </row>
    <row r="630" spans="1:1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46"/>
      <c r="M630" s="46"/>
      <c r="N630" s="46"/>
      <c r="O630" s="46"/>
    </row>
    <row r="631" spans="1:1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46"/>
      <c r="M631" s="46"/>
      <c r="N631" s="46"/>
      <c r="O631" s="46"/>
    </row>
    <row r="632" spans="1:1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46"/>
      <c r="M632" s="46"/>
      <c r="N632" s="46"/>
      <c r="O632" s="46"/>
    </row>
    <row r="633" spans="1:1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46"/>
      <c r="M633" s="46"/>
      <c r="N633" s="46"/>
      <c r="O633" s="46"/>
    </row>
    <row r="634" spans="1:1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46"/>
      <c r="M634" s="46"/>
      <c r="N634" s="46"/>
      <c r="O634" s="46"/>
    </row>
    <row r="635" spans="1:1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46"/>
      <c r="M635" s="46"/>
      <c r="N635" s="46"/>
      <c r="O635" s="46"/>
    </row>
    <row r="636" spans="1:1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46"/>
      <c r="M636" s="46"/>
      <c r="N636" s="46"/>
      <c r="O636" s="46"/>
    </row>
    <row r="637" spans="1:1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46"/>
      <c r="M637" s="46"/>
      <c r="N637" s="46"/>
      <c r="O637" s="46"/>
    </row>
    <row r="638" spans="1:1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46"/>
      <c r="M638" s="46"/>
      <c r="N638" s="46"/>
      <c r="O638" s="46"/>
    </row>
    <row r="639" spans="1:1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46"/>
      <c r="M639" s="46"/>
      <c r="N639" s="46"/>
      <c r="O639" s="46"/>
    </row>
    <row r="640" spans="1:1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46"/>
      <c r="M640" s="46"/>
      <c r="N640" s="46"/>
      <c r="O640" s="46"/>
    </row>
    <row r="641" spans="1:1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46"/>
      <c r="M641" s="46"/>
      <c r="N641" s="46"/>
      <c r="O641" s="46"/>
    </row>
    <row r="642" spans="1:1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46"/>
      <c r="M642" s="46"/>
      <c r="N642" s="46"/>
      <c r="O642" s="46"/>
    </row>
    <row r="643" spans="1:1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46"/>
      <c r="M643" s="46"/>
      <c r="N643" s="46"/>
      <c r="O643" s="46"/>
    </row>
    <row r="644" spans="1:1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46"/>
      <c r="M644" s="46"/>
      <c r="N644" s="46"/>
      <c r="O644" s="46"/>
    </row>
    <row r="645" spans="1:1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46"/>
      <c r="M645" s="46"/>
      <c r="N645" s="46"/>
      <c r="O645" s="46"/>
    </row>
    <row r="646" spans="1:1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46"/>
      <c r="M646" s="46"/>
      <c r="N646" s="46"/>
      <c r="O646" s="46"/>
    </row>
    <row r="647" spans="1:1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46"/>
      <c r="M647" s="46"/>
      <c r="N647" s="46"/>
      <c r="O647" s="46"/>
    </row>
    <row r="648" spans="1:1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46"/>
      <c r="M648" s="46"/>
      <c r="N648" s="46"/>
      <c r="O648" s="46"/>
    </row>
    <row r="649" spans="1:1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46"/>
      <c r="M649" s="46"/>
      <c r="N649" s="46"/>
      <c r="O649" s="46"/>
    </row>
    <row r="650" spans="1:1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46"/>
      <c r="M650" s="46"/>
      <c r="N650" s="46"/>
      <c r="O650" s="46"/>
    </row>
    <row r="651" spans="1:1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46"/>
      <c r="M651" s="46"/>
      <c r="N651" s="46"/>
      <c r="O651" s="46"/>
    </row>
    <row r="652" spans="1:1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46"/>
      <c r="M652" s="46"/>
      <c r="N652" s="46"/>
      <c r="O652" s="46"/>
    </row>
    <row r="653" spans="1:1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46"/>
      <c r="M653" s="46"/>
      <c r="N653" s="46"/>
      <c r="O653" s="46"/>
    </row>
    <row r="654" spans="1:1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46"/>
      <c r="M654" s="46"/>
      <c r="N654" s="46"/>
      <c r="O654" s="46"/>
    </row>
    <row r="655" spans="1:1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46"/>
      <c r="M655" s="46"/>
      <c r="N655" s="46"/>
      <c r="O655" s="46"/>
    </row>
    <row r="656" spans="1:1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46"/>
      <c r="M656" s="46"/>
      <c r="N656" s="46"/>
      <c r="O656" s="46"/>
    </row>
    <row r="657" spans="1:1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46"/>
      <c r="M657" s="46"/>
      <c r="N657" s="46"/>
      <c r="O657" s="46"/>
    </row>
    <row r="658" spans="1:1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46"/>
      <c r="M658" s="46"/>
      <c r="N658" s="46"/>
      <c r="O658" s="46"/>
    </row>
    <row r="659" spans="1:1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46"/>
      <c r="M659" s="46"/>
      <c r="N659" s="46"/>
      <c r="O659" s="46"/>
    </row>
    <row r="660" spans="1:1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46"/>
      <c r="M660" s="46"/>
      <c r="N660" s="46"/>
      <c r="O660" s="46"/>
    </row>
    <row r="661" spans="1:1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46"/>
      <c r="M661" s="46"/>
      <c r="N661" s="46"/>
      <c r="O661" s="46"/>
    </row>
    <row r="662" spans="1:1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46"/>
      <c r="M662" s="46"/>
      <c r="N662" s="46"/>
      <c r="O662" s="46"/>
    </row>
    <row r="663" spans="1:1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46"/>
      <c r="M663" s="46"/>
      <c r="N663" s="46"/>
      <c r="O663" s="46"/>
    </row>
    <row r="664" spans="1:1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46"/>
      <c r="M664" s="46"/>
      <c r="N664" s="46"/>
      <c r="O664" s="46"/>
    </row>
    <row r="665" spans="1:1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46"/>
      <c r="M665" s="46"/>
      <c r="N665" s="46"/>
      <c r="O665" s="46"/>
    </row>
    <row r="666" spans="1:1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46"/>
      <c r="M666" s="46"/>
      <c r="N666" s="46"/>
      <c r="O666" s="46"/>
    </row>
    <row r="667" spans="1:1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46"/>
      <c r="M667" s="46"/>
      <c r="N667" s="46"/>
      <c r="O667" s="46"/>
    </row>
    <row r="668" spans="1:1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46"/>
      <c r="M668" s="46"/>
      <c r="N668" s="46"/>
      <c r="O668" s="46"/>
    </row>
    <row r="669" spans="1:1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46"/>
      <c r="M669" s="46"/>
      <c r="N669" s="46"/>
      <c r="O669" s="46"/>
    </row>
    <row r="670" spans="1:1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46"/>
      <c r="M670" s="46"/>
      <c r="N670" s="46"/>
      <c r="O670" s="46"/>
    </row>
    <row r="671" spans="1:1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46"/>
      <c r="M671" s="46"/>
      <c r="N671" s="46"/>
      <c r="O671" s="46"/>
    </row>
    <row r="672" spans="1:1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46"/>
      <c r="M672" s="46"/>
      <c r="N672" s="46"/>
      <c r="O672" s="46"/>
    </row>
    <row r="673" spans="1:1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46"/>
      <c r="M673" s="46"/>
      <c r="N673" s="46"/>
      <c r="O673" s="46"/>
    </row>
    <row r="674" spans="1:1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46"/>
      <c r="M674" s="46"/>
      <c r="N674" s="46"/>
      <c r="O674" s="46"/>
    </row>
    <row r="675" spans="1:1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46"/>
      <c r="M675" s="46"/>
      <c r="N675" s="46"/>
      <c r="O675" s="46"/>
    </row>
    <row r="676" spans="1:1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46"/>
      <c r="M676" s="46"/>
      <c r="N676" s="46"/>
      <c r="O676" s="46"/>
    </row>
    <row r="677" spans="1:1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46"/>
      <c r="M677" s="46"/>
      <c r="N677" s="46"/>
      <c r="O677" s="46"/>
    </row>
    <row r="678" spans="1:1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46"/>
      <c r="M678" s="46"/>
      <c r="N678" s="46"/>
      <c r="O678" s="46"/>
    </row>
    <row r="679" spans="1:1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46"/>
      <c r="M679" s="46"/>
      <c r="N679" s="46"/>
      <c r="O679" s="46"/>
    </row>
    <row r="680" spans="1:1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46"/>
      <c r="M680" s="46"/>
      <c r="N680" s="46"/>
      <c r="O680" s="46"/>
    </row>
    <row r="681" spans="1:1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46"/>
      <c r="M681" s="46"/>
      <c r="N681" s="46"/>
      <c r="O681" s="46"/>
    </row>
    <row r="682" spans="1:1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46"/>
      <c r="M682" s="46"/>
      <c r="N682" s="46"/>
      <c r="O682" s="46"/>
    </row>
    <row r="683" spans="1:1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46"/>
      <c r="M683" s="46"/>
      <c r="N683" s="46"/>
      <c r="O683" s="46"/>
    </row>
    <row r="684" spans="1:1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46"/>
      <c r="M684" s="46"/>
      <c r="N684" s="46"/>
      <c r="O684" s="46"/>
    </row>
    <row r="685" spans="1:1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46"/>
      <c r="M685" s="46"/>
      <c r="N685" s="46"/>
      <c r="O685" s="46"/>
    </row>
    <row r="686" spans="1:1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46"/>
      <c r="M686" s="46"/>
      <c r="N686" s="46"/>
      <c r="O686" s="46"/>
    </row>
    <row r="687" spans="1:1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46"/>
      <c r="M687" s="46"/>
      <c r="N687" s="46"/>
      <c r="O687" s="46"/>
    </row>
    <row r="688" spans="1:1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46"/>
      <c r="M688" s="46"/>
      <c r="N688" s="46"/>
      <c r="O688" s="46"/>
    </row>
    <row r="689" spans="1:1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46"/>
      <c r="M689" s="46"/>
      <c r="N689" s="46"/>
      <c r="O689" s="46"/>
    </row>
    <row r="690" spans="1:1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46"/>
      <c r="M690" s="46"/>
      <c r="N690" s="46"/>
      <c r="O690" s="46"/>
    </row>
    <row r="691" spans="1:1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46"/>
      <c r="M691" s="46"/>
      <c r="N691" s="46"/>
      <c r="O691" s="46"/>
    </row>
    <row r="692" spans="1:1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46"/>
      <c r="M692" s="46"/>
      <c r="N692" s="46"/>
      <c r="O692" s="46"/>
    </row>
    <row r="693" spans="1:1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46"/>
      <c r="M693" s="46"/>
      <c r="N693" s="46"/>
      <c r="O693" s="46"/>
    </row>
    <row r="694" spans="1:1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46"/>
      <c r="M694" s="46"/>
      <c r="N694" s="46"/>
      <c r="O694" s="46"/>
    </row>
    <row r="695" spans="1:1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46"/>
      <c r="M695" s="46"/>
      <c r="N695" s="46"/>
      <c r="O695" s="46"/>
    </row>
    <row r="696" spans="1:1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46"/>
      <c r="M696" s="46"/>
      <c r="N696" s="46"/>
      <c r="O696" s="46"/>
    </row>
    <row r="697" spans="1:1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46"/>
      <c r="M697" s="46"/>
      <c r="N697" s="46"/>
      <c r="O697" s="46"/>
    </row>
    <row r="698" spans="1:1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46"/>
      <c r="M698" s="46"/>
      <c r="N698" s="46"/>
      <c r="O698" s="46"/>
    </row>
    <row r="699" spans="1:1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46"/>
      <c r="M699" s="46"/>
      <c r="N699" s="46"/>
      <c r="O699" s="46"/>
    </row>
    <row r="700" spans="1:1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46"/>
      <c r="M700" s="46"/>
      <c r="N700" s="46"/>
      <c r="O700" s="46"/>
    </row>
    <row r="701" spans="1:1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46"/>
      <c r="M701" s="46"/>
      <c r="N701" s="46"/>
      <c r="O701" s="46"/>
    </row>
    <row r="702" spans="1:1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46"/>
      <c r="M702" s="46"/>
      <c r="N702" s="46"/>
      <c r="O702" s="46"/>
    </row>
    <row r="703" spans="1:1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46"/>
      <c r="M703" s="46"/>
      <c r="N703" s="46"/>
      <c r="O703" s="46"/>
    </row>
    <row r="704" spans="1:1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46"/>
      <c r="M704" s="46"/>
      <c r="N704" s="46"/>
      <c r="O704" s="46"/>
    </row>
    <row r="705" spans="1:1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46"/>
      <c r="M705" s="46"/>
      <c r="N705" s="46"/>
      <c r="O705" s="46"/>
    </row>
    <row r="706" spans="1:1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46"/>
      <c r="M706" s="46"/>
      <c r="N706" s="46"/>
      <c r="O706" s="46"/>
    </row>
    <row r="707" spans="1:1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46"/>
      <c r="M707" s="46"/>
      <c r="N707" s="46"/>
      <c r="O707" s="46"/>
    </row>
    <row r="708" spans="1:1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46"/>
      <c r="M708" s="46"/>
      <c r="N708" s="46"/>
      <c r="O708" s="46"/>
    </row>
    <row r="709" spans="1:1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46"/>
      <c r="M709" s="46"/>
      <c r="N709" s="46"/>
      <c r="O709" s="46"/>
    </row>
    <row r="710" spans="1:1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46"/>
      <c r="M710" s="46"/>
      <c r="N710" s="46"/>
      <c r="O710" s="46"/>
    </row>
    <row r="711" spans="1:1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46"/>
      <c r="M711" s="46"/>
      <c r="N711" s="46"/>
      <c r="O711" s="46"/>
    </row>
    <row r="712" spans="1:1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46"/>
      <c r="M712" s="46"/>
      <c r="N712" s="46"/>
      <c r="O712" s="46"/>
    </row>
    <row r="713" spans="1:1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46"/>
      <c r="M713" s="46"/>
      <c r="N713" s="46"/>
      <c r="O713" s="46"/>
    </row>
    <row r="714" spans="1:1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46"/>
      <c r="M714" s="46"/>
      <c r="N714" s="46"/>
      <c r="O714" s="46"/>
    </row>
    <row r="715" spans="1:1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46"/>
      <c r="M715" s="46"/>
      <c r="N715" s="46"/>
      <c r="O715" s="46"/>
    </row>
    <row r="716" spans="1:1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46"/>
      <c r="M716" s="46"/>
      <c r="N716" s="46"/>
      <c r="O716" s="46"/>
    </row>
    <row r="717" spans="1:1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46"/>
      <c r="M717" s="46"/>
      <c r="N717" s="46"/>
      <c r="O717" s="46"/>
    </row>
    <row r="718" spans="1:1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46"/>
      <c r="M718" s="46"/>
      <c r="N718" s="46"/>
      <c r="O718" s="46"/>
    </row>
    <row r="719" spans="1:1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46"/>
      <c r="M719" s="46"/>
      <c r="N719" s="46"/>
      <c r="O719" s="46"/>
    </row>
    <row r="720" spans="1:1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46"/>
      <c r="M720" s="46"/>
      <c r="N720" s="46"/>
      <c r="O720" s="46"/>
    </row>
    <row r="721" spans="1:1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46"/>
      <c r="M721" s="46"/>
      <c r="N721" s="46"/>
      <c r="O721" s="46"/>
    </row>
    <row r="722" spans="1:1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46"/>
      <c r="M722" s="46"/>
      <c r="N722" s="46"/>
      <c r="O722" s="46"/>
    </row>
    <row r="723" spans="1:1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46"/>
      <c r="M723" s="46"/>
      <c r="N723" s="46"/>
      <c r="O723" s="46"/>
    </row>
    <row r="724" spans="1:1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46"/>
      <c r="M724" s="46"/>
      <c r="N724" s="46"/>
      <c r="O724" s="46"/>
    </row>
    <row r="725" spans="1:1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46"/>
      <c r="M725" s="46"/>
      <c r="N725" s="46"/>
      <c r="O725" s="46"/>
    </row>
    <row r="726" spans="1:1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46"/>
      <c r="M726" s="46"/>
      <c r="N726" s="46"/>
      <c r="O726" s="46"/>
    </row>
    <row r="727" spans="1:1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46"/>
      <c r="M727" s="46"/>
      <c r="N727" s="46"/>
      <c r="O727" s="46"/>
    </row>
    <row r="728" spans="1:1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46"/>
      <c r="M728" s="46"/>
      <c r="N728" s="46"/>
      <c r="O728" s="46"/>
    </row>
    <row r="729" spans="1:1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46"/>
      <c r="M729" s="46"/>
      <c r="N729" s="46"/>
      <c r="O729" s="46"/>
    </row>
    <row r="730" spans="1:1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46"/>
      <c r="M730" s="46"/>
      <c r="N730" s="46"/>
      <c r="O730" s="46"/>
    </row>
    <row r="731" spans="1:1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46"/>
      <c r="M731" s="46"/>
      <c r="N731" s="46"/>
      <c r="O731" s="46"/>
    </row>
    <row r="732" spans="1:1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46"/>
      <c r="M732" s="46"/>
      <c r="N732" s="46"/>
      <c r="O732" s="46"/>
    </row>
    <row r="733" spans="1:1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46"/>
      <c r="M733" s="46"/>
      <c r="N733" s="46"/>
      <c r="O733" s="46"/>
    </row>
    <row r="734" spans="1:1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46"/>
      <c r="M734" s="46"/>
      <c r="N734" s="46"/>
      <c r="O734" s="46"/>
    </row>
    <row r="735" spans="1:1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46"/>
      <c r="M735" s="46"/>
      <c r="N735" s="46"/>
      <c r="O735" s="46"/>
    </row>
    <row r="736" spans="1:1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46"/>
      <c r="M736" s="46"/>
      <c r="N736" s="46"/>
      <c r="O736" s="46"/>
    </row>
    <row r="737" spans="1:1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46"/>
      <c r="M737" s="46"/>
      <c r="N737" s="46"/>
      <c r="O737" s="46"/>
    </row>
    <row r="738" spans="1:1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46"/>
      <c r="M738" s="46"/>
      <c r="N738" s="46"/>
      <c r="O738" s="46"/>
    </row>
    <row r="739" spans="1:1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46"/>
      <c r="M739" s="46"/>
      <c r="N739" s="46"/>
      <c r="O739" s="46"/>
    </row>
    <row r="740" spans="1:1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46"/>
      <c r="M740" s="46"/>
      <c r="N740" s="46"/>
      <c r="O740" s="46"/>
    </row>
    <row r="741" spans="1:1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46"/>
      <c r="M741" s="46"/>
      <c r="N741" s="46"/>
      <c r="O741" s="46"/>
    </row>
    <row r="742" spans="1:1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46"/>
      <c r="M742" s="46"/>
      <c r="N742" s="46"/>
      <c r="O742" s="46"/>
    </row>
    <row r="743" spans="1:1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46"/>
      <c r="M743" s="46"/>
      <c r="N743" s="46"/>
      <c r="O743" s="46"/>
    </row>
    <row r="744" spans="1:1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46"/>
      <c r="M744" s="46"/>
      <c r="N744" s="46"/>
      <c r="O744" s="46"/>
    </row>
    <row r="745" spans="1:1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46"/>
      <c r="M745" s="46"/>
      <c r="N745" s="46"/>
      <c r="O745" s="46"/>
    </row>
    <row r="746" spans="1:1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46"/>
      <c r="M746" s="46"/>
      <c r="N746" s="46"/>
      <c r="O746" s="46"/>
    </row>
    <row r="747" spans="1:1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46"/>
      <c r="M747" s="46"/>
      <c r="N747" s="46"/>
      <c r="O747" s="46"/>
    </row>
    <row r="748" spans="1:1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46"/>
      <c r="M748" s="46"/>
      <c r="N748" s="46"/>
      <c r="O748" s="46"/>
    </row>
    <row r="749" spans="1:1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46"/>
      <c r="M749" s="46"/>
      <c r="N749" s="46"/>
      <c r="O749" s="46"/>
    </row>
    <row r="750" spans="1:1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46"/>
      <c r="M750" s="46"/>
      <c r="N750" s="46"/>
      <c r="O750" s="46"/>
    </row>
    <row r="751" spans="1:1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46"/>
      <c r="M751" s="46"/>
      <c r="N751" s="46"/>
      <c r="O751" s="46"/>
    </row>
    <row r="752" spans="1:1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46"/>
      <c r="M752" s="46"/>
      <c r="N752" s="46"/>
      <c r="O752" s="46"/>
    </row>
    <row r="753" spans="1:1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46"/>
      <c r="M753" s="46"/>
      <c r="N753" s="46"/>
      <c r="O753" s="46"/>
    </row>
    <row r="754" spans="1:1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46"/>
      <c r="M754" s="46"/>
      <c r="N754" s="46"/>
      <c r="O754" s="46"/>
    </row>
    <row r="755" spans="1:1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46"/>
      <c r="M755" s="46"/>
      <c r="N755" s="46"/>
      <c r="O755" s="46"/>
    </row>
    <row r="756" spans="1:1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46"/>
      <c r="M756" s="46"/>
      <c r="N756" s="46"/>
      <c r="O756" s="46"/>
    </row>
    <row r="757" spans="1:1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46"/>
      <c r="M757" s="46"/>
      <c r="N757" s="46"/>
      <c r="O757" s="46"/>
    </row>
    <row r="758" spans="1:1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46"/>
      <c r="M758" s="46"/>
      <c r="N758" s="46"/>
      <c r="O758" s="46"/>
    </row>
    <row r="759" spans="1:1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46"/>
      <c r="M759" s="46"/>
      <c r="N759" s="46"/>
      <c r="O759" s="46"/>
    </row>
    <row r="760" spans="1:1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46"/>
      <c r="M760" s="46"/>
      <c r="N760" s="46"/>
      <c r="O760" s="46"/>
    </row>
    <row r="761" spans="1:1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46"/>
      <c r="M761" s="46"/>
      <c r="N761" s="46"/>
      <c r="O761" s="46"/>
    </row>
    <row r="762" spans="1:1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46"/>
      <c r="M762" s="46"/>
      <c r="N762" s="46"/>
      <c r="O762" s="46"/>
    </row>
    <row r="763" spans="1:1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46"/>
      <c r="M763" s="46"/>
      <c r="N763" s="46"/>
      <c r="O763" s="46"/>
    </row>
    <row r="764" spans="1:1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46"/>
      <c r="M764" s="46"/>
      <c r="N764" s="46"/>
      <c r="O764" s="46"/>
    </row>
    <row r="765" spans="1:1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46"/>
      <c r="M765" s="46"/>
      <c r="N765" s="46"/>
      <c r="O765" s="46"/>
    </row>
    <row r="766" spans="1:1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46"/>
      <c r="M766" s="46"/>
      <c r="N766" s="46"/>
      <c r="O766" s="46"/>
    </row>
    <row r="767" spans="1:1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46"/>
      <c r="M767" s="46"/>
      <c r="N767" s="46"/>
      <c r="O767" s="46"/>
    </row>
    <row r="768" spans="1:1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46"/>
      <c r="M768" s="46"/>
      <c r="N768" s="46"/>
      <c r="O768" s="46"/>
    </row>
    <row r="769" spans="1:1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46"/>
      <c r="M769" s="46"/>
      <c r="N769" s="46"/>
      <c r="O769" s="46"/>
    </row>
    <row r="770" spans="1:1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46"/>
      <c r="M770" s="46"/>
      <c r="N770" s="46"/>
      <c r="O770" s="46"/>
    </row>
    <row r="771" spans="1:1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46"/>
      <c r="M771" s="46"/>
      <c r="N771" s="46"/>
      <c r="O771" s="46"/>
    </row>
    <row r="772" spans="1:1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46"/>
      <c r="M772" s="46"/>
      <c r="N772" s="46"/>
      <c r="O772" s="46"/>
    </row>
    <row r="773" spans="1:1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46"/>
      <c r="M773" s="46"/>
      <c r="N773" s="46"/>
      <c r="O773" s="46"/>
    </row>
    <row r="774" spans="1:1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46"/>
      <c r="M774" s="46"/>
      <c r="N774" s="46"/>
      <c r="O774" s="46"/>
    </row>
    <row r="775" spans="1:1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46"/>
      <c r="M775" s="46"/>
      <c r="N775" s="46"/>
      <c r="O775" s="46"/>
    </row>
    <row r="776" spans="1:1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46"/>
      <c r="M776" s="46"/>
      <c r="N776" s="46"/>
      <c r="O776" s="46"/>
    </row>
    <row r="777" spans="1:1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46"/>
      <c r="M777" s="46"/>
      <c r="N777" s="46"/>
      <c r="O777" s="46"/>
    </row>
    <row r="778" spans="1:1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46"/>
      <c r="M778" s="46"/>
      <c r="N778" s="46"/>
      <c r="O778" s="46"/>
    </row>
    <row r="779" spans="1:1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46"/>
      <c r="M779" s="46"/>
      <c r="N779" s="46"/>
      <c r="O779" s="46"/>
    </row>
    <row r="780" spans="1:1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46"/>
      <c r="M780" s="46"/>
      <c r="N780" s="46"/>
      <c r="O780" s="46"/>
    </row>
    <row r="781" spans="1:1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46"/>
      <c r="M781" s="46"/>
      <c r="N781" s="46"/>
      <c r="O781" s="46"/>
    </row>
    <row r="782" spans="1:1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46"/>
      <c r="M782" s="46"/>
      <c r="N782" s="46"/>
      <c r="O782" s="46"/>
    </row>
    <row r="783" spans="1:1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46"/>
      <c r="M783" s="46"/>
      <c r="N783" s="46"/>
      <c r="O783" s="46"/>
    </row>
    <row r="784" spans="1:1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46"/>
      <c r="M784" s="46"/>
      <c r="N784" s="46"/>
      <c r="O784" s="46"/>
    </row>
    <row r="785" spans="1:1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46"/>
      <c r="M785" s="46"/>
      <c r="N785" s="46"/>
      <c r="O785" s="46"/>
    </row>
    <row r="786" spans="1:1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46"/>
      <c r="M786" s="46"/>
      <c r="N786" s="46"/>
      <c r="O786" s="46"/>
    </row>
    <row r="787" spans="1:1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46"/>
      <c r="M787" s="46"/>
      <c r="N787" s="46"/>
      <c r="O787" s="46"/>
    </row>
    <row r="788" spans="1:1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46"/>
      <c r="M788" s="46"/>
      <c r="N788" s="46"/>
      <c r="O788" s="46"/>
    </row>
    <row r="789" spans="1:1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46"/>
      <c r="M789" s="46"/>
      <c r="N789" s="46"/>
      <c r="O789" s="46"/>
    </row>
    <row r="790" spans="1:1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46"/>
      <c r="M790" s="46"/>
      <c r="N790" s="46"/>
      <c r="O790" s="46"/>
    </row>
    <row r="791" spans="1:1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46"/>
      <c r="M791" s="46"/>
      <c r="N791" s="46"/>
      <c r="O791" s="46"/>
    </row>
    <row r="792" spans="1:1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46"/>
      <c r="M792" s="46"/>
      <c r="N792" s="46"/>
      <c r="O792" s="46"/>
    </row>
    <row r="793" spans="1:1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46"/>
      <c r="M793" s="46"/>
      <c r="N793" s="46"/>
      <c r="O793" s="46"/>
    </row>
    <row r="794" spans="1:1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46"/>
      <c r="M794" s="46"/>
      <c r="N794" s="46"/>
      <c r="O794" s="46"/>
    </row>
    <row r="795" spans="1:1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46"/>
      <c r="M795" s="46"/>
      <c r="N795" s="46"/>
      <c r="O795" s="46"/>
    </row>
    <row r="796" spans="1:1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46"/>
      <c r="M796" s="46"/>
      <c r="N796" s="46"/>
      <c r="O796" s="46"/>
    </row>
    <row r="797" spans="1:1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46"/>
      <c r="M797" s="46"/>
      <c r="N797" s="46"/>
      <c r="O797" s="46"/>
    </row>
    <row r="798" spans="1:1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46"/>
      <c r="M798" s="46"/>
      <c r="N798" s="46"/>
      <c r="O798" s="46"/>
    </row>
    <row r="799" spans="1:1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46"/>
      <c r="M799" s="46"/>
      <c r="N799" s="46"/>
      <c r="O799" s="46"/>
    </row>
  </sheetData>
  <hyperlinks>
    <hyperlink ref="A421" location="Índice!C1" display="Volver al índice" xr:uid="{00000000-0004-0000-0400-000000000000}"/>
  </hyperlinks>
  <pageMargins left="0.7" right="0.7" top="0.75" bottom="0.75" header="0.3" footer="0.3"/>
  <pageSetup orientation="portrait" r:id="rId1"/>
  <ignoredErrors>
    <ignoredError sqref="B58:B59 C58:K59 B66:K67 B284:K284 B290:K290 B296:K296 B302:K302 B313:K313 B326:K326 B339:K339 B352:K352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5"/>
  <sheetViews>
    <sheetView showGridLines="0" zoomScaleNormal="100" workbookViewId="0">
      <pane ySplit="2" topLeftCell="A84" activePane="bottomLeft" state="frozen"/>
      <selection pane="bottomLeft" activeCell="H33" sqref="H33"/>
    </sheetView>
  </sheetViews>
  <sheetFormatPr baseColWidth="10" defaultColWidth="11.42578125" defaultRowHeight="12.75" x14ac:dyDescent="0.2"/>
  <cols>
    <col min="1" max="1" width="35.28515625" style="9" customWidth="1"/>
    <col min="2" max="4" width="13.5703125" style="10" customWidth="1"/>
    <col min="5" max="5" width="11.140625" style="10" customWidth="1"/>
    <col min="6" max="16384" width="11.42578125" style="8"/>
  </cols>
  <sheetData>
    <row r="1" spans="1:4" ht="21" x14ac:dyDescent="0.2">
      <c r="A1" s="110" t="s">
        <v>383</v>
      </c>
    </row>
    <row r="2" spans="1:4" ht="15" customHeight="1" x14ac:dyDescent="0.2">
      <c r="A2" s="29"/>
    </row>
    <row r="3" spans="1:4" ht="15" customHeight="1" x14ac:dyDescent="0.2"/>
    <row r="4" spans="1:4" ht="15" customHeight="1" x14ac:dyDescent="0.2">
      <c r="A4" s="33" t="s">
        <v>384</v>
      </c>
    </row>
    <row r="5" spans="1:4" ht="16.5" customHeight="1" x14ac:dyDescent="0.2">
      <c r="A5" s="118" t="s">
        <v>119</v>
      </c>
      <c r="B5" s="14" t="s">
        <v>116</v>
      </c>
      <c r="C5" s="14" t="s">
        <v>117</v>
      </c>
      <c r="D5" s="139" t="s">
        <v>83</v>
      </c>
    </row>
    <row r="6" spans="1:4" ht="15" customHeight="1" x14ac:dyDescent="0.2">
      <c r="A6" s="151" t="s">
        <v>442</v>
      </c>
      <c r="B6" s="31">
        <v>2455</v>
      </c>
      <c r="C6" s="31">
        <v>9892</v>
      </c>
      <c r="D6" s="31">
        <v>12347</v>
      </c>
    </row>
    <row r="7" spans="1:4" ht="15" customHeight="1" x14ac:dyDescent="0.2">
      <c r="A7" s="151" t="s">
        <v>443</v>
      </c>
      <c r="B7" s="31">
        <v>2719</v>
      </c>
      <c r="C7" s="31">
        <v>8297</v>
      </c>
      <c r="D7" s="31">
        <v>11016</v>
      </c>
    </row>
    <row r="8" spans="1:4" ht="15" customHeight="1" x14ac:dyDescent="0.2">
      <c r="A8" s="132" t="s">
        <v>342</v>
      </c>
      <c r="B8" s="31">
        <v>756</v>
      </c>
      <c r="C8" s="31">
        <v>22701</v>
      </c>
      <c r="D8" s="31">
        <v>23457</v>
      </c>
    </row>
    <row r="9" spans="1:4" ht="15" customHeight="1" x14ac:dyDescent="0.2">
      <c r="A9" s="128" t="s">
        <v>0</v>
      </c>
      <c r="B9" s="13">
        <v>5930</v>
      </c>
      <c r="C9" s="13">
        <v>40890</v>
      </c>
      <c r="D9" s="13">
        <v>46820</v>
      </c>
    </row>
    <row r="10" spans="1:4" ht="15" customHeight="1" x14ac:dyDescent="0.2"/>
    <row r="11" spans="1:4" ht="15" customHeight="1" x14ac:dyDescent="0.2">
      <c r="A11" s="33" t="s">
        <v>385</v>
      </c>
    </row>
    <row r="12" spans="1:4" ht="27.75" x14ac:dyDescent="0.2">
      <c r="A12" s="118" t="s">
        <v>119</v>
      </c>
      <c r="B12" s="14" t="s">
        <v>116</v>
      </c>
      <c r="C12" s="14" t="s">
        <v>117</v>
      </c>
      <c r="D12" s="14" t="s">
        <v>361</v>
      </c>
    </row>
    <row r="13" spans="1:4" ht="15" customHeight="1" x14ac:dyDescent="0.2">
      <c r="A13" s="151" t="s">
        <v>442</v>
      </c>
      <c r="B13" s="31">
        <v>513</v>
      </c>
      <c r="C13" s="31">
        <v>2932</v>
      </c>
      <c r="D13" s="31">
        <v>3445</v>
      </c>
    </row>
    <row r="14" spans="1:4" ht="15" customHeight="1" x14ac:dyDescent="0.2">
      <c r="A14" s="151" t="s">
        <v>443</v>
      </c>
      <c r="B14" s="31">
        <v>527</v>
      </c>
      <c r="C14" s="31">
        <v>2638</v>
      </c>
      <c r="D14" s="31">
        <v>3165</v>
      </c>
    </row>
    <row r="15" spans="1:4" ht="15" customHeight="1" x14ac:dyDescent="0.2">
      <c r="A15" s="132" t="s">
        <v>342</v>
      </c>
      <c r="B15" s="31">
        <v>163</v>
      </c>
      <c r="C15" s="31">
        <v>7804</v>
      </c>
      <c r="D15" s="31">
        <v>7967</v>
      </c>
    </row>
    <row r="16" spans="1:4" ht="15" customHeight="1" x14ac:dyDescent="0.2">
      <c r="A16" s="128" t="s">
        <v>0</v>
      </c>
      <c r="B16" s="13">
        <v>1203</v>
      </c>
      <c r="C16" s="13">
        <v>13374</v>
      </c>
      <c r="D16" s="32">
        <v>14577</v>
      </c>
    </row>
    <row r="17" spans="1:5" ht="15" customHeight="1" x14ac:dyDescent="0.2"/>
    <row r="18" spans="1:5" ht="15.75" x14ac:dyDescent="0.2">
      <c r="A18" s="33" t="s">
        <v>386</v>
      </c>
    </row>
    <row r="19" spans="1:5" ht="18.75" customHeight="1" x14ac:dyDescent="0.2">
      <c r="A19" s="118" t="s">
        <v>312</v>
      </c>
      <c r="B19" s="14" t="s">
        <v>116</v>
      </c>
      <c r="C19" s="14" t="s">
        <v>117</v>
      </c>
      <c r="D19" s="139" t="s">
        <v>83</v>
      </c>
    </row>
    <row r="20" spans="1:5" ht="15" customHeight="1" x14ac:dyDescent="0.2">
      <c r="A20" s="142" t="s">
        <v>354</v>
      </c>
      <c r="B20" s="58">
        <v>2519</v>
      </c>
      <c r="C20" s="58">
        <v>20729</v>
      </c>
      <c r="D20" s="58">
        <v>23248</v>
      </c>
    </row>
    <row r="21" spans="1:5" ht="15" customHeight="1" x14ac:dyDescent="0.2">
      <c r="A21" s="142" t="s">
        <v>355</v>
      </c>
      <c r="B21" s="58">
        <v>3411</v>
      </c>
      <c r="C21" s="58">
        <v>20161</v>
      </c>
      <c r="D21" s="58">
        <v>23572</v>
      </c>
    </row>
    <row r="22" spans="1:5" ht="15" customHeight="1" x14ac:dyDescent="0.2">
      <c r="A22" s="112" t="s">
        <v>403</v>
      </c>
      <c r="B22" s="44">
        <f>SUM(B20:B21)</f>
        <v>5930</v>
      </c>
      <c r="C22" s="44">
        <f t="shared" ref="C22:D22" si="0">SUM(C20:C21)</f>
        <v>40890</v>
      </c>
      <c r="D22" s="44">
        <f t="shared" si="0"/>
        <v>46820</v>
      </c>
    </row>
    <row r="23" spans="1:5" ht="15" customHeight="1" x14ac:dyDescent="0.2">
      <c r="B23" s="11"/>
      <c r="C23" s="11"/>
      <c r="D23" s="11"/>
      <c r="E23" s="11"/>
    </row>
    <row r="24" spans="1:5" ht="15" customHeight="1" x14ac:dyDescent="0.2">
      <c r="A24" s="33" t="s">
        <v>460</v>
      </c>
    </row>
    <row r="25" spans="1:5" ht="25.5" customHeight="1" x14ac:dyDescent="0.2">
      <c r="A25" s="118" t="s">
        <v>312</v>
      </c>
      <c r="B25" s="14" t="s">
        <v>116</v>
      </c>
      <c r="C25" s="14" t="s">
        <v>117</v>
      </c>
      <c r="D25" s="14" t="s">
        <v>361</v>
      </c>
    </row>
    <row r="26" spans="1:5" ht="15" customHeight="1" x14ac:dyDescent="0.2">
      <c r="A26" s="146" t="s">
        <v>179</v>
      </c>
      <c r="B26" s="58">
        <v>494</v>
      </c>
      <c r="C26" s="58">
        <v>6826</v>
      </c>
      <c r="D26" s="58">
        <v>7320</v>
      </c>
      <c r="E26" s="22"/>
    </row>
    <row r="27" spans="1:5" ht="15" customHeight="1" x14ac:dyDescent="0.2">
      <c r="A27" s="146" t="s">
        <v>461</v>
      </c>
      <c r="B27" s="58">
        <v>709</v>
      </c>
      <c r="C27" s="58">
        <v>6548</v>
      </c>
      <c r="D27" s="58">
        <v>7257</v>
      </c>
      <c r="E27" s="22"/>
    </row>
    <row r="28" spans="1:5" ht="15" customHeight="1" x14ac:dyDescent="0.2">
      <c r="A28" s="112" t="s">
        <v>120</v>
      </c>
      <c r="B28" s="44">
        <f>SUM(B26:B27)</f>
        <v>1203</v>
      </c>
      <c r="C28" s="44">
        <f t="shared" ref="C28:D28" si="1">SUM(C26:C27)</f>
        <v>13374</v>
      </c>
      <c r="D28" s="44">
        <f t="shared" si="1"/>
        <v>14577</v>
      </c>
      <c r="E28" s="22"/>
    </row>
    <row r="29" spans="1:5" ht="15" customHeight="1" x14ac:dyDescent="0.2">
      <c r="B29" s="11"/>
      <c r="C29" s="11"/>
      <c r="D29" s="11"/>
      <c r="E29" s="11"/>
    </row>
    <row r="30" spans="1:5" ht="15" customHeight="1" x14ac:dyDescent="0.2">
      <c r="A30" s="33" t="s">
        <v>388</v>
      </c>
    </row>
    <row r="31" spans="1:5" ht="25.5" customHeight="1" x14ac:dyDescent="0.2">
      <c r="A31" s="109" t="s">
        <v>113</v>
      </c>
      <c r="B31" s="14" t="s">
        <v>116</v>
      </c>
      <c r="C31" s="14" t="s">
        <v>117</v>
      </c>
      <c r="D31" s="139" t="s">
        <v>83</v>
      </c>
      <c r="E31" s="8"/>
    </row>
    <row r="32" spans="1:5" ht="15" customHeight="1" x14ac:dyDescent="0.2">
      <c r="A32" s="127" t="s">
        <v>42</v>
      </c>
      <c r="B32" s="58"/>
      <c r="C32" s="58"/>
      <c r="D32" s="58"/>
      <c r="E32" s="8"/>
    </row>
    <row r="33" spans="1:5" ht="15" customHeight="1" x14ac:dyDescent="0.2">
      <c r="A33" s="127" t="s">
        <v>43</v>
      </c>
      <c r="B33" s="58">
        <v>122</v>
      </c>
      <c r="C33" s="58">
        <v>2368</v>
      </c>
      <c r="D33" s="58">
        <v>2490</v>
      </c>
      <c r="E33" s="8"/>
    </row>
    <row r="34" spans="1:5" ht="15" customHeight="1" x14ac:dyDescent="0.2">
      <c r="A34" s="127" t="s">
        <v>44</v>
      </c>
      <c r="B34" s="58">
        <v>1811</v>
      </c>
      <c r="C34" s="58">
        <v>11224</v>
      </c>
      <c r="D34" s="58">
        <v>13035</v>
      </c>
      <c r="E34" s="8"/>
    </row>
    <row r="35" spans="1:5" ht="15" customHeight="1" x14ac:dyDescent="0.2">
      <c r="A35" s="127" t="s">
        <v>45</v>
      </c>
      <c r="B35" s="58">
        <v>1929</v>
      </c>
      <c r="C35" s="58">
        <v>10567</v>
      </c>
      <c r="D35" s="58">
        <v>12496</v>
      </c>
      <c r="E35" s="8"/>
    </row>
    <row r="36" spans="1:5" ht="15" customHeight="1" x14ac:dyDescent="0.2">
      <c r="A36" s="127" t="s">
        <v>46</v>
      </c>
      <c r="B36" s="58">
        <v>1037</v>
      </c>
      <c r="C36" s="58">
        <v>7001</v>
      </c>
      <c r="D36" s="58">
        <v>8038</v>
      </c>
      <c r="E36" s="8"/>
    </row>
    <row r="37" spans="1:5" ht="15" customHeight="1" x14ac:dyDescent="0.2">
      <c r="A37" s="127" t="s">
        <v>1</v>
      </c>
      <c r="B37" s="58">
        <v>980</v>
      </c>
      <c r="C37" s="58">
        <v>9366</v>
      </c>
      <c r="D37" s="58">
        <v>10346</v>
      </c>
      <c r="E37" s="8"/>
    </row>
    <row r="38" spans="1:5" ht="15" customHeight="1" x14ac:dyDescent="0.2">
      <c r="A38" s="127" t="s">
        <v>84</v>
      </c>
      <c r="B38" s="58">
        <v>51</v>
      </c>
      <c r="C38" s="58">
        <v>364</v>
      </c>
      <c r="D38" s="58">
        <v>415</v>
      </c>
      <c r="E38" s="8"/>
    </row>
    <row r="39" spans="1:5" ht="15" customHeight="1" x14ac:dyDescent="0.2">
      <c r="A39" s="128" t="s">
        <v>0</v>
      </c>
      <c r="B39" s="13">
        <f>SUM(B33:B38)</f>
        <v>5930</v>
      </c>
      <c r="C39" s="13">
        <f t="shared" ref="C39:D39" si="2">SUM(C33:C38)</f>
        <v>40890</v>
      </c>
      <c r="D39" s="13">
        <f t="shared" si="2"/>
        <v>46820</v>
      </c>
      <c r="E39" s="8"/>
    </row>
    <row r="40" spans="1:5" ht="15" customHeight="1" x14ac:dyDescent="0.2">
      <c r="A40" s="130" t="s">
        <v>132</v>
      </c>
      <c r="B40" s="153">
        <v>33.704541588705602</v>
      </c>
      <c r="C40" s="153">
        <v>34.348344272812497</v>
      </c>
      <c r="D40" s="153">
        <v>34.266781596810702</v>
      </c>
      <c r="E40" s="8"/>
    </row>
    <row r="41" spans="1:5" ht="15" customHeight="1" x14ac:dyDescent="0.2">
      <c r="E41" s="8"/>
    </row>
    <row r="42" spans="1:5" ht="15" customHeight="1" x14ac:dyDescent="0.2">
      <c r="A42" s="33" t="s">
        <v>389</v>
      </c>
      <c r="E42" s="8"/>
    </row>
    <row r="43" spans="1:5" ht="25.5" customHeight="1" x14ac:dyDescent="0.2">
      <c r="A43" s="109" t="s">
        <v>62</v>
      </c>
      <c r="B43" s="14" t="s">
        <v>116</v>
      </c>
      <c r="C43" s="14" t="s">
        <v>117</v>
      </c>
      <c r="D43" s="139" t="s">
        <v>83</v>
      </c>
    </row>
    <row r="44" spans="1:5" ht="15" customHeight="1" x14ac:dyDescent="0.2">
      <c r="A44" s="127" t="s">
        <v>53</v>
      </c>
      <c r="B44" s="50">
        <v>106</v>
      </c>
      <c r="C44" s="50">
        <v>10852</v>
      </c>
      <c r="D44" s="50">
        <v>10958</v>
      </c>
      <c r="E44" s="22"/>
    </row>
    <row r="45" spans="1:5" ht="15" customHeight="1" x14ac:dyDescent="0.2">
      <c r="A45" s="127" t="s">
        <v>54</v>
      </c>
      <c r="B45" s="50">
        <v>364</v>
      </c>
      <c r="C45" s="50">
        <v>510</v>
      </c>
      <c r="D45" s="50">
        <v>874</v>
      </c>
      <c r="E45" s="22"/>
    </row>
    <row r="46" spans="1:5" ht="15" customHeight="1" x14ac:dyDescent="0.2">
      <c r="A46" s="127" t="s">
        <v>55</v>
      </c>
      <c r="B46" s="50">
        <v>88</v>
      </c>
      <c r="C46" s="50">
        <v>1031</v>
      </c>
      <c r="D46" s="50">
        <v>1119</v>
      </c>
      <c r="E46" s="22"/>
    </row>
    <row r="47" spans="1:5" ht="15" customHeight="1" x14ac:dyDescent="0.2">
      <c r="A47" s="127" t="s">
        <v>56</v>
      </c>
      <c r="B47" s="50">
        <v>1932</v>
      </c>
      <c r="C47" s="50">
        <v>1323</v>
      </c>
      <c r="D47" s="50">
        <v>3255</v>
      </c>
      <c r="E47" s="22"/>
    </row>
    <row r="48" spans="1:5" ht="15" customHeight="1" x14ac:dyDescent="0.2">
      <c r="A48" s="127" t="s">
        <v>57</v>
      </c>
      <c r="B48" s="50">
        <v>694</v>
      </c>
      <c r="C48" s="50">
        <v>6005</v>
      </c>
      <c r="D48" s="50">
        <v>6699</v>
      </c>
      <c r="E48" s="22"/>
    </row>
    <row r="49" spans="1:5" ht="15" customHeight="1" x14ac:dyDescent="0.2">
      <c r="A49" s="127" t="s">
        <v>7</v>
      </c>
      <c r="B49" s="50">
        <v>170</v>
      </c>
      <c r="C49" s="50">
        <v>2656</v>
      </c>
      <c r="D49" s="50">
        <v>2826</v>
      </c>
      <c r="E49" s="22"/>
    </row>
    <row r="50" spans="1:5" ht="15" customHeight="1" x14ac:dyDescent="0.2">
      <c r="A50" s="127" t="s">
        <v>58</v>
      </c>
      <c r="B50" s="50">
        <v>325</v>
      </c>
      <c r="C50" s="50">
        <v>10153</v>
      </c>
      <c r="D50" s="50">
        <v>10478</v>
      </c>
      <c r="E50" s="22"/>
    </row>
    <row r="51" spans="1:5" ht="15" customHeight="1" x14ac:dyDescent="0.2">
      <c r="A51" s="127" t="s">
        <v>59</v>
      </c>
      <c r="B51" s="50">
        <v>620</v>
      </c>
      <c r="C51" s="50">
        <v>975</v>
      </c>
      <c r="D51" s="50">
        <v>1595</v>
      </c>
      <c r="E51" s="22"/>
    </row>
    <row r="52" spans="1:5" ht="15" customHeight="1" x14ac:dyDescent="0.2">
      <c r="A52" s="127" t="s">
        <v>60</v>
      </c>
      <c r="B52" s="50">
        <v>533</v>
      </c>
      <c r="C52" s="50">
        <v>3300</v>
      </c>
      <c r="D52" s="50">
        <v>3833</v>
      </c>
      <c r="E52" s="22"/>
    </row>
    <row r="53" spans="1:5" ht="15" customHeight="1" x14ac:dyDescent="0.2">
      <c r="A53" s="127" t="s">
        <v>61</v>
      </c>
      <c r="B53" s="50">
        <v>1098</v>
      </c>
      <c r="C53" s="50">
        <v>4085</v>
      </c>
      <c r="D53" s="50">
        <v>5183</v>
      </c>
      <c r="E53" s="22"/>
    </row>
    <row r="54" spans="1:5" ht="15" customHeight="1" x14ac:dyDescent="0.2">
      <c r="A54" s="128" t="s">
        <v>0</v>
      </c>
      <c r="B54" s="157">
        <v>5930</v>
      </c>
      <c r="C54" s="157">
        <v>40890</v>
      </c>
      <c r="D54" s="157">
        <v>46820</v>
      </c>
      <c r="E54" s="22"/>
    </row>
    <row r="55" spans="1:5" ht="15" customHeight="1" x14ac:dyDescent="0.2">
      <c r="B55" s="9"/>
      <c r="C55" s="9"/>
      <c r="D55" s="9"/>
      <c r="E55" s="8"/>
    </row>
    <row r="56" spans="1:5" ht="15" customHeight="1" x14ac:dyDescent="0.2">
      <c r="A56" s="33" t="s">
        <v>390</v>
      </c>
    </row>
    <row r="57" spans="1:5" ht="25.5" customHeight="1" x14ac:dyDescent="0.2">
      <c r="A57" s="109" t="s">
        <v>64</v>
      </c>
      <c r="B57" s="14" t="s">
        <v>116</v>
      </c>
      <c r="C57" s="14" t="s">
        <v>117</v>
      </c>
      <c r="D57" s="139" t="s">
        <v>83</v>
      </c>
    </row>
    <row r="58" spans="1:5" ht="15" customHeight="1" x14ac:dyDescent="0.2">
      <c r="A58" s="127" t="s">
        <v>107</v>
      </c>
      <c r="B58" s="58">
        <v>5316</v>
      </c>
      <c r="C58" s="58">
        <v>13196</v>
      </c>
      <c r="D58" s="58">
        <v>18512</v>
      </c>
    </row>
    <row r="59" spans="1:5" ht="15" customHeight="1" x14ac:dyDescent="0.2">
      <c r="A59" s="127" t="s">
        <v>108</v>
      </c>
      <c r="B59" s="58">
        <v>489</v>
      </c>
      <c r="C59" s="58">
        <v>15434</v>
      </c>
      <c r="D59" s="58">
        <v>15923</v>
      </c>
    </row>
    <row r="60" spans="1:5" ht="15" customHeight="1" x14ac:dyDescent="0.2">
      <c r="A60" s="127" t="s">
        <v>109</v>
      </c>
      <c r="B60" s="58">
        <v>69</v>
      </c>
      <c r="C60" s="58">
        <v>1644</v>
      </c>
      <c r="D60" s="58">
        <v>1713</v>
      </c>
    </row>
    <row r="61" spans="1:5" ht="15" customHeight="1" x14ac:dyDescent="0.2">
      <c r="A61" s="127" t="s">
        <v>110</v>
      </c>
      <c r="B61" s="58">
        <v>6</v>
      </c>
      <c r="C61" s="58">
        <v>4725</v>
      </c>
      <c r="D61" s="58">
        <v>4731</v>
      </c>
    </row>
    <row r="62" spans="1:5" ht="15" customHeight="1" x14ac:dyDescent="0.2">
      <c r="A62" s="127" t="s">
        <v>111</v>
      </c>
      <c r="B62" s="58">
        <v>50</v>
      </c>
      <c r="C62" s="58">
        <v>5891</v>
      </c>
      <c r="D62" s="58">
        <v>5941</v>
      </c>
    </row>
    <row r="63" spans="1:5" ht="15" customHeight="1" x14ac:dyDescent="0.2">
      <c r="A63" s="128" t="s">
        <v>0</v>
      </c>
      <c r="B63" s="13">
        <v>5930</v>
      </c>
      <c r="C63" s="13">
        <v>40890</v>
      </c>
      <c r="D63" s="44">
        <v>46820</v>
      </c>
    </row>
    <row r="64" spans="1:5" ht="15" customHeight="1" x14ac:dyDescent="0.2"/>
    <row r="65" spans="1:4" ht="15" customHeight="1" x14ac:dyDescent="0.2">
      <c r="A65" s="33" t="s">
        <v>391</v>
      </c>
    </row>
    <row r="66" spans="1:4" ht="25.5" customHeight="1" x14ac:dyDescent="0.2">
      <c r="A66" s="109" t="s">
        <v>52</v>
      </c>
      <c r="B66" s="82" t="s">
        <v>116</v>
      </c>
      <c r="C66" s="82" t="s">
        <v>117</v>
      </c>
      <c r="D66" s="139" t="s">
        <v>83</v>
      </c>
    </row>
    <row r="67" spans="1:4" ht="15" customHeight="1" x14ac:dyDescent="0.2">
      <c r="A67" s="134" t="s">
        <v>320</v>
      </c>
      <c r="B67" s="58">
        <v>8</v>
      </c>
      <c r="C67" s="58">
        <v>110</v>
      </c>
      <c r="D67" s="58">
        <v>118</v>
      </c>
    </row>
    <row r="68" spans="1:4" ht="15" customHeight="1" x14ac:dyDescent="0.2">
      <c r="A68" s="134" t="s">
        <v>321</v>
      </c>
      <c r="B68" s="58"/>
      <c r="C68" s="58">
        <v>425</v>
      </c>
      <c r="D68" s="58">
        <v>425</v>
      </c>
    </row>
    <row r="69" spans="1:4" ht="15" customHeight="1" x14ac:dyDescent="0.2">
      <c r="A69" s="134" t="s">
        <v>322</v>
      </c>
      <c r="B69" s="58">
        <v>147</v>
      </c>
      <c r="C69" s="58">
        <v>655</v>
      </c>
      <c r="D69" s="58">
        <v>802</v>
      </c>
    </row>
    <row r="70" spans="1:4" ht="15" customHeight="1" x14ac:dyDescent="0.2">
      <c r="A70" s="134" t="s">
        <v>323</v>
      </c>
      <c r="B70" s="35">
        <v>4</v>
      </c>
      <c r="C70" s="35">
        <v>19</v>
      </c>
      <c r="D70" s="35">
        <v>23</v>
      </c>
    </row>
    <row r="71" spans="1:4" ht="15" customHeight="1" x14ac:dyDescent="0.2">
      <c r="A71" s="134" t="s">
        <v>324</v>
      </c>
      <c r="B71" s="58">
        <v>73</v>
      </c>
      <c r="C71" s="58">
        <v>467</v>
      </c>
      <c r="D71" s="58">
        <v>540</v>
      </c>
    </row>
    <row r="72" spans="1:4" ht="15" customHeight="1" x14ac:dyDescent="0.2">
      <c r="A72" s="134" t="s">
        <v>325</v>
      </c>
      <c r="B72" s="58">
        <v>706</v>
      </c>
      <c r="C72" s="58">
        <v>3032</v>
      </c>
      <c r="D72" s="58">
        <v>3738</v>
      </c>
    </row>
    <row r="73" spans="1:4" ht="15" customHeight="1" x14ac:dyDescent="0.2">
      <c r="A73" s="134" t="s">
        <v>326</v>
      </c>
      <c r="B73" s="58">
        <v>3580</v>
      </c>
      <c r="C73" s="58">
        <v>26670</v>
      </c>
      <c r="D73" s="58">
        <v>30250</v>
      </c>
    </row>
    <row r="74" spans="1:4" ht="15" customHeight="1" x14ac:dyDescent="0.2">
      <c r="A74" s="135" t="s">
        <v>339</v>
      </c>
      <c r="B74" s="35"/>
      <c r="C74" s="58"/>
      <c r="D74" s="58"/>
    </row>
    <row r="75" spans="1:4" ht="15" customHeight="1" x14ac:dyDescent="0.2">
      <c r="A75" s="134" t="s">
        <v>327</v>
      </c>
      <c r="B75" s="58">
        <v>201</v>
      </c>
      <c r="C75" s="58">
        <v>1476</v>
      </c>
      <c r="D75" s="58">
        <v>1677</v>
      </c>
    </row>
    <row r="76" spans="1:4" ht="15" customHeight="1" x14ac:dyDescent="0.2">
      <c r="A76" s="134" t="s">
        <v>333</v>
      </c>
      <c r="B76" s="58">
        <v>736</v>
      </c>
      <c r="C76" s="58">
        <v>4371</v>
      </c>
      <c r="D76" s="58">
        <v>5107</v>
      </c>
    </row>
    <row r="77" spans="1:4" ht="15" customHeight="1" x14ac:dyDescent="0.2">
      <c r="A77" s="134" t="s">
        <v>328</v>
      </c>
      <c r="B77" s="58">
        <v>224</v>
      </c>
      <c r="C77" s="58">
        <v>2160</v>
      </c>
      <c r="D77" s="58">
        <v>2384</v>
      </c>
    </row>
    <row r="78" spans="1:4" ht="15" customHeight="1" x14ac:dyDescent="0.2">
      <c r="A78" s="134" t="s">
        <v>329</v>
      </c>
      <c r="B78" s="58">
        <v>214</v>
      </c>
      <c r="C78" s="58">
        <v>746</v>
      </c>
      <c r="D78" s="58">
        <v>960</v>
      </c>
    </row>
    <row r="79" spans="1:4" ht="15" customHeight="1" x14ac:dyDescent="0.2">
      <c r="A79" s="134" t="s">
        <v>330</v>
      </c>
      <c r="B79" s="58">
        <v>32</v>
      </c>
      <c r="C79" s="58">
        <v>739</v>
      </c>
      <c r="D79" s="58">
        <v>771</v>
      </c>
    </row>
    <row r="80" spans="1:4" ht="15" customHeight="1" x14ac:dyDescent="0.2">
      <c r="A80" s="134" t="s">
        <v>331</v>
      </c>
      <c r="B80" s="35"/>
      <c r="C80" s="35"/>
      <c r="D80" s="35"/>
    </row>
    <row r="81" spans="1:4" ht="15" customHeight="1" x14ac:dyDescent="0.2">
      <c r="A81" s="134" t="s">
        <v>332</v>
      </c>
      <c r="B81" s="58">
        <v>5</v>
      </c>
      <c r="C81" s="58">
        <v>20</v>
      </c>
      <c r="D81" s="58">
        <v>25</v>
      </c>
    </row>
    <row r="82" spans="1:4" ht="15" customHeight="1" x14ac:dyDescent="0.2">
      <c r="A82" s="136" t="s">
        <v>0</v>
      </c>
      <c r="B82" s="13">
        <f>SUM(B67:B81)</f>
        <v>5930</v>
      </c>
      <c r="C82" s="13">
        <f t="shared" ref="C82:D82" si="3">SUM(C67:C81)</f>
        <v>40890</v>
      </c>
      <c r="D82" s="13">
        <f t="shared" si="3"/>
        <v>46820</v>
      </c>
    </row>
    <row r="83" spans="1:4" ht="15" customHeight="1" x14ac:dyDescent="0.2">
      <c r="A83" s="10"/>
    </row>
    <row r="84" spans="1:4" ht="15" x14ac:dyDescent="0.25">
      <c r="A84" s="141" t="s">
        <v>352</v>
      </c>
    </row>
    <row r="85" spans="1:4" ht="15" x14ac:dyDescent="0.2">
      <c r="A85" s="64" t="s">
        <v>334</v>
      </c>
    </row>
  </sheetData>
  <hyperlinks>
    <hyperlink ref="A85" location="Índice!C1" display="Volver al ïndice" xr:uid="{00000000-0004-0000-0500-000000000000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9"/>
  <sheetViews>
    <sheetView showGridLines="0" zoomScale="80" zoomScaleNormal="80" workbookViewId="0">
      <pane ySplit="2" topLeftCell="A42" activePane="bottomLeft" state="frozen"/>
      <selection pane="bottomLeft" activeCell="R42" sqref="R42"/>
    </sheetView>
  </sheetViews>
  <sheetFormatPr baseColWidth="10" defaultRowHeight="15" x14ac:dyDescent="0.25"/>
  <cols>
    <col min="1" max="1" width="31.5703125" style="9" customWidth="1"/>
    <col min="2" max="9" width="9.140625" style="9" customWidth="1"/>
    <col min="10" max="11" width="9.140625" style="6" customWidth="1"/>
    <col min="12" max="12" width="13.85546875" style="46" customWidth="1"/>
    <col min="13" max="13" width="13.28515625" style="46" customWidth="1"/>
    <col min="14" max="14" width="12.5703125" style="46" customWidth="1"/>
    <col min="15" max="15" width="13.5703125" style="46" customWidth="1"/>
    <col min="16" max="16" width="8.85546875" style="6" customWidth="1"/>
    <col min="17" max="16384" width="11.42578125" style="6"/>
  </cols>
  <sheetData>
    <row r="1" spans="1:16" ht="18.75" x14ac:dyDescent="0.25">
      <c r="A1" s="51" t="s">
        <v>397</v>
      </c>
    </row>
    <row r="2" spans="1:16" ht="18.75" customHeight="1" x14ac:dyDescent="0.25">
      <c r="A2" s="29"/>
    </row>
    <row r="3" spans="1:16" x14ac:dyDescent="0.25">
      <c r="A3" s="65"/>
    </row>
    <row r="4" spans="1:16" ht="15.75" x14ac:dyDescent="0.25">
      <c r="A4" s="33" t="s">
        <v>343</v>
      </c>
      <c r="L4" s="71"/>
      <c r="M4" s="71"/>
      <c r="N4" s="71"/>
      <c r="O4" s="71"/>
      <c r="P4" s="15"/>
    </row>
    <row r="5" spans="1:16" ht="30" customHeight="1" x14ac:dyDescent="0.25">
      <c r="A5" s="113" t="s">
        <v>119</v>
      </c>
      <c r="B5" s="1">
        <v>2009</v>
      </c>
      <c r="C5" s="1">
        <v>2010</v>
      </c>
      <c r="D5" s="1">
        <v>2011</v>
      </c>
      <c r="E5" s="1">
        <v>2012</v>
      </c>
      <c r="F5" s="1">
        <v>2013</v>
      </c>
      <c r="G5" s="1">
        <v>2014</v>
      </c>
      <c r="H5" s="1">
        <v>2015</v>
      </c>
      <c r="I5" s="1">
        <v>2016</v>
      </c>
      <c r="J5" s="1">
        <v>2017</v>
      </c>
      <c r="K5" s="1">
        <v>2018</v>
      </c>
      <c r="L5" s="5" t="s">
        <v>399</v>
      </c>
      <c r="M5" s="5" t="s">
        <v>400</v>
      </c>
      <c r="N5" s="5" t="s">
        <v>401</v>
      </c>
      <c r="O5" s="5" t="s">
        <v>402</v>
      </c>
      <c r="P5" s="16"/>
    </row>
    <row r="6" spans="1:16" x14ac:dyDescent="0.25">
      <c r="A6" s="151" t="s">
        <v>442</v>
      </c>
      <c r="B6" s="31">
        <v>10714</v>
      </c>
      <c r="C6" s="31">
        <v>12675</v>
      </c>
      <c r="D6" s="31">
        <v>11317</v>
      </c>
      <c r="E6" s="31">
        <v>14249</v>
      </c>
      <c r="F6" s="31">
        <v>14823</v>
      </c>
      <c r="G6" s="31">
        <v>14867</v>
      </c>
      <c r="H6" s="31">
        <v>13807</v>
      </c>
      <c r="I6" s="31">
        <v>13807</v>
      </c>
      <c r="J6" s="31">
        <v>13148</v>
      </c>
      <c r="K6" s="31">
        <v>12347</v>
      </c>
      <c r="L6" s="39">
        <f t="shared" ref="L6" si="0">(K6-B6)/B6</f>
        <v>0.15241739779727459</v>
      </c>
      <c r="M6" s="39">
        <f>(K6-G6)/G6</f>
        <v>-0.1695029259433645</v>
      </c>
      <c r="N6" s="39">
        <f t="shared" ref="N6" si="1">(K6-J6)/J6</f>
        <v>-6.0921813203529053E-2</v>
      </c>
      <c r="O6" s="39">
        <f>K6/K$9</f>
        <v>0.2637120888509184</v>
      </c>
      <c r="P6" s="17"/>
    </row>
    <row r="7" spans="1:16" x14ac:dyDescent="0.25">
      <c r="A7" s="151" t="s">
        <v>443</v>
      </c>
      <c r="B7" s="31">
        <v>8183</v>
      </c>
      <c r="C7" s="31">
        <v>8838</v>
      </c>
      <c r="D7" s="31">
        <v>8715</v>
      </c>
      <c r="E7" s="31">
        <v>8944</v>
      </c>
      <c r="F7" s="31">
        <v>9359</v>
      </c>
      <c r="G7" s="31">
        <v>10327</v>
      </c>
      <c r="H7" s="31">
        <v>10571</v>
      </c>
      <c r="I7" s="31">
        <v>11832</v>
      </c>
      <c r="J7" s="31">
        <v>11114</v>
      </c>
      <c r="K7" s="31">
        <v>11016</v>
      </c>
      <c r="L7" s="39">
        <f t="shared" ref="L7:L9" si="2">(K7-B7)/B7</f>
        <v>0.34620554808749848</v>
      </c>
      <c r="M7" s="39">
        <f t="shared" ref="M7:M9" si="3">(K7-G7)/G7</f>
        <v>6.6718311223007656E-2</v>
      </c>
      <c r="N7" s="39">
        <f t="shared" ref="N7:N9" si="4">(K7-J7)/J7</f>
        <v>-8.8177073960770194E-3</v>
      </c>
      <c r="O7" s="39">
        <f t="shared" ref="O7:O9" si="5">K7/K$9</f>
        <v>0.23528406663818882</v>
      </c>
      <c r="P7" s="17"/>
    </row>
    <row r="8" spans="1:16" x14ac:dyDescent="0.25">
      <c r="A8" s="132" t="s">
        <v>342</v>
      </c>
      <c r="B8" s="31">
        <v>9460</v>
      </c>
      <c r="C8" s="31">
        <v>11872</v>
      </c>
      <c r="D8" s="31">
        <v>14370</v>
      </c>
      <c r="E8" s="31">
        <v>18008</v>
      </c>
      <c r="F8" s="31">
        <v>22544</v>
      </c>
      <c r="G8" s="31">
        <v>21612</v>
      </c>
      <c r="H8" s="31">
        <v>20738</v>
      </c>
      <c r="I8" s="31">
        <v>21945</v>
      </c>
      <c r="J8" s="31">
        <v>24454</v>
      </c>
      <c r="K8" s="31">
        <v>23457</v>
      </c>
      <c r="L8" s="39">
        <f t="shared" si="2"/>
        <v>1.4795983086680762</v>
      </c>
      <c r="M8" s="39">
        <f t="shared" si="3"/>
        <v>8.5369239311493608E-2</v>
      </c>
      <c r="N8" s="39">
        <f t="shared" si="4"/>
        <v>-4.0770426106158504E-2</v>
      </c>
      <c r="O8" s="39">
        <f t="shared" si="5"/>
        <v>0.50100384451089275</v>
      </c>
      <c r="P8" s="17"/>
    </row>
    <row r="9" spans="1:16" s="7" customFormat="1" x14ac:dyDescent="0.25">
      <c r="A9" s="128" t="s">
        <v>0</v>
      </c>
      <c r="B9" s="32">
        <v>28357</v>
      </c>
      <c r="C9" s="32">
        <v>33385</v>
      </c>
      <c r="D9" s="32">
        <v>34402</v>
      </c>
      <c r="E9" s="32">
        <v>41201</v>
      </c>
      <c r="F9" s="32">
        <v>46726</v>
      </c>
      <c r="G9" s="32">
        <v>46806</v>
      </c>
      <c r="H9" s="32">
        <v>45116</v>
      </c>
      <c r="I9" s="32">
        <v>47584</v>
      </c>
      <c r="J9" s="32">
        <v>48716</v>
      </c>
      <c r="K9" s="32">
        <v>46820</v>
      </c>
      <c r="L9" s="40">
        <f t="shared" si="2"/>
        <v>0.65109144126670659</v>
      </c>
      <c r="M9" s="40">
        <f t="shared" si="3"/>
        <v>2.9910695210015809E-4</v>
      </c>
      <c r="N9" s="40">
        <f t="shared" si="4"/>
        <v>-3.8919451514902705E-2</v>
      </c>
      <c r="O9" s="40">
        <f t="shared" si="5"/>
        <v>1</v>
      </c>
      <c r="P9" s="17"/>
    </row>
    <row r="10" spans="1:16" x14ac:dyDescent="0.25">
      <c r="J10" s="20"/>
      <c r="K10" s="20"/>
      <c r="L10" s="43"/>
      <c r="M10" s="72"/>
      <c r="N10" s="72"/>
      <c r="O10" s="72"/>
      <c r="P10" s="18"/>
    </row>
    <row r="11" spans="1:16" ht="18" x14ac:dyDescent="0.25">
      <c r="A11" s="33" t="s">
        <v>344</v>
      </c>
      <c r="J11" s="20"/>
      <c r="K11" s="20"/>
      <c r="L11" s="43"/>
    </row>
    <row r="12" spans="1:16" ht="30" customHeight="1" x14ac:dyDescent="0.25">
      <c r="A12" s="113" t="s">
        <v>119</v>
      </c>
      <c r="B12" s="1">
        <v>2009</v>
      </c>
      <c r="C12" s="1">
        <v>2010</v>
      </c>
      <c r="D12" s="1">
        <v>2011</v>
      </c>
      <c r="E12" s="1">
        <v>2012</v>
      </c>
      <c r="F12" s="1">
        <v>2013</v>
      </c>
      <c r="G12" s="1">
        <v>2014</v>
      </c>
      <c r="H12" s="1">
        <v>2015</v>
      </c>
      <c r="I12" s="1">
        <v>2016</v>
      </c>
      <c r="J12" s="1">
        <v>2017</v>
      </c>
      <c r="K12" s="1">
        <v>2018</v>
      </c>
      <c r="L12" s="5" t="s">
        <v>399</v>
      </c>
      <c r="M12" s="5" t="s">
        <v>400</v>
      </c>
      <c r="N12" s="5" t="s">
        <v>401</v>
      </c>
      <c r="O12" s="5" t="s">
        <v>402</v>
      </c>
    </row>
    <row r="13" spans="1:16" x14ac:dyDescent="0.25">
      <c r="A13" s="151" t="s">
        <v>442</v>
      </c>
      <c r="B13" s="31">
        <v>3398</v>
      </c>
      <c r="C13" s="31">
        <v>4110</v>
      </c>
      <c r="D13" s="31">
        <v>3228</v>
      </c>
      <c r="E13" s="31">
        <v>3389</v>
      </c>
      <c r="F13" s="31">
        <v>3362</v>
      </c>
      <c r="G13" s="31">
        <v>3347</v>
      </c>
      <c r="H13" s="31">
        <v>3311</v>
      </c>
      <c r="I13" s="31">
        <v>3549</v>
      </c>
      <c r="J13" s="31">
        <v>3156</v>
      </c>
      <c r="K13" s="31">
        <v>3445</v>
      </c>
      <c r="L13" s="39">
        <f t="shared" ref="L13" si="6">(K13-B13)/B13</f>
        <v>1.3831665685697469E-2</v>
      </c>
      <c r="M13" s="39">
        <f>(K13-G13)/G13</f>
        <v>2.9279952195996415E-2</v>
      </c>
      <c r="N13" s="39">
        <f t="shared" ref="N13" si="7">(K13-J13)/J13</f>
        <v>9.1571609632446135E-2</v>
      </c>
      <c r="O13" s="39">
        <f>K13/K$16</f>
        <v>0.23633120669547919</v>
      </c>
    </row>
    <row r="14" spans="1:16" x14ac:dyDescent="0.25">
      <c r="A14" s="151" t="s">
        <v>443</v>
      </c>
      <c r="B14" s="31">
        <v>2948</v>
      </c>
      <c r="C14" s="31">
        <v>2563</v>
      </c>
      <c r="D14" s="31">
        <v>2738</v>
      </c>
      <c r="E14" s="31">
        <v>2487</v>
      </c>
      <c r="F14" s="31">
        <v>2737</v>
      </c>
      <c r="G14" s="31">
        <v>2716</v>
      </c>
      <c r="H14" s="31">
        <v>3099</v>
      </c>
      <c r="I14" s="31">
        <v>3420</v>
      </c>
      <c r="J14" s="31">
        <v>3385</v>
      </c>
      <c r="K14" s="31">
        <v>3165</v>
      </c>
      <c r="L14" s="39">
        <f t="shared" ref="L14:L16" si="8">(K14-B14)/B14</f>
        <v>7.3609226594301219E-2</v>
      </c>
      <c r="M14" s="39">
        <f t="shared" ref="M14:M16" si="9">(K14-G14)/G14</f>
        <v>0.16531664212076583</v>
      </c>
      <c r="N14" s="39">
        <f t="shared" ref="N14:N16" si="10">(K14-J14)/J14</f>
        <v>-6.4992614475627764E-2</v>
      </c>
      <c r="O14" s="39">
        <f t="shared" ref="O14:O16" si="11">K14/K$16</f>
        <v>0.21712286478699322</v>
      </c>
    </row>
    <row r="15" spans="1:16" x14ac:dyDescent="0.25">
      <c r="A15" s="132" t="s">
        <v>342</v>
      </c>
      <c r="B15" s="31">
        <v>4016</v>
      </c>
      <c r="C15" s="31">
        <v>5292</v>
      </c>
      <c r="D15" s="31">
        <v>5475</v>
      </c>
      <c r="E15" s="31">
        <v>5841</v>
      </c>
      <c r="F15" s="31">
        <v>7824</v>
      </c>
      <c r="G15" s="31">
        <v>7496</v>
      </c>
      <c r="H15" s="31">
        <v>6892</v>
      </c>
      <c r="I15" s="31">
        <v>6850</v>
      </c>
      <c r="J15" s="31">
        <v>7462</v>
      </c>
      <c r="K15" s="31">
        <v>7967</v>
      </c>
      <c r="L15" s="39">
        <f t="shared" si="8"/>
        <v>0.98381474103585653</v>
      </c>
      <c r="M15" s="39">
        <f t="shared" si="9"/>
        <v>6.2833511205976522E-2</v>
      </c>
      <c r="N15" s="39">
        <f t="shared" si="10"/>
        <v>6.767622621281158E-2</v>
      </c>
      <c r="O15" s="39">
        <f t="shared" si="11"/>
        <v>0.54654592851752759</v>
      </c>
    </row>
    <row r="16" spans="1:16" s="65" customFormat="1" x14ac:dyDescent="0.25">
      <c r="A16" s="128" t="s">
        <v>0</v>
      </c>
      <c r="B16" s="32">
        <v>10362</v>
      </c>
      <c r="C16" s="32">
        <v>11965</v>
      </c>
      <c r="D16" s="32">
        <v>11441</v>
      </c>
      <c r="E16" s="32">
        <v>11717</v>
      </c>
      <c r="F16" s="32">
        <v>13923</v>
      </c>
      <c r="G16" s="32">
        <v>13559</v>
      </c>
      <c r="H16" s="32">
        <v>13302</v>
      </c>
      <c r="I16" s="32">
        <v>13819</v>
      </c>
      <c r="J16" s="32">
        <v>14003</v>
      </c>
      <c r="K16" s="32">
        <v>14577</v>
      </c>
      <c r="L16" s="40">
        <f t="shared" si="8"/>
        <v>0.40677475390851187</v>
      </c>
      <c r="M16" s="40">
        <f t="shared" si="9"/>
        <v>7.5079283132974406E-2</v>
      </c>
      <c r="N16" s="40">
        <f t="shared" si="10"/>
        <v>4.0991216167964008E-2</v>
      </c>
      <c r="O16" s="40">
        <f t="shared" si="11"/>
        <v>1</v>
      </c>
    </row>
    <row r="17" spans="1:15" x14ac:dyDescent="0.25">
      <c r="F17" s="21"/>
      <c r="J17" s="20"/>
      <c r="K17" s="20"/>
      <c r="L17" s="43"/>
    </row>
    <row r="18" spans="1:15" ht="15.75" x14ac:dyDescent="0.25">
      <c r="A18" s="33" t="s">
        <v>152</v>
      </c>
      <c r="J18" s="20"/>
      <c r="K18" s="20"/>
      <c r="L18" s="43"/>
    </row>
    <row r="19" spans="1:15" ht="30" customHeight="1" x14ac:dyDescent="0.25">
      <c r="A19" s="113" t="s">
        <v>115</v>
      </c>
      <c r="B19" s="1">
        <v>2009</v>
      </c>
      <c r="C19" s="1">
        <v>2010</v>
      </c>
      <c r="D19" s="1">
        <v>2011</v>
      </c>
      <c r="E19" s="1">
        <v>2012</v>
      </c>
      <c r="F19" s="1">
        <v>2013</v>
      </c>
      <c r="G19" s="1">
        <v>2014</v>
      </c>
      <c r="H19" s="1">
        <v>2015</v>
      </c>
      <c r="I19" s="1">
        <v>2016</v>
      </c>
      <c r="J19" s="1">
        <v>2017</v>
      </c>
      <c r="K19" s="1">
        <v>2018</v>
      </c>
      <c r="L19" s="5" t="s">
        <v>399</v>
      </c>
      <c r="M19" s="5" t="s">
        <v>400</v>
      </c>
      <c r="N19" s="5" t="s">
        <v>401</v>
      </c>
      <c r="O19" s="5" t="s">
        <v>402</v>
      </c>
    </row>
    <row r="20" spans="1:15" x14ac:dyDescent="0.25">
      <c r="A20" s="127" t="s">
        <v>116</v>
      </c>
      <c r="B20" s="31">
        <v>3738</v>
      </c>
      <c r="C20" s="31">
        <v>4055</v>
      </c>
      <c r="D20" s="31">
        <v>4052</v>
      </c>
      <c r="E20" s="31">
        <v>4471</v>
      </c>
      <c r="F20" s="31">
        <v>4653</v>
      </c>
      <c r="G20" s="31">
        <v>4925</v>
      </c>
      <c r="H20" s="31">
        <v>5172</v>
      </c>
      <c r="I20" s="31">
        <v>5545</v>
      </c>
      <c r="J20" s="31">
        <v>5540</v>
      </c>
      <c r="K20" s="31">
        <v>5930</v>
      </c>
      <c r="L20" s="39">
        <f t="shared" ref="L20" si="12">(K20-B20)/B20</f>
        <v>0.58640984483681113</v>
      </c>
      <c r="M20" s="39">
        <f>(K20-G20)/G20</f>
        <v>0.20406091370558377</v>
      </c>
      <c r="N20" s="39">
        <f t="shared" ref="N20" si="13">(K20-J20)/J20</f>
        <v>7.0397111913357402E-2</v>
      </c>
      <c r="O20" s="39">
        <f t="shared" ref="O20" si="14">K20/K$9</f>
        <v>0.12665527552328065</v>
      </c>
    </row>
    <row r="21" spans="1:15" x14ac:dyDescent="0.25">
      <c r="A21" s="127" t="s">
        <v>117</v>
      </c>
      <c r="B21" s="31">
        <v>24619</v>
      </c>
      <c r="C21" s="31">
        <v>29330</v>
      </c>
      <c r="D21" s="31">
        <v>30350</v>
      </c>
      <c r="E21" s="31">
        <v>36730</v>
      </c>
      <c r="F21" s="31">
        <v>42073</v>
      </c>
      <c r="G21" s="31">
        <v>41881</v>
      </c>
      <c r="H21" s="31">
        <v>39944</v>
      </c>
      <c r="I21" s="31">
        <v>42039</v>
      </c>
      <c r="J21" s="31">
        <v>43176</v>
      </c>
      <c r="K21" s="31">
        <v>40890</v>
      </c>
      <c r="L21" s="39">
        <f t="shared" ref="L21:L22" si="15">(K21-B21)/B21</f>
        <v>0.66091230350542263</v>
      </c>
      <c r="M21" s="39">
        <f t="shared" ref="M21:M22" si="16">(K21-G21)/G21</f>
        <v>-2.3662281225376662E-2</v>
      </c>
      <c r="N21" s="39">
        <f t="shared" ref="N21:N22" si="17">(K21-J21)/J21</f>
        <v>-5.2946081156197887E-2</v>
      </c>
      <c r="O21" s="39">
        <f t="shared" ref="O21:O22" si="18">K21/K$9</f>
        <v>0.8733447244767194</v>
      </c>
    </row>
    <row r="22" spans="1:15" s="65" customFormat="1" x14ac:dyDescent="0.25">
      <c r="A22" s="128" t="s">
        <v>0</v>
      </c>
      <c r="B22" s="32">
        <v>28357</v>
      </c>
      <c r="C22" s="32">
        <v>33385</v>
      </c>
      <c r="D22" s="32">
        <v>34402</v>
      </c>
      <c r="E22" s="32">
        <v>41201</v>
      </c>
      <c r="F22" s="32">
        <v>46726</v>
      </c>
      <c r="G22" s="32">
        <v>46806</v>
      </c>
      <c r="H22" s="32">
        <v>45116</v>
      </c>
      <c r="I22" s="32">
        <v>47584</v>
      </c>
      <c r="J22" s="32">
        <v>48716</v>
      </c>
      <c r="K22" s="32">
        <v>46820</v>
      </c>
      <c r="L22" s="40">
        <f t="shared" si="15"/>
        <v>0.65109144126670659</v>
      </c>
      <c r="M22" s="40">
        <f t="shared" si="16"/>
        <v>2.9910695210015809E-4</v>
      </c>
      <c r="N22" s="40">
        <f t="shared" si="17"/>
        <v>-3.8919451514902705E-2</v>
      </c>
      <c r="O22" s="40">
        <f t="shared" si="18"/>
        <v>1</v>
      </c>
    </row>
    <row r="23" spans="1:15" x14ac:dyDescent="0.25">
      <c r="B23" s="6"/>
      <c r="C23" s="6"/>
      <c r="D23" s="6"/>
      <c r="E23" s="6"/>
      <c r="F23" s="21"/>
      <c r="J23" s="20"/>
      <c r="K23" s="20"/>
      <c r="L23" s="43"/>
    </row>
    <row r="24" spans="1:15" ht="18" x14ac:dyDescent="0.25">
      <c r="A24" s="33" t="s">
        <v>153</v>
      </c>
      <c r="J24" s="20"/>
      <c r="K24" s="20"/>
      <c r="L24" s="43"/>
    </row>
    <row r="25" spans="1:15" ht="30" customHeight="1" x14ac:dyDescent="0.25">
      <c r="A25" s="113" t="s">
        <v>115</v>
      </c>
      <c r="B25" s="1">
        <v>2009</v>
      </c>
      <c r="C25" s="1">
        <v>2010</v>
      </c>
      <c r="D25" s="1">
        <v>2011</v>
      </c>
      <c r="E25" s="1">
        <v>2012</v>
      </c>
      <c r="F25" s="1">
        <v>2013</v>
      </c>
      <c r="G25" s="1">
        <v>2014</v>
      </c>
      <c r="H25" s="1">
        <v>2015</v>
      </c>
      <c r="I25" s="1">
        <v>2016</v>
      </c>
      <c r="J25" s="1">
        <v>2017</v>
      </c>
      <c r="K25" s="1">
        <v>2018</v>
      </c>
      <c r="L25" s="5" t="s">
        <v>399</v>
      </c>
      <c r="M25" s="5" t="s">
        <v>400</v>
      </c>
      <c r="N25" s="5" t="s">
        <v>401</v>
      </c>
      <c r="O25" s="5" t="s">
        <v>402</v>
      </c>
    </row>
    <row r="26" spans="1:15" x14ac:dyDescent="0.25">
      <c r="A26" s="127" t="s">
        <v>116</v>
      </c>
      <c r="B26" s="31">
        <v>725</v>
      </c>
      <c r="C26" s="31">
        <v>841</v>
      </c>
      <c r="D26" s="31">
        <v>920</v>
      </c>
      <c r="E26" s="31">
        <v>870</v>
      </c>
      <c r="F26" s="31">
        <v>967</v>
      </c>
      <c r="G26" s="31">
        <v>944</v>
      </c>
      <c r="H26" s="31">
        <v>979</v>
      </c>
      <c r="I26" s="31">
        <v>1025</v>
      </c>
      <c r="J26" s="31">
        <v>1056</v>
      </c>
      <c r="K26" s="31">
        <v>1203</v>
      </c>
      <c r="L26" s="39">
        <f t="shared" ref="L26" si="19">(K26-B26)/B26</f>
        <v>0.65931034482758621</v>
      </c>
      <c r="M26" s="39">
        <f>(K26-G26)/G26</f>
        <v>0.27436440677966101</v>
      </c>
      <c r="N26" s="39">
        <f>(K26-J26)/J26</f>
        <v>0.13920454545454544</v>
      </c>
      <c r="O26" s="39">
        <f>K26/K$28</f>
        <v>8.2527268985387939E-2</v>
      </c>
    </row>
    <row r="27" spans="1:15" x14ac:dyDescent="0.25">
      <c r="A27" s="127" t="s">
        <v>117</v>
      </c>
      <c r="B27" s="31">
        <v>9637</v>
      </c>
      <c r="C27" s="31">
        <v>11124</v>
      </c>
      <c r="D27" s="31">
        <v>10521</v>
      </c>
      <c r="E27" s="31">
        <v>10847</v>
      </c>
      <c r="F27" s="31">
        <v>12956</v>
      </c>
      <c r="G27" s="31">
        <v>12615</v>
      </c>
      <c r="H27" s="31">
        <v>12323</v>
      </c>
      <c r="I27" s="31">
        <v>12794</v>
      </c>
      <c r="J27" s="31">
        <v>12947</v>
      </c>
      <c r="K27" s="31">
        <v>13374</v>
      </c>
      <c r="L27" s="39">
        <f t="shared" ref="L27:L28" si="20">(K27-B27)/B27</f>
        <v>0.38777627892497663</v>
      </c>
      <c r="M27" s="39">
        <f t="shared" ref="M27:M28" si="21">(K27-G27)/G27</f>
        <v>6.0166468489892981E-2</v>
      </c>
      <c r="N27" s="39">
        <f t="shared" ref="N27:N28" si="22">(K27-J27)/J27</f>
        <v>3.2980613269483275E-2</v>
      </c>
      <c r="O27" s="39">
        <f>K27/K$28</f>
        <v>0.91747273101461202</v>
      </c>
    </row>
    <row r="28" spans="1:15" s="65" customFormat="1" x14ac:dyDescent="0.25">
      <c r="A28" s="128" t="s">
        <v>0</v>
      </c>
      <c r="B28" s="32">
        <v>10362</v>
      </c>
      <c r="C28" s="32">
        <v>11965</v>
      </c>
      <c r="D28" s="32">
        <v>11441</v>
      </c>
      <c r="E28" s="32">
        <v>11717</v>
      </c>
      <c r="F28" s="32">
        <v>13923</v>
      </c>
      <c r="G28" s="32">
        <v>13559</v>
      </c>
      <c r="H28" s="32">
        <v>13302</v>
      </c>
      <c r="I28" s="32">
        <v>13819</v>
      </c>
      <c r="J28" s="32">
        <v>14003</v>
      </c>
      <c r="K28" s="32">
        <v>14577</v>
      </c>
      <c r="L28" s="40">
        <f t="shared" si="20"/>
        <v>0.40677475390851187</v>
      </c>
      <c r="M28" s="40">
        <f t="shared" si="21"/>
        <v>7.5079283132974406E-2</v>
      </c>
      <c r="N28" s="40">
        <f t="shared" si="22"/>
        <v>4.0991216167964008E-2</v>
      </c>
      <c r="O28" s="40">
        <f>SUM(O26:O27)</f>
        <v>1</v>
      </c>
    </row>
    <row r="29" spans="1:15" x14ac:dyDescent="0.25">
      <c r="J29" s="20"/>
      <c r="K29" s="20"/>
      <c r="L29" s="43"/>
    </row>
    <row r="30" spans="1:15" ht="15.75" x14ac:dyDescent="0.25">
      <c r="A30" s="33" t="s">
        <v>345</v>
      </c>
      <c r="J30" s="20"/>
      <c r="K30" s="20"/>
      <c r="L30" s="43"/>
    </row>
    <row r="31" spans="1:15" ht="30" customHeight="1" x14ac:dyDescent="0.25">
      <c r="A31" s="113" t="s">
        <v>119</v>
      </c>
      <c r="B31" s="1">
        <v>2009</v>
      </c>
      <c r="C31" s="1">
        <v>2010</v>
      </c>
      <c r="D31" s="1">
        <v>2011</v>
      </c>
      <c r="E31" s="1">
        <v>2012</v>
      </c>
      <c r="F31" s="1">
        <v>2013</v>
      </c>
      <c r="G31" s="1">
        <v>2014</v>
      </c>
      <c r="H31" s="1">
        <v>2015</v>
      </c>
      <c r="I31" s="1">
        <v>2016</v>
      </c>
      <c r="J31" s="1">
        <v>2017</v>
      </c>
      <c r="K31" s="1">
        <v>2018</v>
      </c>
      <c r="L31" s="5" t="s">
        <v>399</v>
      </c>
      <c r="M31" s="5" t="s">
        <v>400</v>
      </c>
      <c r="N31" s="5" t="s">
        <v>401</v>
      </c>
      <c r="O31" s="5" t="s">
        <v>402</v>
      </c>
    </row>
    <row r="32" spans="1:15" s="65" customFormat="1" x14ac:dyDescent="0.25">
      <c r="A32" s="124" t="s">
        <v>442</v>
      </c>
      <c r="B32" s="32">
        <v>10714</v>
      </c>
      <c r="C32" s="32">
        <v>12675</v>
      </c>
      <c r="D32" s="32">
        <v>11317</v>
      </c>
      <c r="E32" s="32">
        <v>14249</v>
      </c>
      <c r="F32" s="32">
        <v>14823</v>
      </c>
      <c r="G32" s="32">
        <v>14867</v>
      </c>
      <c r="H32" s="32">
        <v>13807</v>
      </c>
      <c r="I32" s="32">
        <v>13807</v>
      </c>
      <c r="J32" s="32">
        <v>13148</v>
      </c>
      <c r="K32" s="32">
        <v>12347</v>
      </c>
      <c r="L32" s="40">
        <f t="shared" ref="L32" si="23">(K32-B32)/B32</f>
        <v>0.15241739779727459</v>
      </c>
      <c r="M32" s="40">
        <f>(K32-G32)/G32</f>
        <v>-0.1695029259433645</v>
      </c>
      <c r="N32" s="40">
        <f t="shared" ref="N32" si="24">(K32-J32)/J32</f>
        <v>-6.0921813203529053E-2</v>
      </c>
      <c r="O32" s="40">
        <f t="shared" ref="O32:O41" si="25">K32/K$9</f>
        <v>0.2637120888509184</v>
      </c>
    </row>
    <row r="33" spans="1:17" x14ac:dyDescent="0.25">
      <c r="A33" s="131" t="s">
        <v>116</v>
      </c>
      <c r="B33" s="31">
        <v>1568</v>
      </c>
      <c r="C33" s="31">
        <v>1756</v>
      </c>
      <c r="D33" s="31">
        <v>1764</v>
      </c>
      <c r="E33" s="31">
        <v>2028</v>
      </c>
      <c r="F33" s="31">
        <v>2029</v>
      </c>
      <c r="G33" s="31">
        <v>2163</v>
      </c>
      <c r="H33" s="31">
        <v>2223</v>
      </c>
      <c r="I33" s="31">
        <v>2372</v>
      </c>
      <c r="J33" s="31">
        <v>2343</v>
      </c>
      <c r="K33" s="31">
        <v>2455</v>
      </c>
      <c r="L33" s="39">
        <f t="shared" ref="L33:L41" si="26">(K33-B33)/B33</f>
        <v>0.56568877551020413</v>
      </c>
      <c r="M33" s="39">
        <f t="shared" ref="M33:M41" si="27">(K33-G33)/G33</f>
        <v>0.13499768839574663</v>
      </c>
      <c r="N33" s="39">
        <f t="shared" ref="N33:N41" si="28">(K33-J33)/J33</f>
        <v>4.7801963294921042E-2</v>
      </c>
      <c r="O33" s="39">
        <f t="shared" si="25"/>
        <v>5.2434856898761213E-2</v>
      </c>
      <c r="Q33" s="65"/>
    </row>
    <row r="34" spans="1:17" x14ac:dyDescent="0.25">
      <c r="A34" s="131" t="s">
        <v>117</v>
      </c>
      <c r="B34" s="31">
        <v>9146</v>
      </c>
      <c r="C34" s="31">
        <v>10919</v>
      </c>
      <c r="D34" s="31">
        <v>9553</v>
      </c>
      <c r="E34" s="31">
        <v>12221</v>
      </c>
      <c r="F34" s="31">
        <v>12794</v>
      </c>
      <c r="G34" s="31">
        <v>12704</v>
      </c>
      <c r="H34" s="31">
        <v>11584</v>
      </c>
      <c r="I34" s="31">
        <v>11435</v>
      </c>
      <c r="J34" s="31">
        <v>10805</v>
      </c>
      <c r="K34" s="31">
        <v>9892</v>
      </c>
      <c r="L34" s="39">
        <f t="shared" si="26"/>
        <v>8.1565711786573361E-2</v>
      </c>
      <c r="M34" s="39">
        <f t="shared" si="27"/>
        <v>-0.22134760705289672</v>
      </c>
      <c r="N34" s="39">
        <f t="shared" si="28"/>
        <v>-8.4497917630726518E-2</v>
      </c>
      <c r="O34" s="39">
        <f t="shared" si="25"/>
        <v>0.2112772319521572</v>
      </c>
      <c r="Q34" s="65"/>
    </row>
    <row r="35" spans="1:17" s="65" customFormat="1" x14ac:dyDescent="0.25">
      <c r="A35" s="124" t="s">
        <v>443</v>
      </c>
      <c r="B35" s="32">
        <v>8183</v>
      </c>
      <c r="C35" s="32">
        <v>8838</v>
      </c>
      <c r="D35" s="32">
        <v>8715</v>
      </c>
      <c r="E35" s="32">
        <v>8944</v>
      </c>
      <c r="F35" s="32">
        <v>9359</v>
      </c>
      <c r="G35" s="32">
        <v>10327</v>
      </c>
      <c r="H35" s="32">
        <v>10571</v>
      </c>
      <c r="I35" s="32">
        <v>11832</v>
      </c>
      <c r="J35" s="32">
        <v>11114</v>
      </c>
      <c r="K35" s="32">
        <v>11016</v>
      </c>
      <c r="L35" s="40">
        <f t="shared" si="26"/>
        <v>0.34620554808749848</v>
      </c>
      <c r="M35" s="40">
        <f t="shared" si="27"/>
        <v>6.6718311223007656E-2</v>
      </c>
      <c r="N35" s="40">
        <f t="shared" si="28"/>
        <v>-8.8177073960770194E-3</v>
      </c>
      <c r="O35" s="40">
        <f t="shared" si="25"/>
        <v>0.23528406663818882</v>
      </c>
    </row>
    <row r="36" spans="1:17" x14ac:dyDescent="0.25">
      <c r="A36" s="131" t="s">
        <v>116</v>
      </c>
      <c r="B36" s="31">
        <v>1560</v>
      </c>
      <c r="C36" s="31">
        <v>1798</v>
      </c>
      <c r="D36" s="31">
        <v>1951</v>
      </c>
      <c r="E36" s="31">
        <v>1980</v>
      </c>
      <c r="F36" s="31">
        <v>2074</v>
      </c>
      <c r="G36" s="31">
        <v>2187</v>
      </c>
      <c r="H36" s="31">
        <v>2342</v>
      </c>
      <c r="I36" s="31">
        <v>2564</v>
      </c>
      <c r="J36" s="31">
        <v>2554</v>
      </c>
      <c r="K36" s="31">
        <v>2719</v>
      </c>
      <c r="L36" s="39">
        <f t="shared" si="26"/>
        <v>0.74294871794871797</v>
      </c>
      <c r="M36" s="39">
        <f t="shared" si="27"/>
        <v>0.24325560128029264</v>
      </c>
      <c r="N36" s="39">
        <f t="shared" si="28"/>
        <v>6.4604541895066564E-2</v>
      </c>
      <c r="O36" s="39">
        <f t="shared" si="25"/>
        <v>5.8073472874839813E-2</v>
      </c>
      <c r="Q36" s="65"/>
    </row>
    <row r="37" spans="1:17" x14ac:dyDescent="0.25">
      <c r="A37" s="131" t="s">
        <v>117</v>
      </c>
      <c r="B37" s="31">
        <v>6623</v>
      </c>
      <c r="C37" s="31">
        <v>7040</v>
      </c>
      <c r="D37" s="31">
        <v>6764</v>
      </c>
      <c r="E37" s="31">
        <v>6964</v>
      </c>
      <c r="F37" s="31">
        <v>7285</v>
      </c>
      <c r="G37" s="31">
        <v>8140</v>
      </c>
      <c r="H37" s="31">
        <v>8229</v>
      </c>
      <c r="I37" s="31">
        <v>9268</v>
      </c>
      <c r="J37" s="31">
        <v>8560</v>
      </c>
      <c r="K37" s="31">
        <v>8297</v>
      </c>
      <c r="L37" s="39">
        <f t="shared" si="26"/>
        <v>0.25275554884493434</v>
      </c>
      <c r="M37" s="39">
        <f t="shared" si="27"/>
        <v>1.9287469287469286E-2</v>
      </c>
      <c r="N37" s="39">
        <f t="shared" si="28"/>
        <v>-3.0724299065420561E-2</v>
      </c>
      <c r="O37" s="39">
        <f t="shared" si="25"/>
        <v>0.17721059376334899</v>
      </c>
      <c r="Q37" s="65"/>
    </row>
    <row r="38" spans="1:17" s="65" customFormat="1" x14ac:dyDescent="0.25">
      <c r="A38" s="124" t="s">
        <v>342</v>
      </c>
      <c r="B38" s="32">
        <v>9460</v>
      </c>
      <c r="C38" s="32">
        <v>11872</v>
      </c>
      <c r="D38" s="32">
        <v>14370</v>
      </c>
      <c r="E38" s="32">
        <v>18008</v>
      </c>
      <c r="F38" s="32">
        <v>22544</v>
      </c>
      <c r="G38" s="32">
        <v>21612</v>
      </c>
      <c r="H38" s="32">
        <v>20738</v>
      </c>
      <c r="I38" s="32">
        <v>21945</v>
      </c>
      <c r="J38" s="32">
        <v>24454</v>
      </c>
      <c r="K38" s="32">
        <v>23457</v>
      </c>
      <c r="L38" s="40">
        <f t="shared" si="26"/>
        <v>1.4795983086680762</v>
      </c>
      <c r="M38" s="40">
        <f t="shared" si="27"/>
        <v>8.5369239311493608E-2</v>
      </c>
      <c r="N38" s="40">
        <f t="shared" si="28"/>
        <v>-4.0770426106158504E-2</v>
      </c>
      <c r="O38" s="40">
        <f t="shared" si="25"/>
        <v>0.50100384451089275</v>
      </c>
    </row>
    <row r="39" spans="1:17" x14ac:dyDescent="0.25">
      <c r="A39" s="131" t="s">
        <v>116</v>
      </c>
      <c r="B39" s="31">
        <v>610</v>
      </c>
      <c r="C39" s="31">
        <v>501</v>
      </c>
      <c r="D39" s="31">
        <v>337</v>
      </c>
      <c r="E39" s="31">
        <v>463</v>
      </c>
      <c r="F39" s="31">
        <v>550</v>
      </c>
      <c r="G39" s="31">
        <v>575</v>
      </c>
      <c r="H39" s="31">
        <v>607</v>
      </c>
      <c r="I39" s="31">
        <v>609</v>
      </c>
      <c r="J39" s="31">
        <v>643</v>
      </c>
      <c r="K39" s="31">
        <v>756</v>
      </c>
      <c r="L39" s="39">
        <f t="shared" si="26"/>
        <v>0.23934426229508196</v>
      </c>
      <c r="M39" s="39">
        <f t="shared" si="27"/>
        <v>0.31478260869565217</v>
      </c>
      <c r="N39" s="39">
        <f t="shared" si="28"/>
        <v>0.17573872472783825</v>
      </c>
      <c r="O39" s="39">
        <f t="shared" si="25"/>
        <v>1.6146945749679623E-2</v>
      </c>
      <c r="Q39" s="65"/>
    </row>
    <row r="40" spans="1:17" x14ac:dyDescent="0.25">
      <c r="A40" s="131" t="s">
        <v>117</v>
      </c>
      <c r="B40" s="31">
        <v>8850</v>
      </c>
      <c r="C40" s="31">
        <v>11371</v>
      </c>
      <c r="D40" s="31">
        <v>14033</v>
      </c>
      <c r="E40" s="31">
        <v>17545</v>
      </c>
      <c r="F40" s="31">
        <v>21994</v>
      </c>
      <c r="G40" s="31">
        <v>21037</v>
      </c>
      <c r="H40" s="31">
        <v>20131</v>
      </c>
      <c r="I40" s="31">
        <v>21336</v>
      </c>
      <c r="J40" s="31">
        <v>23811</v>
      </c>
      <c r="K40" s="31">
        <v>22701</v>
      </c>
      <c r="L40" s="39">
        <f t="shared" si="26"/>
        <v>1.5650847457627119</v>
      </c>
      <c r="M40" s="39">
        <f t="shared" si="27"/>
        <v>7.9098730807624668E-2</v>
      </c>
      <c r="N40" s="39">
        <f t="shared" si="28"/>
        <v>-4.6617109739196166E-2</v>
      </c>
      <c r="O40" s="39">
        <f t="shared" si="25"/>
        <v>0.48485689876121318</v>
      </c>
      <c r="Q40" s="65"/>
    </row>
    <row r="41" spans="1:17" s="65" customFormat="1" x14ac:dyDescent="0.25">
      <c r="A41" s="124" t="s">
        <v>0</v>
      </c>
      <c r="B41" s="32">
        <v>28357</v>
      </c>
      <c r="C41" s="32">
        <v>33385</v>
      </c>
      <c r="D41" s="32">
        <v>34402</v>
      </c>
      <c r="E41" s="32">
        <v>41201</v>
      </c>
      <c r="F41" s="32">
        <v>46726</v>
      </c>
      <c r="G41" s="32">
        <v>46806</v>
      </c>
      <c r="H41" s="32">
        <v>45116</v>
      </c>
      <c r="I41" s="32">
        <v>47584</v>
      </c>
      <c r="J41" s="32">
        <v>48716</v>
      </c>
      <c r="K41" s="32">
        <v>46820</v>
      </c>
      <c r="L41" s="40">
        <f t="shared" si="26"/>
        <v>0.65109144126670659</v>
      </c>
      <c r="M41" s="40">
        <f t="shared" si="27"/>
        <v>2.9910695210015809E-4</v>
      </c>
      <c r="N41" s="40">
        <f t="shared" si="28"/>
        <v>-3.8919451514902705E-2</v>
      </c>
      <c r="O41" s="40">
        <f t="shared" si="25"/>
        <v>1</v>
      </c>
    </row>
    <row r="42" spans="1:17" x14ac:dyDescent="0.25">
      <c r="A42" s="6"/>
      <c r="B42" s="6"/>
      <c r="C42" s="6"/>
      <c r="D42" s="6"/>
      <c r="E42" s="6"/>
      <c r="F42" s="6"/>
      <c r="G42" s="6"/>
      <c r="H42" s="6"/>
      <c r="I42" s="6"/>
      <c r="L42" s="6"/>
      <c r="M42" s="6"/>
      <c r="N42" s="6"/>
      <c r="O42" s="6"/>
    </row>
    <row r="43" spans="1:17" ht="18" x14ac:dyDescent="0.25">
      <c r="A43" s="33" t="s">
        <v>346</v>
      </c>
      <c r="J43" s="20"/>
      <c r="L43" s="43"/>
    </row>
    <row r="44" spans="1:17" ht="30" customHeight="1" x14ac:dyDescent="0.25">
      <c r="A44" s="113" t="s">
        <v>118</v>
      </c>
      <c r="B44" s="1">
        <v>2009</v>
      </c>
      <c r="C44" s="1">
        <v>2010</v>
      </c>
      <c r="D44" s="1">
        <v>2011</v>
      </c>
      <c r="E44" s="1">
        <v>2012</v>
      </c>
      <c r="F44" s="1">
        <v>2013</v>
      </c>
      <c r="G44" s="1">
        <v>2014</v>
      </c>
      <c r="H44" s="1">
        <v>2015</v>
      </c>
      <c r="I44" s="1">
        <v>2016</v>
      </c>
      <c r="J44" s="1">
        <v>2017</v>
      </c>
      <c r="K44" s="1">
        <v>2018</v>
      </c>
      <c r="L44" s="5" t="s">
        <v>399</v>
      </c>
      <c r="M44" s="5" t="s">
        <v>400</v>
      </c>
      <c r="N44" s="5" t="s">
        <v>401</v>
      </c>
      <c r="O44" s="5" t="s">
        <v>402</v>
      </c>
    </row>
    <row r="45" spans="1:17" s="65" customFormat="1" x14ac:dyDescent="0.25">
      <c r="A45" s="124" t="s">
        <v>442</v>
      </c>
      <c r="B45" s="32">
        <v>3398</v>
      </c>
      <c r="C45" s="32">
        <v>4110</v>
      </c>
      <c r="D45" s="32">
        <v>3228</v>
      </c>
      <c r="E45" s="32">
        <v>3389</v>
      </c>
      <c r="F45" s="32">
        <v>3362</v>
      </c>
      <c r="G45" s="32">
        <v>3347</v>
      </c>
      <c r="H45" s="32">
        <v>3311</v>
      </c>
      <c r="I45" s="32">
        <v>3549</v>
      </c>
      <c r="J45" s="32">
        <v>3156</v>
      </c>
      <c r="K45" s="32">
        <v>3445</v>
      </c>
      <c r="L45" s="40">
        <f t="shared" ref="L45" si="29">(K45-B45)/B45</f>
        <v>1.3831665685697469E-2</v>
      </c>
      <c r="M45" s="40">
        <f>(K45-G45)/G45</f>
        <v>2.9279952195996415E-2</v>
      </c>
      <c r="N45" s="40">
        <f t="shared" ref="N45" si="30">(K45-J45)/J45</f>
        <v>9.1571609632446135E-2</v>
      </c>
      <c r="O45" s="40">
        <f>K45/K$54</f>
        <v>0.23633120669547919</v>
      </c>
    </row>
    <row r="46" spans="1:17" x14ac:dyDescent="0.25">
      <c r="A46" s="131" t="s">
        <v>116</v>
      </c>
      <c r="B46" s="31">
        <v>333</v>
      </c>
      <c r="C46" s="31">
        <v>396</v>
      </c>
      <c r="D46" s="31">
        <v>353</v>
      </c>
      <c r="E46" s="31">
        <v>376</v>
      </c>
      <c r="F46" s="31">
        <v>354</v>
      </c>
      <c r="G46" s="31">
        <v>366</v>
      </c>
      <c r="H46" s="31">
        <v>370</v>
      </c>
      <c r="I46" s="31">
        <v>384</v>
      </c>
      <c r="J46" s="31">
        <v>426</v>
      </c>
      <c r="K46" s="31">
        <v>513</v>
      </c>
      <c r="L46" s="39">
        <f t="shared" ref="L46:L54" si="31">(K46-B46)/B46</f>
        <v>0.54054054054054057</v>
      </c>
      <c r="M46" s="39">
        <f t="shared" ref="M46:M54" si="32">(K46-G46)/G46</f>
        <v>0.40163934426229508</v>
      </c>
      <c r="N46" s="39">
        <f t="shared" ref="N46:N54" si="33">(K46-J46)/J46</f>
        <v>0.20422535211267606</v>
      </c>
      <c r="O46" s="39">
        <f t="shared" ref="O46:O54" si="34">K46/K$54</f>
        <v>3.5192426425190368E-2</v>
      </c>
    </row>
    <row r="47" spans="1:17" x14ac:dyDescent="0.25">
      <c r="A47" s="131" t="s">
        <v>117</v>
      </c>
      <c r="B47" s="31">
        <v>3065</v>
      </c>
      <c r="C47" s="31">
        <v>3714</v>
      </c>
      <c r="D47" s="31">
        <v>2875</v>
      </c>
      <c r="E47" s="31">
        <v>3013</v>
      </c>
      <c r="F47" s="31">
        <v>3008</v>
      </c>
      <c r="G47" s="31">
        <v>2981</v>
      </c>
      <c r="H47" s="31">
        <v>2941</v>
      </c>
      <c r="I47" s="31">
        <v>3165</v>
      </c>
      <c r="J47" s="31">
        <v>2730</v>
      </c>
      <c r="K47" s="31">
        <v>2932</v>
      </c>
      <c r="L47" s="39">
        <f t="shared" si="31"/>
        <v>-4.3393148450244695E-2</v>
      </c>
      <c r="M47" s="39">
        <f t="shared" si="32"/>
        <v>-1.6437437101643745E-2</v>
      </c>
      <c r="N47" s="39">
        <f t="shared" si="33"/>
        <v>7.3992673992673993E-2</v>
      </c>
      <c r="O47" s="39">
        <f t="shared" si="34"/>
        <v>0.20113878027028881</v>
      </c>
    </row>
    <row r="48" spans="1:17" s="65" customFormat="1" x14ac:dyDescent="0.25">
      <c r="A48" s="124" t="s">
        <v>443</v>
      </c>
      <c r="B48" s="32">
        <v>2948</v>
      </c>
      <c r="C48" s="32">
        <v>2563</v>
      </c>
      <c r="D48" s="32">
        <v>2738</v>
      </c>
      <c r="E48" s="32">
        <v>2487</v>
      </c>
      <c r="F48" s="32">
        <v>2737</v>
      </c>
      <c r="G48" s="32">
        <v>2716</v>
      </c>
      <c r="H48" s="32">
        <v>3099</v>
      </c>
      <c r="I48" s="32">
        <v>3420</v>
      </c>
      <c r="J48" s="32">
        <v>3385</v>
      </c>
      <c r="K48" s="32">
        <v>3165</v>
      </c>
      <c r="L48" s="40">
        <f t="shared" si="31"/>
        <v>7.3609226594301219E-2</v>
      </c>
      <c r="M48" s="40">
        <f t="shared" si="32"/>
        <v>0.16531664212076583</v>
      </c>
      <c r="N48" s="40">
        <f t="shared" si="33"/>
        <v>-6.4992614475627764E-2</v>
      </c>
      <c r="O48" s="40">
        <f t="shared" si="34"/>
        <v>0.21712286478699322</v>
      </c>
    </row>
    <row r="49" spans="1:15" x14ac:dyDescent="0.25">
      <c r="A49" s="131" t="s">
        <v>116</v>
      </c>
      <c r="B49" s="31">
        <v>311</v>
      </c>
      <c r="C49" s="31">
        <v>362</v>
      </c>
      <c r="D49" s="31">
        <v>436</v>
      </c>
      <c r="E49" s="31">
        <v>359</v>
      </c>
      <c r="F49" s="31">
        <v>380</v>
      </c>
      <c r="G49" s="31">
        <v>409</v>
      </c>
      <c r="H49" s="31">
        <v>479</v>
      </c>
      <c r="I49" s="31">
        <v>514</v>
      </c>
      <c r="J49" s="31">
        <v>514</v>
      </c>
      <c r="K49" s="31">
        <v>527</v>
      </c>
      <c r="L49" s="39">
        <f t="shared" si="31"/>
        <v>0.69453376205787787</v>
      </c>
      <c r="M49" s="39">
        <f t="shared" si="32"/>
        <v>0.28850855745721271</v>
      </c>
      <c r="N49" s="39">
        <f t="shared" si="33"/>
        <v>2.5291828793774319E-2</v>
      </c>
      <c r="O49" s="39">
        <f t="shared" si="34"/>
        <v>3.6152843520614666E-2</v>
      </c>
    </row>
    <row r="50" spans="1:15" x14ac:dyDescent="0.25">
      <c r="A50" s="131" t="s">
        <v>117</v>
      </c>
      <c r="B50" s="31">
        <v>2637</v>
      </c>
      <c r="C50" s="31">
        <v>2201</v>
      </c>
      <c r="D50" s="31">
        <v>2302</v>
      </c>
      <c r="E50" s="31">
        <v>2128</v>
      </c>
      <c r="F50" s="31">
        <v>2357</v>
      </c>
      <c r="G50" s="31">
        <v>2307</v>
      </c>
      <c r="H50" s="31">
        <v>2620</v>
      </c>
      <c r="I50" s="31">
        <v>2906</v>
      </c>
      <c r="J50" s="31">
        <v>2871</v>
      </c>
      <c r="K50" s="31">
        <v>2638</v>
      </c>
      <c r="L50" s="39">
        <f t="shared" si="31"/>
        <v>3.7921880925293893E-4</v>
      </c>
      <c r="M50" s="39">
        <f t="shared" si="32"/>
        <v>0.14347637624620718</v>
      </c>
      <c r="N50" s="39">
        <f t="shared" si="33"/>
        <v>-8.1156391501219088E-2</v>
      </c>
      <c r="O50" s="39">
        <f t="shared" si="34"/>
        <v>0.18097002126637854</v>
      </c>
    </row>
    <row r="51" spans="1:15" s="65" customFormat="1" x14ac:dyDescent="0.25">
      <c r="A51" s="124" t="s">
        <v>342</v>
      </c>
      <c r="B51" s="32">
        <v>4016</v>
      </c>
      <c r="C51" s="32">
        <v>5292</v>
      </c>
      <c r="D51" s="32">
        <v>5475</v>
      </c>
      <c r="E51" s="32">
        <v>5841</v>
      </c>
      <c r="F51" s="32">
        <v>7824</v>
      </c>
      <c r="G51" s="32">
        <v>7496</v>
      </c>
      <c r="H51" s="32">
        <v>6892</v>
      </c>
      <c r="I51" s="32">
        <v>6850</v>
      </c>
      <c r="J51" s="32">
        <v>7462</v>
      </c>
      <c r="K51" s="32">
        <v>7967</v>
      </c>
      <c r="L51" s="40">
        <f t="shared" si="31"/>
        <v>0.98381474103585653</v>
      </c>
      <c r="M51" s="40">
        <f t="shared" si="32"/>
        <v>6.2833511205976522E-2</v>
      </c>
      <c r="N51" s="40">
        <f t="shared" si="33"/>
        <v>6.767622621281158E-2</v>
      </c>
      <c r="O51" s="40">
        <f t="shared" si="34"/>
        <v>0.54654592851752759</v>
      </c>
    </row>
    <row r="52" spans="1:15" x14ac:dyDescent="0.25">
      <c r="A52" s="131" t="s">
        <v>116</v>
      </c>
      <c r="B52" s="31">
        <v>81</v>
      </c>
      <c r="C52" s="31">
        <v>83</v>
      </c>
      <c r="D52" s="31">
        <v>131</v>
      </c>
      <c r="E52" s="31">
        <v>135</v>
      </c>
      <c r="F52" s="31">
        <v>233</v>
      </c>
      <c r="G52" s="31">
        <v>169</v>
      </c>
      <c r="H52" s="31">
        <v>130</v>
      </c>
      <c r="I52" s="31">
        <v>127</v>
      </c>
      <c r="J52" s="31">
        <v>116</v>
      </c>
      <c r="K52" s="31">
        <v>163</v>
      </c>
      <c r="L52" s="39">
        <f t="shared" si="31"/>
        <v>1.0123456790123457</v>
      </c>
      <c r="M52" s="39">
        <f t="shared" si="32"/>
        <v>-3.5502958579881658E-2</v>
      </c>
      <c r="N52" s="39">
        <f t="shared" si="33"/>
        <v>0.40517241379310343</v>
      </c>
      <c r="O52" s="39">
        <f t="shared" si="34"/>
        <v>1.1181999039582904E-2</v>
      </c>
    </row>
    <row r="53" spans="1:15" x14ac:dyDescent="0.25">
      <c r="A53" s="131" t="s">
        <v>117</v>
      </c>
      <c r="B53" s="31">
        <v>3935</v>
      </c>
      <c r="C53" s="31">
        <v>5209</v>
      </c>
      <c r="D53" s="31">
        <v>5344</v>
      </c>
      <c r="E53" s="31">
        <v>5706</v>
      </c>
      <c r="F53" s="31">
        <v>7591</v>
      </c>
      <c r="G53" s="31">
        <v>7327</v>
      </c>
      <c r="H53" s="31">
        <v>6762</v>
      </c>
      <c r="I53" s="31">
        <v>6723</v>
      </c>
      <c r="J53" s="31">
        <v>7346</v>
      </c>
      <c r="K53" s="31">
        <v>7804</v>
      </c>
      <c r="L53" s="39">
        <f t="shared" si="31"/>
        <v>0.9832274459974587</v>
      </c>
      <c r="M53" s="39">
        <f t="shared" si="32"/>
        <v>6.5101678722533099E-2</v>
      </c>
      <c r="N53" s="39">
        <f t="shared" si="33"/>
        <v>6.2346855431527362E-2</v>
      </c>
      <c r="O53" s="39">
        <f t="shared" si="34"/>
        <v>0.53536392947794476</v>
      </c>
    </row>
    <row r="54" spans="1:15" s="65" customFormat="1" x14ac:dyDescent="0.25">
      <c r="A54" s="124" t="s">
        <v>0</v>
      </c>
      <c r="B54" s="32">
        <v>10362</v>
      </c>
      <c r="C54" s="32">
        <v>11965</v>
      </c>
      <c r="D54" s="32">
        <v>11441</v>
      </c>
      <c r="E54" s="32">
        <v>11717</v>
      </c>
      <c r="F54" s="32">
        <v>13923</v>
      </c>
      <c r="G54" s="32">
        <v>13559</v>
      </c>
      <c r="H54" s="32">
        <v>13302</v>
      </c>
      <c r="I54" s="32">
        <v>13819</v>
      </c>
      <c r="J54" s="32">
        <v>14003</v>
      </c>
      <c r="K54" s="32">
        <v>14577</v>
      </c>
      <c r="L54" s="40">
        <f t="shared" si="31"/>
        <v>0.40677475390851187</v>
      </c>
      <c r="M54" s="40">
        <f t="shared" si="32"/>
        <v>7.5079283132974406E-2</v>
      </c>
      <c r="N54" s="40">
        <f t="shared" si="33"/>
        <v>4.0991216167964008E-2</v>
      </c>
      <c r="O54" s="40">
        <f t="shared" si="34"/>
        <v>1</v>
      </c>
    </row>
    <row r="55" spans="1:15" x14ac:dyDescent="0.25">
      <c r="A55" s="6"/>
      <c r="B55" s="6"/>
      <c r="C55" s="6"/>
      <c r="D55" s="6"/>
      <c r="E55" s="6"/>
      <c r="F55" s="6"/>
    </row>
    <row r="56" spans="1:15" x14ac:dyDescent="0.25">
      <c r="A56" s="141" t="s">
        <v>352</v>
      </c>
      <c r="B56" s="6"/>
      <c r="C56" s="6"/>
      <c r="D56" s="6"/>
      <c r="E56" s="6"/>
      <c r="F56" s="6"/>
    </row>
    <row r="57" spans="1:15" x14ac:dyDescent="0.25">
      <c r="A57" s="64" t="s">
        <v>334</v>
      </c>
    </row>
    <row r="60" spans="1:15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J60" s="6"/>
      <c r="K60" s="6"/>
      <c r="L60" s="46"/>
    </row>
    <row r="61" spans="1:15" customFormat="1" x14ac:dyDescent="0.25">
      <c r="A61" s="9"/>
      <c r="B61" s="9"/>
      <c r="C61" s="9"/>
      <c r="D61" s="9"/>
      <c r="E61" s="9"/>
      <c r="F61" s="9"/>
      <c r="G61" s="9"/>
      <c r="H61" s="9"/>
      <c r="I61" s="9"/>
      <c r="J61" s="6"/>
      <c r="K61" s="6"/>
      <c r="L61" s="46"/>
    </row>
    <row r="62" spans="1:15" s="3" customFormat="1" x14ac:dyDescent="0.25">
      <c r="A62" s="9"/>
      <c r="B62" s="9"/>
      <c r="C62" s="9"/>
      <c r="D62" s="9"/>
      <c r="E62" s="9"/>
      <c r="F62" s="9"/>
      <c r="G62" s="9"/>
      <c r="H62" s="9"/>
      <c r="I62" s="9"/>
      <c r="J62" s="6"/>
      <c r="K62" s="6"/>
      <c r="L62" s="46"/>
    </row>
    <row r="63" spans="1:15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J63" s="6"/>
      <c r="K63" s="6"/>
      <c r="L63" s="46"/>
    </row>
    <row r="64" spans="1:15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6"/>
      <c r="K64" s="6"/>
      <c r="L64" s="46"/>
    </row>
    <row r="65" spans="1:12" s="3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6"/>
      <c r="K65" s="6"/>
      <c r="L65" s="46"/>
    </row>
    <row r="66" spans="1:12" customFormat="1" x14ac:dyDescent="0.25">
      <c r="A66" s="9"/>
      <c r="B66" s="9"/>
      <c r="C66" s="9"/>
      <c r="D66" s="9"/>
      <c r="E66" s="9"/>
      <c r="F66" s="9"/>
      <c r="G66" s="9"/>
      <c r="H66" s="9"/>
      <c r="I66" s="9"/>
      <c r="J66" s="6"/>
      <c r="K66" s="6"/>
      <c r="L66" s="46"/>
    </row>
    <row r="67" spans="1:12" customFormat="1" x14ac:dyDescent="0.25">
      <c r="A67" s="9"/>
      <c r="B67" s="9"/>
      <c r="C67" s="9"/>
      <c r="D67" s="9"/>
      <c r="E67" s="9"/>
      <c r="F67" s="9"/>
      <c r="G67" s="9"/>
      <c r="H67" s="9"/>
      <c r="I67" s="9"/>
      <c r="J67" s="6"/>
      <c r="K67" s="6"/>
      <c r="L67" s="46"/>
    </row>
    <row r="68" spans="1:12" customFormat="1" x14ac:dyDescent="0.25">
      <c r="A68" s="9"/>
      <c r="B68" s="9"/>
      <c r="C68" s="9"/>
      <c r="D68" s="9"/>
      <c r="E68" s="9"/>
      <c r="F68" s="9"/>
      <c r="G68" s="9"/>
      <c r="H68" s="9"/>
      <c r="I68" s="9"/>
      <c r="J68" s="6"/>
      <c r="K68" s="6"/>
      <c r="L68" s="46"/>
    </row>
    <row r="69" spans="1:12" s="3" customFormat="1" x14ac:dyDescent="0.25">
      <c r="A69" s="9"/>
      <c r="B69" s="9"/>
      <c r="C69" s="9"/>
      <c r="D69" s="9"/>
      <c r="E69" s="9"/>
      <c r="F69" s="9"/>
      <c r="G69" s="9"/>
      <c r="H69" s="9"/>
      <c r="I69" s="9"/>
      <c r="J69" s="6"/>
      <c r="K69" s="6"/>
      <c r="L69" s="46"/>
    </row>
  </sheetData>
  <hyperlinks>
    <hyperlink ref="A57" location="Índice!C1" display="Volver al ïndice" xr:uid="{00000000-0004-0000-0600-000000000000}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3"/>
  <sheetViews>
    <sheetView showGridLines="0" zoomScaleNormal="100" workbookViewId="0">
      <pane ySplit="2" topLeftCell="A75" activePane="bottomLeft" state="frozen"/>
      <selection pane="bottomLeft" activeCell="H16" sqref="H16"/>
    </sheetView>
  </sheetViews>
  <sheetFormatPr baseColWidth="10" defaultColWidth="11.42578125" defaultRowHeight="12.75" x14ac:dyDescent="0.25"/>
  <cols>
    <col min="1" max="1" width="41.28515625" style="9" customWidth="1"/>
    <col min="2" max="2" width="17.140625" style="11" customWidth="1"/>
    <col min="3" max="5" width="14.42578125" style="11" customWidth="1"/>
    <col min="6" max="6" width="15.7109375" style="10" bestFit="1" customWidth="1"/>
    <col min="7" max="16384" width="11.42578125" style="9"/>
  </cols>
  <sheetData>
    <row r="1" spans="1:6" ht="21" x14ac:dyDescent="0.25">
      <c r="A1" s="110" t="s">
        <v>392</v>
      </c>
    </row>
    <row r="2" spans="1:6" ht="15" customHeight="1" x14ac:dyDescent="0.25">
      <c r="A2" s="29"/>
    </row>
    <row r="3" spans="1:6" ht="15" customHeight="1" x14ac:dyDescent="0.25"/>
    <row r="4" spans="1:6" ht="15.75" x14ac:dyDescent="0.25">
      <c r="A4" s="33" t="s">
        <v>347</v>
      </c>
    </row>
    <row r="5" spans="1:6" ht="38.25" x14ac:dyDescent="0.25">
      <c r="A5" s="118" t="s">
        <v>348</v>
      </c>
      <c r="B5" s="78" t="s">
        <v>124</v>
      </c>
      <c r="C5" s="78" t="s">
        <v>40</v>
      </c>
      <c r="D5" s="138" t="s">
        <v>462</v>
      </c>
      <c r="E5" s="78" t="s">
        <v>83</v>
      </c>
    </row>
    <row r="6" spans="1:6" x14ac:dyDescent="0.25">
      <c r="A6" s="127" t="s">
        <v>2</v>
      </c>
      <c r="B6" s="31"/>
      <c r="C6" s="31"/>
      <c r="D6" s="31">
        <v>11</v>
      </c>
      <c r="E6" s="12">
        <v>11</v>
      </c>
    </row>
    <row r="7" spans="1:6" x14ac:dyDescent="0.25">
      <c r="A7" s="127" t="s">
        <v>3</v>
      </c>
      <c r="B7" s="31"/>
      <c r="C7" s="31">
        <v>1727</v>
      </c>
      <c r="D7" s="31">
        <v>66</v>
      </c>
      <c r="E7" s="12">
        <v>1793</v>
      </c>
    </row>
    <row r="8" spans="1:6" x14ac:dyDescent="0.25">
      <c r="A8" s="127" t="s">
        <v>4</v>
      </c>
      <c r="B8" s="31">
        <v>4796</v>
      </c>
      <c r="C8" s="31">
        <v>3847</v>
      </c>
      <c r="D8" s="31">
        <v>17081</v>
      </c>
      <c r="E8" s="12">
        <v>25724</v>
      </c>
    </row>
    <row r="9" spans="1:6" x14ac:dyDescent="0.25">
      <c r="A9" s="128" t="s">
        <v>0</v>
      </c>
      <c r="B9" s="13">
        <v>4796</v>
      </c>
      <c r="C9" s="13">
        <v>5574</v>
      </c>
      <c r="D9" s="13">
        <v>17158</v>
      </c>
      <c r="E9" s="13">
        <v>27528</v>
      </c>
    </row>
    <row r="11" spans="1:6" ht="15.75" x14ac:dyDescent="0.25">
      <c r="A11" s="33" t="s">
        <v>176</v>
      </c>
    </row>
    <row r="12" spans="1:6" ht="38.25" x14ac:dyDescent="0.25">
      <c r="A12" s="118" t="s">
        <v>312</v>
      </c>
      <c r="B12" s="78" t="s">
        <v>124</v>
      </c>
      <c r="C12" s="78" t="s">
        <v>40</v>
      </c>
      <c r="D12" s="138" t="s">
        <v>349</v>
      </c>
      <c r="E12" s="78" t="s">
        <v>83</v>
      </c>
    </row>
    <row r="13" spans="1:6" ht="15" customHeight="1" x14ac:dyDescent="0.25">
      <c r="A13" s="142" t="s">
        <v>356</v>
      </c>
      <c r="B13" s="31">
        <v>2471</v>
      </c>
      <c r="C13" s="31">
        <v>4372</v>
      </c>
      <c r="D13" s="31">
        <v>10340</v>
      </c>
      <c r="E13" s="12">
        <v>17183</v>
      </c>
    </row>
    <row r="14" spans="1:6" ht="15" customHeight="1" x14ac:dyDescent="0.25">
      <c r="A14" s="142" t="s">
        <v>357</v>
      </c>
      <c r="B14" s="31">
        <v>2325</v>
      </c>
      <c r="C14" s="31">
        <v>1202</v>
      </c>
      <c r="D14" s="31">
        <v>6818</v>
      </c>
      <c r="E14" s="12">
        <v>10345</v>
      </c>
    </row>
    <row r="15" spans="1:6" ht="15" customHeight="1" x14ac:dyDescent="0.25">
      <c r="A15" s="112" t="s">
        <v>69</v>
      </c>
      <c r="B15" s="32">
        <v>4796</v>
      </c>
      <c r="C15" s="32">
        <v>5574</v>
      </c>
      <c r="D15" s="32">
        <v>17158</v>
      </c>
      <c r="E15" s="32">
        <v>27528</v>
      </c>
    </row>
    <row r="16" spans="1:6" ht="15" customHeight="1" x14ac:dyDescent="0.25">
      <c r="F16" s="11"/>
    </row>
    <row r="17" spans="1:6" ht="15" customHeight="1" x14ac:dyDescent="0.25">
      <c r="A17" s="33" t="s">
        <v>159</v>
      </c>
    </row>
    <row r="18" spans="1:6" ht="38.25" x14ac:dyDescent="0.25">
      <c r="A18" s="109" t="s">
        <v>113</v>
      </c>
      <c r="B18" s="78" t="s">
        <v>124</v>
      </c>
      <c r="C18" s="78" t="s">
        <v>40</v>
      </c>
      <c r="D18" s="138" t="s">
        <v>349</v>
      </c>
      <c r="E18" s="78" t="s">
        <v>83</v>
      </c>
    </row>
    <row r="19" spans="1:6" ht="15" customHeight="1" x14ac:dyDescent="0.25">
      <c r="A19" s="129" t="s">
        <v>42</v>
      </c>
      <c r="B19" s="31"/>
      <c r="C19" s="31">
        <v>1</v>
      </c>
      <c r="D19" s="31">
        <v>23</v>
      </c>
      <c r="E19" s="31">
        <v>24</v>
      </c>
    </row>
    <row r="20" spans="1:6" ht="15" customHeight="1" x14ac:dyDescent="0.25">
      <c r="A20" s="129" t="s">
        <v>43</v>
      </c>
      <c r="B20" s="31">
        <v>20</v>
      </c>
      <c r="C20" s="31">
        <v>356</v>
      </c>
      <c r="D20" s="31">
        <v>907</v>
      </c>
      <c r="E20" s="31">
        <v>1283</v>
      </c>
    </row>
    <row r="21" spans="1:6" s="10" customFormat="1" ht="15" customHeight="1" x14ac:dyDescent="0.25">
      <c r="A21" s="129" t="s">
        <v>44</v>
      </c>
      <c r="B21" s="31">
        <v>2090</v>
      </c>
      <c r="C21" s="31">
        <v>1664</v>
      </c>
      <c r="D21" s="31">
        <v>5766</v>
      </c>
      <c r="E21" s="31">
        <v>9520</v>
      </c>
    </row>
    <row r="22" spans="1:6" s="10" customFormat="1" ht="15" customHeight="1" x14ac:dyDescent="0.25">
      <c r="A22" s="129" t="s">
        <v>45</v>
      </c>
      <c r="B22" s="31">
        <v>2025</v>
      </c>
      <c r="C22" s="31">
        <v>1402</v>
      </c>
      <c r="D22" s="31">
        <v>4170</v>
      </c>
      <c r="E22" s="31">
        <v>7597</v>
      </c>
    </row>
    <row r="23" spans="1:6" s="10" customFormat="1" ht="15" customHeight="1" x14ac:dyDescent="0.25">
      <c r="A23" s="129" t="s">
        <v>46</v>
      </c>
      <c r="B23" s="31">
        <v>468</v>
      </c>
      <c r="C23" s="31">
        <v>867</v>
      </c>
      <c r="D23" s="31">
        <v>2486</v>
      </c>
      <c r="E23" s="31">
        <v>3821</v>
      </c>
    </row>
    <row r="24" spans="1:6" s="10" customFormat="1" ht="15" customHeight="1" x14ac:dyDescent="0.25">
      <c r="A24" s="129" t="s">
        <v>1</v>
      </c>
      <c r="B24" s="31">
        <v>161</v>
      </c>
      <c r="C24" s="31">
        <v>1282</v>
      </c>
      <c r="D24" s="31">
        <v>3668</v>
      </c>
      <c r="E24" s="31">
        <v>5111</v>
      </c>
    </row>
    <row r="25" spans="1:6" s="10" customFormat="1" ht="15" customHeight="1" x14ac:dyDescent="0.25">
      <c r="A25" s="129" t="s">
        <v>84</v>
      </c>
      <c r="B25" s="31">
        <v>32</v>
      </c>
      <c r="C25" s="31">
        <v>2</v>
      </c>
      <c r="D25" s="31">
        <v>138</v>
      </c>
      <c r="E25" s="31">
        <v>172</v>
      </c>
    </row>
    <row r="26" spans="1:6" s="10" customFormat="1" ht="15" customHeight="1" x14ac:dyDescent="0.25">
      <c r="A26" s="137" t="s">
        <v>0</v>
      </c>
      <c r="B26" s="13">
        <f>SUM(B19:B25)</f>
        <v>4796</v>
      </c>
      <c r="C26" s="13">
        <f t="shared" ref="C26:E26" si="0">SUM(C19:C25)</f>
        <v>5574</v>
      </c>
      <c r="D26" s="13">
        <f t="shared" si="0"/>
        <v>17158</v>
      </c>
      <c r="E26" s="13">
        <f t="shared" si="0"/>
        <v>27528</v>
      </c>
    </row>
    <row r="27" spans="1:6" s="10" customFormat="1" ht="15" customHeight="1" x14ac:dyDescent="0.25">
      <c r="A27" s="130" t="s">
        <v>132</v>
      </c>
      <c r="B27" s="154">
        <v>30.621746431570099</v>
      </c>
      <c r="C27" s="154">
        <v>34.257896625987101</v>
      </c>
      <c r="D27" s="154">
        <v>33.9358989424207</v>
      </c>
      <c r="E27" s="154">
        <v>33.424331042550101</v>
      </c>
    </row>
    <row r="28" spans="1:6" s="10" customFormat="1" ht="15" customHeight="1" x14ac:dyDescent="0.25">
      <c r="A28" s="9"/>
      <c r="B28" s="77"/>
      <c r="C28" s="77"/>
      <c r="D28" s="77"/>
      <c r="E28" s="11"/>
    </row>
    <row r="29" spans="1:6" s="10" customFormat="1" ht="15" customHeight="1" x14ac:dyDescent="0.25">
      <c r="A29" s="33" t="s">
        <v>158</v>
      </c>
      <c r="B29" s="11"/>
      <c r="C29" s="11"/>
      <c r="D29" s="11"/>
      <c r="E29" s="11"/>
    </row>
    <row r="30" spans="1:6" s="10" customFormat="1" ht="38.25" x14ac:dyDescent="0.25">
      <c r="A30" s="109" t="s">
        <v>62</v>
      </c>
      <c r="B30" s="78" t="s">
        <v>124</v>
      </c>
      <c r="C30" s="78" t="s">
        <v>40</v>
      </c>
      <c r="D30" s="138" t="s">
        <v>349</v>
      </c>
      <c r="E30" s="78" t="s">
        <v>83</v>
      </c>
    </row>
    <row r="31" spans="1:6" s="10" customFormat="1" ht="15" customHeight="1" x14ac:dyDescent="0.25">
      <c r="A31" s="127" t="s">
        <v>53</v>
      </c>
      <c r="B31" s="50"/>
      <c r="C31" s="50">
        <v>95</v>
      </c>
      <c r="D31" s="50">
        <v>4350</v>
      </c>
      <c r="E31" s="70">
        <v>4445</v>
      </c>
      <c r="F31" s="22"/>
    </row>
    <row r="32" spans="1:6" s="10" customFormat="1" ht="15" customHeight="1" x14ac:dyDescent="0.25">
      <c r="A32" s="127" t="s">
        <v>54</v>
      </c>
      <c r="B32" s="50"/>
      <c r="C32" s="50">
        <v>135</v>
      </c>
      <c r="D32" s="50">
        <v>81</v>
      </c>
      <c r="E32" s="70">
        <v>216</v>
      </c>
      <c r="F32" s="22"/>
    </row>
    <row r="33" spans="1:10" s="10" customFormat="1" ht="15" customHeight="1" x14ac:dyDescent="0.25">
      <c r="A33" s="127" t="s">
        <v>55</v>
      </c>
      <c r="B33" s="50"/>
      <c r="C33" s="50">
        <v>57</v>
      </c>
      <c r="D33" s="50">
        <v>456</v>
      </c>
      <c r="E33" s="70">
        <v>513</v>
      </c>
      <c r="F33" s="22"/>
    </row>
    <row r="34" spans="1:10" s="10" customFormat="1" ht="15" customHeight="1" x14ac:dyDescent="0.25">
      <c r="A34" s="127" t="s">
        <v>56</v>
      </c>
      <c r="B34" s="50"/>
      <c r="C34" s="50">
        <v>2</v>
      </c>
      <c r="D34" s="50">
        <v>130</v>
      </c>
      <c r="E34" s="70">
        <v>132</v>
      </c>
      <c r="F34" s="22"/>
    </row>
    <row r="35" spans="1:10" s="10" customFormat="1" ht="15" customHeight="1" x14ac:dyDescent="0.25">
      <c r="A35" s="127" t="s">
        <v>57</v>
      </c>
      <c r="B35" s="50"/>
      <c r="C35" s="50">
        <v>766</v>
      </c>
      <c r="D35" s="50">
        <v>2460</v>
      </c>
      <c r="E35" s="70">
        <v>3226</v>
      </c>
      <c r="F35" s="22"/>
    </row>
    <row r="36" spans="1:10" s="10" customFormat="1" ht="15" customHeight="1" x14ac:dyDescent="0.25">
      <c r="A36" s="127" t="s">
        <v>7</v>
      </c>
      <c r="B36" s="50"/>
      <c r="C36" s="50">
        <v>93</v>
      </c>
      <c r="D36" s="50">
        <v>1129</v>
      </c>
      <c r="E36" s="70">
        <v>1222</v>
      </c>
      <c r="F36" s="22"/>
    </row>
    <row r="37" spans="1:10" s="10" customFormat="1" ht="15" customHeight="1" x14ac:dyDescent="0.25">
      <c r="A37" s="127" t="s">
        <v>58</v>
      </c>
      <c r="B37" s="50"/>
      <c r="C37" s="50">
        <v>3787</v>
      </c>
      <c r="D37" s="50">
        <v>1938</v>
      </c>
      <c r="E37" s="70">
        <v>5725</v>
      </c>
      <c r="F37" s="22"/>
    </row>
    <row r="38" spans="1:10" ht="15" customHeight="1" x14ac:dyDescent="0.25">
      <c r="A38" s="127" t="s">
        <v>59</v>
      </c>
      <c r="B38" s="50"/>
      <c r="C38" s="50">
        <v>1</v>
      </c>
      <c r="D38" s="50">
        <v>482</v>
      </c>
      <c r="E38" s="70">
        <v>483</v>
      </c>
      <c r="F38" s="22"/>
      <c r="G38" s="10"/>
      <c r="H38" s="10"/>
      <c r="I38" s="10"/>
      <c r="J38" s="10"/>
    </row>
    <row r="39" spans="1:10" ht="15" customHeight="1" x14ac:dyDescent="0.25">
      <c r="A39" s="127" t="s">
        <v>60</v>
      </c>
      <c r="B39" s="50">
        <v>4796</v>
      </c>
      <c r="C39" s="50">
        <v>542</v>
      </c>
      <c r="D39" s="50">
        <v>5003</v>
      </c>
      <c r="E39" s="70">
        <v>10341</v>
      </c>
      <c r="F39" s="22"/>
      <c r="G39" s="10"/>
      <c r="H39" s="10"/>
      <c r="I39" s="10"/>
      <c r="J39" s="10"/>
    </row>
    <row r="40" spans="1:10" ht="15" customHeight="1" x14ac:dyDescent="0.25">
      <c r="A40" s="127" t="s">
        <v>61</v>
      </c>
      <c r="B40" s="50"/>
      <c r="C40" s="50">
        <v>96</v>
      </c>
      <c r="D40" s="50">
        <v>1129</v>
      </c>
      <c r="E40" s="70">
        <v>1225</v>
      </c>
      <c r="F40" s="22"/>
      <c r="G40" s="10"/>
      <c r="H40" s="10"/>
      <c r="I40" s="10"/>
      <c r="J40" s="10"/>
    </row>
    <row r="41" spans="1:10" ht="15" customHeight="1" x14ac:dyDescent="0.25">
      <c r="A41" s="127" t="s">
        <v>112</v>
      </c>
      <c r="B41" s="70"/>
      <c r="C41" s="70"/>
      <c r="D41" s="70"/>
      <c r="E41" s="70"/>
      <c r="F41" s="22"/>
      <c r="G41" s="10"/>
      <c r="H41" s="10"/>
      <c r="I41" s="10"/>
      <c r="J41" s="10"/>
    </row>
    <row r="42" spans="1:10" ht="15" customHeight="1" x14ac:dyDescent="0.25">
      <c r="A42" s="161" t="s">
        <v>0</v>
      </c>
      <c r="B42" s="157">
        <v>4796</v>
      </c>
      <c r="C42" s="157">
        <v>5574</v>
      </c>
      <c r="D42" s="157">
        <v>17158</v>
      </c>
      <c r="E42" s="158">
        <v>27528</v>
      </c>
      <c r="F42" s="22"/>
      <c r="G42" s="10"/>
      <c r="H42" s="10"/>
      <c r="I42" s="10"/>
      <c r="J42" s="10"/>
    </row>
    <row r="43" spans="1:10" ht="15" customHeight="1" x14ac:dyDescent="0.25">
      <c r="F43" s="9"/>
      <c r="G43" s="10"/>
      <c r="H43" s="10"/>
      <c r="I43" s="10"/>
      <c r="J43" s="10"/>
    </row>
    <row r="44" spans="1:10" ht="15" customHeight="1" x14ac:dyDescent="0.25">
      <c r="A44" s="33" t="s">
        <v>160</v>
      </c>
      <c r="G44" s="10"/>
      <c r="H44" s="10"/>
      <c r="I44" s="10"/>
      <c r="J44" s="10"/>
    </row>
    <row r="45" spans="1:10" ht="38.25" x14ac:dyDescent="0.25">
      <c r="A45" s="109" t="s">
        <v>64</v>
      </c>
      <c r="B45" s="78" t="s">
        <v>124</v>
      </c>
      <c r="C45" s="78" t="s">
        <v>40</v>
      </c>
      <c r="D45" s="138" t="s">
        <v>349</v>
      </c>
      <c r="E45" s="78" t="s">
        <v>83</v>
      </c>
    </row>
    <row r="46" spans="1:10" ht="15" customHeight="1" x14ac:dyDescent="0.25">
      <c r="A46" s="127" t="s">
        <v>107</v>
      </c>
      <c r="B46" s="31">
        <v>4093</v>
      </c>
      <c r="C46" s="31">
        <v>1239</v>
      </c>
      <c r="D46" s="31">
        <v>4332</v>
      </c>
      <c r="E46" s="31">
        <v>9664</v>
      </c>
      <c r="F46" s="22"/>
    </row>
    <row r="47" spans="1:10" ht="15" customHeight="1" x14ac:dyDescent="0.25">
      <c r="A47" s="127" t="s">
        <v>108</v>
      </c>
      <c r="B47" s="31">
        <v>157</v>
      </c>
      <c r="C47" s="31">
        <v>988</v>
      </c>
      <c r="D47" s="31">
        <v>5737</v>
      </c>
      <c r="E47" s="31">
        <v>6882</v>
      </c>
      <c r="F47" s="22"/>
    </row>
    <row r="48" spans="1:10" ht="15" customHeight="1" x14ac:dyDescent="0.25">
      <c r="A48" s="127" t="s">
        <v>109</v>
      </c>
      <c r="B48" s="31">
        <v>32</v>
      </c>
      <c r="C48" s="31">
        <v>66</v>
      </c>
      <c r="D48" s="31">
        <v>2788</v>
      </c>
      <c r="E48" s="31">
        <v>2886</v>
      </c>
      <c r="F48" s="22"/>
    </row>
    <row r="49" spans="1:6" ht="15" customHeight="1" x14ac:dyDescent="0.25">
      <c r="A49" s="127" t="s">
        <v>110</v>
      </c>
      <c r="B49" s="31">
        <v>9</v>
      </c>
      <c r="C49" s="31">
        <v>2872</v>
      </c>
      <c r="D49" s="31">
        <v>2150</v>
      </c>
      <c r="E49" s="31">
        <v>5031</v>
      </c>
      <c r="F49" s="22"/>
    </row>
    <row r="50" spans="1:6" ht="15" customHeight="1" x14ac:dyDescent="0.25">
      <c r="A50" s="127" t="s">
        <v>111</v>
      </c>
      <c r="B50" s="31">
        <v>505</v>
      </c>
      <c r="C50" s="31">
        <v>409</v>
      </c>
      <c r="D50" s="31">
        <v>2151</v>
      </c>
      <c r="E50" s="31">
        <v>3065</v>
      </c>
      <c r="F50" s="22"/>
    </row>
    <row r="51" spans="1:6" ht="15" customHeight="1" x14ac:dyDescent="0.25">
      <c r="A51" s="128" t="s">
        <v>0</v>
      </c>
      <c r="B51" s="13">
        <v>4796</v>
      </c>
      <c r="C51" s="13">
        <v>5574</v>
      </c>
      <c r="D51" s="13">
        <v>17158</v>
      </c>
      <c r="E51" s="13">
        <v>27528</v>
      </c>
      <c r="F51" s="22"/>
    </row>
    <row r="52" spans="1:6" ht="15" customHeight="1" x14ac:dyDescent="0.25"/>
    <row r="53" spans="1:6" ht="15" customHeight="1" x14ac:dyDescent="0.25">
      <c r="A53" s="33" t="s">
        <v>161</v>
      </c>
    </row>
    <row r="54" spans="1:6" ht="38.25" x14ac:dyDescent="0.25">
      <c r="A54" s="109" t="s">
        <v>52</v>
      </c>
      <c r="B54" s="78" t="s">
        <v>124</v>
      </c>
      <c r="C54" s="78" t="s">
        <v>40</v>
      </c>
      <c r="D54" s="138" t="s">
        <v>349</v>
      </c>
      <c r="E54" s="78" t="s">
        <v>83</v>
      </c>
    </row>
    <row r="55" spans="1:6" s="10" customFormat="1" ht="15" customHeight="1" x14ac:dyDescent="0.25">
      <c r="A55" s="127" t="s">
        <v>320</v>
      </c>
      <c r="B55" s="31"/>
      <c r="C55" s="31"/>
      <c r="D55" s="31"/>
      <c r="E55" s="31"/>
      <c r="F55" s="36"/>
    </row>
    <row r="56" spans="1:6" s="10" customFormat="1" ht="15" customHeight="1" x14ac:dyDescent="0.25">
      <c r="A56" s="127" t="s">
        <v>321</v>
      </c>
      <c r="B56" s="31"/>
      <c r="C56" s="31">
        <v>1</v>
      </c>
      <c r="D56" s="31">
        <v>25</v>
      </c>
      <c r="E56" s="31">
        <v>26</v>
      </c>
      <c r="F56" s="36"/>
    </row>
    <row r="57" spans="1:6" s="10" customFormat="1" ht="15" customHeight="1" x14ac:dyDescent="0.25">
      <c r="A57" s="127" t="s">
        <v>322</v>
      </c>
      <c r="B57" s="31"/>
      <c r="C57" s="31">
        <v>51</v>
      </c>
      <c r="D57" s="31">
        <v>124</v>
      </c>
      <c r="E57" s="31">
        <v>175</v>
      </c>
      <c r="F57" s="36"/>
    </row>
    <row r="58" spans="1:6" s="10" customFormat="1" ht="15" customHeight="1" x14ac:dyDescent="0.25">
      <c r="A58" s="127" t="s">
        <v>323</v>
      </c>
      <c r="B58" s="12"/>
      <c r="C58" s="12"/>
      <c r="D58" s="12">
        <v>1</v>
      </c>
      <c r="E58" s="12">
        <v>1</v>
      </c>
      <c r="F58" s="36"/>
    </row>
    <row r="59" spans="1:6" s="10" customFormat="1" ht="15" customHeight="1" x14ac:dyDescent="0.25">
      <c r="A59" s="127" t="s">
        <v>324</v>
      </c>
      <c r="B59" s="12">
        <v>48</v>
      </c>
      <c r="C59" s="12"/>
      <c r="D59" s="12">
        <v>100</v>
      </c>
      <c r="E59" s="12">
        <v>148</v>
      </c>
      <c r="F59" s="36"/>
    </row>
    <row r="60" spans="1:6" s="10" customFormat="1" ht="15" customHeight="1" x14ac:dyDescent="0.25">
      <c r="A60" s="127" t="s">
        <v>325</v>
      </c>
      <c r="B60" s="31">
        <v>389</v>
      </c>
      <c r="C60" s="31">
        <v>389</v>
      </c>
      <c r="D60" s="31">
        <v>410</v>
      </c>
      <c r="E60" s="31">
        <v>1188</v>
      </c>
      <c r="F60" s="36"/>
    </row>
    <row r="61" spans="1:6" s="10" customFormat="1" ht="15" customHeight="1" x14ac:dyDescent="0.25">
      <c r="A61" s="127" t="s">
        <v>326</v>
      </c>
      <c r="B61" s="31">
        <v>3583</v>
      </c>
      <c r="C61" s="31">
        <v>4270</v>
      </c>
      <c r="D61" s="31">
        <v>14068</v>
      </c>
      <c r="E61" s="31">
        <v>21921</v>
      </c>
      <c r="F61" s="36"/>
    </row>
    <row r="62" spans="1:6" s="10" customFormat="1" ht="15" customHeight="1" x14ac:dyDescent="0.25">
      <c r="A62" s="132" t="s">
        <v>339</v>
      </c>
      <c r="B62" s="31"/>
      <c r="C62" s="31"/>
      <c r="D62" s="31"/>
      <c r="E62" s="31"/>
      <c r="F62" s="36"/>
    </row>
    <row r="63" spans="1:6" s="10" customFormat="1" ht="15" customHeight="1" x14ac:dyDescent="0.25">
      <c r="A63" s="127" t="s">
        <v>327</v>
      </c>
      <c r="B63" s="12">
        <v>93</v>
      </c>
      <c r="C63" s="12">
        <v>244</v>
      </c>
      <c r="D63" s="12">
        <v>186</v>
      </c>
      <c r="E63" s="12">
        <v>523</v>
      </c>
      <c r="F63" s="36"/>
    </row>
    <row r="64" spans="1:6" s="10" customFormat="1" ht="15" customHeight="1" x14ac:dyDescent="0.25">
      <c r="A64" s="127" t="s">
        <v>333</v>
      </c>
      <c r="B64" s="31">
        <v>431</v>
      </c>
      <c r="C64" s="31">
        <v>302</v>
      </c>
      <c r="D64" s="31">
        <v>1219</v>
      </c>
      <c r="E64" s="31">
        <v>1952</v>
      </c>
      <c r="F64" s="36"/>
    </row>
    <row r="65" spans="1:6" s="10" customFormat="1" ht="15" customHeight="1" x14ac:dyDescent="0.25">
      <c r="A65" s="127" t="s">
        <v>328</v>
      </c>
      <c r="B65" s="31">
        <v>194</v>
      </c>
      <c r="C65" s="31">
        <v>197</v>
      </c>
      <c r="D65" s="31">
        <v>587</v>
      </c>
      <c r="E65" s="31">
        <v>978</v>
      </c>
      <c r="F65" s="36"/>
    </row>
    <row r="66" spans="1:6" s="10" customFormat="1" ht="15" customHeight="1" x14ac:dyDescent="0.25">
      <c r="A66" s="127" t="s">
        <v>329</v>
      </c>
      <c r="B66" s="31">
        <v>18</v>
      </c>
      <c r="C66" s="31">
        <v>23</v>
      </c>
      <c r="D66" s="31">
        <v>150</v>
      </c>
      <c r="E66" s="31">
        <v>191</v>
      </c>
      <c r="F66" s="36"/>
    </row>
    <row r="67" spans="1:6" s="10" customFormat="1" ht="15" customHeight="1" x14ac:dyDescent="0.25">
      <c r="A67" s="127" t="s">
        <v>330</v>
      </c>
      <c r="B67" s="31">
        <v>40</v>
      </c>
      <c r="C67" s="31">
        <v>97</v>
      </c>
      <c r="D67" s="31">
        <v>288</v>
      </c>
      <c r="E67" s="31">
        <v>425</v>
      </c>
      <c r="F67" s="36"/>
    </row>
    <row r="68" spans="1:6" s="10" customFormat="1" ht="15" customHeight="1" x14ac:dyDescent="0.25">
      <c r="A68" s="127" t="s">
        <v>331</v>
      </c>
      <c r="B68" s="12"/>
      <c r="C68" s="12"/>
      <c r="D68" s="12"/>
      <c r="E68" s="12"/>
      <c r="F68" s="36"/>
    </row>
    <row r="69" spans="1:6" s="10" customFormat="1" ht="15" customHeight="1" x14ac:dyDescent="0.25">
      <c r="A69" s="127" t="s">
        <v>332</v>
      </c>
      <c r="B69" s="31"/>
      <c r="C69" s="31"/>
      <c r="D69" s="31"/>
      <c r="E69" s="31"/>
      <c r="F69" s="36"/>
    </row>
    <row r="70" spans="1:6" s="10" customFormat="1" ht="15" customHeight="1" x14ac:dyDescent="0.25">
      <c r="A70" s="128" t="s">
        <v>0</v>
      </c>
      <c r="B70" s="13">
        <f>SUM(B55:B69)</f>
        <v>4796</v>
      </c>
      <c r="C70" s="13">
        <f t="shared" ref="C70:E70" si="1">SUM(C55:C69)</f>
        <v>5574</v>
      </c>
      <c r="D70" s="13">
        <f t="shared" si="1"/>
        <v>17158</v>
      </c>
      <c r="E70" s="13">
        <f t="shared" si="1"/>
        <v>27528</v>
      </c>
      <c r="F70" s="36"/>
    </row>
    <row r="71" spans="1:6" ht="15" customHeight="1" x14ac:dyDescent="0.25"/>
    <row r="72" spans="1:6" ht="15" x14ac:dyDescent="0.25">
      <c r="A72" s="141" t="s">
        <v>352</v>
      </c>
    </row>
    <row r="73" spans="1:6" ht="15" x14ac:dyDescent="0.25">
      <c r="A73" s="64" t="s">
        <v>334</v>
      </c>
    </row>
  </sheetData>
  <hyperlinks>
    <hyperlink ref="A73" location="Índice!C1" display="Volver al ïndice" xr:uid="{00000000-0004-0000-0700-000000000000}"/>
  </hyperlink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1"/>
  <sheetViews>
    <sheetView showGridLines="0" zoomScale="96" zoomScaleNormal="96" workbookViewId="0">
      <pane ySplit="2" topLeftCell="A63" activePane="bottomLeft" state="frozen"/>
      <selection pane="bottomLeft" activeCell="T17" sqref="T17"/>
    </sheetView>
  </sheetViews>
  <sheetFormatPr baseColWidth="10" defaultRowHeight="15" x14ac:dyDescent="0.25"/>
  <cols>
    <col min="1" max="1" width="34.85546875" style="9" customWidth="1"/>
    <col min="2" max="11" width="9.28515625" style="9" customWidth="1"/>
    <col min="12" max="12" width="12.85546875" style="10" customWidth="1"/>
    <col min="13" max="13" width="14.28515625" style="10" customWidth="1"/>
    <col min="14" max="14" width="15.140625" style="10" customWidth="1"/>
    <col min="15" max="15" width="15.5703125" style="10" customWidth="1"/>
    <col min="16" max="16" width="10.42578125" style="6" customWidth="1"/>
    <col min="17" max="16384" width="11.42578125" style="6"/>
  </cols>
  <sheetData>
    <row r="1" spans="1:16" ht="21" x14ac:dyDescent="0.25">
      <c r="A1" s="122" t="s">
        <v>398</v>
      </c>
      <c r="B1" s="51"/>
      <c r="C1" s="51"/>
      <c r="D1" s="51"/>
      <c r="E1" s="51"/>
      <c r="F1" s="51"/>
    </row>
    <row r="2" spans="1:16" ht="18.75" x14ac:dyDescent="0.25">
      <c r="A2" s="51"/>
      <c r="B2" s="51"/>
      <c r="C2" s="51"/>
      <c r="D2" s="51"/>
      <c r="E2" s="51"/>
      <c r="F2" s="51"/>
    </row>
    <row r="3" spans="1:16" ht="15" customHeight="1" x14ac:dyDescent="0.25">
      <c r="A3" s="29"/>
      <c r="B3" s="29"/>
      <c r="C3" s="29"/>
      <c r="D3" s="29"/>
      <c r="E3" s="29"/>
      <c r="F3" s="29"/>
    </row>
    <row r="4" spans="1:16" ht="15.75" x14ac:dyDescent="0.25">
      <c r="A4" s="33" t="s">
        <v>156</v>
      </c>
      <c r="B4" s="33"/>
      <c r="C4" s="33"/>
      <c r="D4" s="33"/>
      <c r="E4" s="33"/>
      <c r="F4" s="33"/>
    </row>
    <row r="5" spans="1:16" ht="25.5" x14ac:dyDescent="0.25">
      <c r="A5" s="113" t="s">
        <v>99</v>
      </c>
      <c r="B5" s="1">
        <v>2009</v>
      </c>
      <c r="C5" s="1">
        <v>2010</v>
      </c>
      <c r="D5" s="1">
        <v>2011</v>
      </c>
      <c r="E5" s="1">
        <v>2012</v>
      </c>
      <c r="F5" s="1">
        <v>2013</v>
      </c>
      <c r="G5" s="1">
        <v>2014</v>
      </c>
      <c r="H5" s="1">
        <v>2015</v>
      </c>
      <c r="I5" s="1">
        <v>2016</v>
      </c>
      <c r="J5" s="1">
        <v>2017</v>
      </c>
      <c r="K5" s="1">
        <v>2018</v>
      </c>
      <c r="L5" s="5" t="s">
        <v>399</v>
      </c>
      <c r="M5" s="5" t="s">
        <v>400</v>
      </c>
      <c r="N5" s="5" t="s">
        <v>401</v>
      </c>
      <c r="O5" s="5" t="s">
        <v>402</v>
      </c>
    </row>
    <row r="6" spans="1:16" x14ac:dyDescent="0.25">
      <c r="A6" s="2" t="s">
        <v>2</v>
      </c>
      <c r="B6" s="2">
        <v>14</v>
      </c>
      <c r="C6" s="2">
        <v>5</v>
      </c>
      <c r="D6" s="2">
        <v>61</v>
      </c>
      <c r="E6" s="2">
        <v>17</v>
      </c>
      <c r="F6" s="2">
        <v>18</v>
      </c>
      <c r="G6" s="2">
        <v>2</v>
      </c>
      <c r="H6" s="2">
        <v>6</v>
      </c>
      <c r="I6" s="2">
        <v>9</v>
      </c>
      <c r="J6" s="2">
        <v>12</v>
      </c>
      <c r="K6" s="2">
        <v>11</v>
      </c>
      <c r="L6" s="39">
        <f t="shared" ref="L6:L7" si="0">(K6-B6)/B6</f>
        <v>-0.21428571428571427</v>
      </c>
      <c r="M6" s="39">
        <f t="shared" ref="M6:M7" si="1">(K6-G6)/G6</f>
        <v>4.5</v>
      </c>
      <c r="N6" s="39">
        <f t="shared" ref="N6:N7" si="2">(K6-J6)/J6</f>
        <v>-8.3333333333333329E-2</v>
      </c>
      <c r="O6" s="39">
        <f>K6/K$18</f>
        <v>3.9959314152862542E-4</v>
      </c>
    </row>
    <row r="7" spans="1:16" x14ac:dyDescent="0.25">
      <c r="A7" s="2" t="s">
        <v>3</v>
      </c>
      <c r="B7" s="2">
        <v>25</v>
      </c>
      <c r="C7" s="2">
        <v>38</v>
      </c>
      <c r="D7" s="2">
        <v>7074</v>
      </c>
      <c r="E7" s="2">
        <v>7637</v>
      </c>
      <c r="F7" s="2">
        <v>7568</v>
      </c>
      <c r="G7" s="2">
        <v>6391</v>
      </c>
      <c r="H7" s="2">
        <v>5631</v>
      </c>
      <c r="I7" s="2">
        <v>3679</v>
      </c>
      <c r="J7" s="2">
        <v>2644</v>
      </c>
      <c r="K7" s="2">
        <v>1793</v>
      </c>
      <c r="L7" s="39">
        <f t="shared" si="0"/>
        <v>70.72</v>
      </c>
      <c r="M7" s="39">
        <f t="shared" si="1"/>
        <v>-0.71944922547332191</v>
      </c>
      <c r="N7" s="39">
        <f t="shared" si="2"/>
        <v>-0.32186081694402419</v>
      </c>
      <c r="O7" s="39">
        <f t="shared" ref="O7" si="3">K7/K$18</f>
        <v>6.5133682069165935E-2</v>
      </c>
    </row>
    <row r="8" spans="1:16" x14ac:dyDescent="0.25">
      <c r="A8" s="2" t="s">
        <v>133</v>
      </c>
      <c r="B8" s="2">
        <v>13983</v>
      </c>
      <c r="C8" s="2">
        <v>14032</v>
      </c>
      <c r="D8" s="2">
        <v>12432</v>
      </c>
      <c r="E8" s="2">
        <v>13249</v>
      </c>
      <c r="F8" s="2">
        <v>15782</v>
      </c>
      <c r="G8" s="2">
        <v>17550</v>
      </c>
      <c r="H8" s="2">
        <v>16384</v>
      </c>
      <c r="I8" s="2">
        <v>17426</v>
      </c>
      <c r="J8" s="2">
        <v>19647</v>
      </c>
      <c r="K8" s="2">
        <v>25724</v>
      </c>
      <c r="L8" s="39">
        <f t="shared" ref="L8:L9" si="4">(K8-B8)/B8</f>
        <v>0.83966244725738393</v>
      </c>
      <c r="M8" s="39">
        <f t="shared" ref="M8:M9" si="5">(K8-G8)/G8</f>
        <v>0.46575498575498575</v>
      </c>
      <c r="N8" s="39">
        <f t="shared" ref="N8:N9" si="6">(K8-J8)/J8</f>
        <v>0.30930930930930933</v>
      </c>
      <c r="O8" s="39">
        <f>K8/K$18</f>
        <v>0.93446672478930548</v>
      </c>
    </row>
    <row r="9" spans="1:16" x14ac:dyDescent="0.25">
      <c r="A9" s="4" t="s">
        <v>0</v>
      </c>
      <c r="B9" s="4">
        <v>14022</v>
      </c>
      <c r="C9" s="4">
        <v>14075</v>
      </c>
      <c r="D9" s="4">
        <v>19567</v>
      </c>
      <c r="E9" s="4">
        <v>20903</v>
      </c>
      <c r="F9" s="4">
        <v>23368</v>
      </c>
      <c r="G9" s="4">
        <v>23943</v>
      </c>
      <c r="H9" s="4">
        <v>22021</v>
      </c>
      <c r="I9" s="4">
        <v>21114</v>
      </c>
      <c r="J9" s="4">
        <v>22303</v>
      </c>
      <c r="K9" s="4">
        <v>27528</v>
      </c>
      <c r="L9" s="40">
        <f t="shared" si="4"/>
        <v>0.96320068463842534</v>
      </c>
      <c r="M9" s="40">
        <f t="shared" si="5"/>
        <v>0.14973061019922315</v>
      </c>
      <c r="N9" s="40">
        <f t="shared" si="6"/>
        <v>0.23427341613235889</v>
      </c>
      <c r="O9" s="40">
        <f>K9/K$18</f>
        <v>1</v>
      </c>
    </row>
    <row r="11" spans="1:16" ht="15.75" x14ac:dyDescent="0.25">
      <c r="A11" s="33" t="s">
        <v>437</v>
      </c>
      <c r="B11" s="33"/>
      <c r="C11" s="33"/>
      <c r="D11" s="33"/>
      <c r="E11" s="33"/>
      <c r="F11" s="33"/>
    </row>
    <row r="12" spans="1:16" ht="30" customHeight="1" x14ac:dyDescent="0.25">
      <c r="A12" s="113" t="s">
        <v>99</v>
      </c>
      <c r="B12" s="1">
        <v>2009</v>
      </c>
      <c r="C12" s="1">
        <v>2010</v>
      </c>
      <c r="D12" s="1">
        <v>2011</v>
      </c>
      <c r="E12" s="1">
        <v>2012</v>
      </c>
      <c r="F12" s="1">
        <v>2013</v>
      </c>
      <c r="G12" s="1">
        <v>2014</v>
      </c>
      <c r="H12" s="1">
        <v>2015</v>
      </c>
      <c r="I12" s="1">
        <v>2016</v>
      </c>
      <c r="J12" s="1">
        <v>2017</v>
      </c>
      <c r="K12" s="1">
        <v>2018</v>
      </c>
      <c r="L12" s="5" t="s">
        <v>399</v>
      </c>
      <c r="M12" s="5" t="s">
        <v>400</v>
      </c>
      <c r="N12" s="5" t="s">
        <v>401</v>
      </c>
      <c r="O12" s="5" t="s">
        <v>402</v>
      </c>
    </row>
    <row r="13" spans="1:16" x14ac:dyDescent="0.25">
      <c r="A13" s="2" t="s">
        <v>2</v>
      </c>
      <c r="B13" s="2">
        <v>14</v>
      </c>
      <c r="C13" s="2">
        <v>5</v>
      </c>
      <c r="D13" s="2">
        <v>61</v>
      </c>
      <c r="E13" s="2">
        <v>17</v>
      </c>
      <c r="F13" s="2">
        <v>18</v>
      </c>
      <c r="G13" s="2">
        <v>2</v>
      </c>
      <c r="H13" s="2">
        <v>6</v>
      </c>
      <c r="I13" s="2">
        <v>9</v>
      </c>
      <c r="J13" s="2">
        <v>12</v>
      </c>
      <c r="K13" s="2">
        <v>11</v>
      </c>
      <c r="L13" s="39">
        <f t="shared" ref="L13:L14" si="7">(K13-B13)/B13</f>
        <v>-0.21428571428571427</v>
      </c>
      <c r="M13" s="39">
        <f t="shared" ref="M13:M14" si="8">(K13-G13)/G13</f>
        <v>4.5</v>
      </c>
      <c r="N13" s="39">
        <f t="shared" ref="N13:N14" si="9">(K13-J13)/J13</f>
        <v>-8.3333333333333329E-2</v>
      </c>
      <c r="O13" s="39">
        <f t="shared" ref="O13:O14" si="10">K13/K$18</f>
        <v>3.9959314152862542E-4</v>
      </c>
      <c r="P13" s="20"/>
    </row>
    <row r="14" spans="1:16" x14ac:dyDescent="0.25">
      <c r="A14" s="2" t="s">
        <v>3</v>
      </c>
      <c r="B14" s="2">
        <v>25</v>
      </c>
      <c r="C14" s="2">
        <v>38</v>
      </c>
      <c r="D14" s="2">
        <v>7074</v>
      </c>
      <c r="E14" s="2">
        <v>7637</v>
      </c>
      <c r="F14" s="2">
        <v>7568</v>
      </c>
      <c r="G14" s="2">
        <v>6391</v>
      </c>
      <c r="H14" s="2">
        <v>5631</v>
      </c>
      <c r="I14" s="2">
        <v>3679</v>
      </c>
      <c r="J14" s="2">
        <v>2644</v>
      </c>
      <c r="K14" s="2">
        <v>1793</v>
      </c>
      <c r="L14" s="39">
        <f t="shared" si="7"/>
        <v>70.72</v>
      </c>
      <c r="M14" s="39">
        <f t="shared" si="8"/>
        <v>-0.71944922547332191</v>
      </c>
      <c r="N14" s="39">
        <f t="shared" si="9"/>
        <v>-0.32186081694402419</v>
      </c>
      <c r="O14" s="39">
        <f t="shared" si="10"/>
        <v>6.5133682069165935E-2</v>
      </c>
      <c r="P14" s="20"/>
    </row>
    <row r="15" spans="1:16" x14ac:dyDescent="0.25">
      <c r="A15" s="164" t="s">
        <v>442</v>
      </c>
      <c r="B15" s="2">
        <v>3456</v>
      </c>
      <c r="C15" s="2">
        <v>3582</v>
      </c>
      <c r="D15" s="2">
        <v>2941</v>
      </c>
      <c r="E15" s="2">
        <v>3145</v>
      </c>
      <c r="F15" s="2">
        <v>3422</v>
      </c>
      <c r="G15" s="2">
        <v>4084</v>
      </c>
      <c r="H15" s="2">
        <v>3613</v>
      </c>
      <c r="I15" s="2">
        <v>3798</v>
      </c>
      <c r="J15" s="2">
        <v>3762</v>
      </c>
      <c r="K15" s="2">
        <v>3238</v>
      </c>
      <c r="L15" s="39">
        <f t="shared" ref="L15:L18" si="11">(K15-B15)/B15</f>
        <v>-6.3078703703703706E-2</v>
      </c>
      <c r="M15" s="39">
        <f t="shared" ref="M15:M18" si="12">(K15-G15)/G15</f>
        <v>-0.20714985308521058</v>
      </c>
      <c r="N15" s="39">
        <f t="shared" ref="N15:N18" si="13">(K15-J15)/J15</f>
        <v>-0.13928761297182349</v>
      </c>
      <c r="O15" s="39">
        <f t="shared" ref="O15:O18" si="14">K15/K$18</f>
        <v>0.11762569020633537</v>
      </c>
      <c r="P15" s="20"/>
    </row>
    <row r="16" spans="1:16" x14ac:dyDescent="0.25">
      <c r="A16" s="164" t="s">
        <v>443</v>
      </c>
      <c r="B16" s="2">
        <v>3847</v>
      </c>
      <c r="C16" s="2">
        <v>3987</v>
      </c>
      <c r="D16" s="2">
        <v>3663</v>
      </c>
      <c r="E16" s="2">
        <v>2446</v>
      </c>
      <c r="F16" s="2">
        <v>2703</v>
      </c>
      <c r="G16" s="2">
        <v>2876</v>
      </c>
      <c r="H16" s="2">
        <v>3768</v>
      </c>
      <c r="I16" s="2">
        <v>3572</v>
      </c>
      <c r="J16" s="2">
        <v>3603</v>
      </c>
      <c r="K16" s="2">
        <v>10011</v>
      </c>
      <c r="L16" s="39">
        <f t="shared" si="11"/>
        <v>1.6022874967507148</v>
      </c>
      <c r="M16" s="39">
        <f t="shared" si="12"/>
        <v>2.480876216968011</v>
      </c>
      <c r="N16" s="39">
        <f t="shared" si="13"/>
        <v>1.7785179017485429</v>
      </c>
      <c r="O16" s="39">
        <f t="shared" si="14"/>
        <v>0.36366608544027901</v>
      </c>
      <c r="P16" s="20"/>
    </row>
    <row r="17" spans="1:16" x14ac:dyDescent="0.25">
      <c r="A17" s="133" t="s">
        <v>342</v>
      </c>
      <c r="B17" s="2">
        <v>6680</v>
      </c>
      <c r="C17" s="2">
        <v>6463</v>
      </c>
      <c r="D17" s="2">
        <v>5828</v>
      </c>
      <c r="E17" s="2">
        <v>7658</v>
      </c>
      <c r="F17" s="2">
        <v>9657</v>
      </c>
      <c r="G17" s="2">
        <v>10590</v>
      </c>
      <c r="H17" s="2">
        <v>9003</v>
      </c>
      <c r="I17" s="2">
        <v>10056</v>
      </c>
      <c r="J17" s="2">
        <v>12282</v>
      </c>
      <c r="K17" s="2">
        <v>12475</v>
      </c>
      <c r="L17" s="39">
        <f t="shared" si="11"/>
        <v>0.86751497005988021</v>
      </c>
      <c r="M17" s="39">
        <f t="shared" si="12"/>
        <v>0.17799811142587346</v>
      </c>
      <c r="N17" s="39">
        <f t="shared" si="13"/>
        <v>1.5714053085816641E-2</v>
      </c>
      <c r="O17" s="39">
        <f t="shared" si="14"/>
        <v>0.45317494914269107</v>
      </c>
      <c r="P17" s="20"/>
    </row>
    <row r="18" spans="1:16" s="65" customFormat="1" x14ac:dyDescent="0.25">
      <c r="A18" s="4" t="s">
        <v>0</v>
      </c>
      <c r="B18" s="4">
        <v>14022</v>
      </c>
      <c r="C18" s="4">
        <v>14075</v>
      </c>
      <c r="D18" s="4">
        <v>19567</v>
      </c>
      <c r="E18" s="4">
        <v>20903</v>
      </c>
      <c r="F18" s="4">
        <v>23368</v>
      </c>
      <c r="G18" s="4">
        <v>23943</v>
      </c>
      <c r="H18" s="4">
        <v>22021</v>
      </c>
      <c r="I18" s="4">
        <v>21114</v>
      </c>
      <c r="J18" s="4">
        <v>22303</v>
      </c>
      <c r="K18" s="4">
        <v>27528</v>
      </c>
      <c r="L18" s="40">
        <f t="shared" si="11"/>
        <v>0.96320068463842534</v>
      </c>
      <c r="M18" s="40">
        <f t="shared" si="12"/>
        <v>0.14973061019922315</v>
      </c>
      <c r="N18" s="40">
        <f t="shared" si="13"/>
        <v>0.23427341613235889</v>
      </c>
      <c r="O18" s="40">
        <f t="shared" si="14"/>
        <v>1</v>
      </c>
      <c r="P18" s="69"/>
    </row>
    <row r="19" spans="1:16" x14ac:dyDescent="0.25">
      <c r="P19" s="20"/>
    </row>
    <row r="20" spans="1:16" ht="15.75" x14ac:dyDescent="0.25">
      <c r="A20" s="33" t="s">
        <v>155</v>
      </c>
      <c r="B20" s="33"/>
      <c r="C20" s="33"/>
      <c r="D20" s="33"/>
      <c r="E20" s="33"/>
      <c r="F20" s="33"/>
      <c r="P20" s="20"/>
    </row>
    <row r="21" spans="1:16" ht="30" customHeight="1" x14ac:dyDescent="0.25">
      <c r="A21" s="113" t="s">
        <v>115</v>
      </c>
      <c r="B21" s="1">
        <v>2009</v>
      </c>
      <c r="C21" s="1">
        <v>2010</v>
      </c>
      <c r="D21" s="1">
        <v>2011</v>
      </c>
      <c r="E21" s="1">
        <v>2012</v>
      </c>
      <c r="F21" s="1">
        <v>2013</v>
      </c>
      <c r="G21" s="1">
        <v>2014</v>
      </c>
      <c r="H21" s="1">
        <v>2015</v>
      </c>
      <c r="I21" s="1">
        <v>2016</v>
      </c>
      <c r="J21" s="1">
        <v>2017</v>
      </c>
      <c r="K21" s="1">
        <v>2018</v>
      </c>
      <c r="L21" s="5" t="s">
        <v>399</v>
      </c>
      <c r="M21" s="5" t="s">
        <v>400</v>
      </c>
      <c r="N21" s="5" t="s">
        <v>401</v>
      </c>
      <c r="O21" s="5" t="s">
        <v>402</v>
      </c>
      <c r="P21" s="20"/>
    </row>
    <row r="22" spans="1:16" x14ac:dyDescent="0.25">
      <c r="A22" s="127" t="s">
        <v>124</v>
      </c>
      <c r="B22" s="2">
        <v>2536</v>
      </c>
      <c r="C22" s="2">
        <v>2695</v>
      </c>
      <c r="D22" s="2">
        <v>2650</v>
      </c>
      <c r="E22" s="2">
        <v>3144</v>
      </c>
      <c r="F22" s="2">
        <v>4017</v>
      </c>
      <c r="G22" s="2">
        <v>4297</v>
      </c>
      <c r="H22" s="2">
        <v>4365</v>
      </c>
      <c r="I22" s="2">
        <v>4513</v>
      </c>
      <c r="J22" s="2">
        <v>4958</v>
      </c>
      <c r="K22" s="2">
        <v>4796</v>
      </c>
      <c r="L22" s="39">
        <f t="shared" ref="L22:L25" si="15">(K22-B22)/B22</f>
        <v>0.89116719242902209</v>
      </c>
      <c r="M22" s="39">
        <f>(K22-G22)/G22</f>
        <v>0.11612753083546661</v>
      </c>
      <c r="N22" s="39">
        <f t="shared" ref="N22:N25" si="16">(K22-J22)/J22</f>
        <v>-3.2674465510286403E-2</v>
      </c>
      <c r="O22" s="39">
        <f>K22/K$18</f>
        <v>0.17422260970648068</v>
      </c>
      <c r="P22" s="20"/>
    </row>
    <row r="23" spans="1:16" x14ac:dyDescent="0.25">
      <c r="A23" s="127" t="s">
        <v>40</v>
      </c>
      <c r="B23" s="2">
        <v>5696</v>
      </c>
      <c r="C23" s="2">
        <v>6131</v>
      </c>
      <c r="D23" s="2">
        <v>11046</v>
      </c>
      <c r="E23" s="2">
        <v>11946</v>
      </c>
      <c r="F23" s="2">
        <v>12090</v>
      </c>
      <c r="G23" s="2">
        <v>11720</v>
      </c>
      <c r="H23" s="2">
        <v>9170</v>
      </c>
      <c r="I23" s="2">
        <v>7536</v>
      </c>
      <c r="J23" s="2">
        <v>6558</v>
      </c>
      <c r="K23" s="2">
        <v>5574</v>
      </c>
      <c r="L23" s="39">
        <f t="shared" si="15"/>
        <v>-2.1418539325842697E-2</v>
      </c>
      <c r="M23" s="39">
        <f>(K23-G23)/G23</f>
        <v>-0.52440273037542662</v>
      </c>
      <c r="N23" s="39">
        <f t="shared" si="16"/>
        <v>-0.15004574565416284</v>
      </c>
      <c r="O23" s="39">
        <f t="shared" ref="O23:O25" si="17">K23/K$18</f>
        <v>0.20248474280732345</v>
      </c>
      <c r="P23" s="20"/>
    </row>
    <row r="24" spans="1:16" x14ac:dyDescent="0.25">
      <c r="A24" s="132" t="s">
        <v>121</v>
      </c>
      <c r="B24" s="2">
        <v>5790</v>
      </c>
      <c r="C24" s="2">
        <v>5249</v>
      </c>
      <c r="D24" s="2">
        <v>5871</v>
      </c>
      <c r="E24" s="2">
        <v>5813</v>
      </c>
      <c r="F24" s="2">
        <v>7261</v>
      </c>
      <c r="G24" s="2">
        <v>7926</v>
      </c>
      <c r="H24" s="2">
        <v>8486</v>
      </c>
      <c r="I24" s="2">
        <v>9065</v>
      </c>
      <c r="J24" s="2">
        <v>10787</v>
      </c>
      <c r="K24" s="2">
        <v>17158</v>
      </c>
      <c r="L24" s="39">
        <f t="shared" si="15"/>
        <v>1.963385146804836</v>
      </c>
      <c r="M24" s="39">
        <f>(K24-G24)/G24</f>
        <v>1.1647741609891495</v>
      </c>
      <c r="N24" s="39">
        <f t="shared" si="16"/>
        <v>0.59061833688699361</v>
      </c>
      <c r="O24" s="39">
        <f t="shared" si="17"/>
        <v>0.62329264748619584</v>
      </c>
      <c r="P24" s="20"/>
    </row>
    <row r="25" spans="1:16" x14ac:dyDescent="0.25">
      <c r="A25" s="128" t="s">
        <v>0</v>
      </c>
      <c r="B25" s="4">
        <v>14022</v>
      </c>
      <c r="C25" s="4">
        <v>14075</v>
      </c>
      <c r="D25" s="4">
        <v>19567</v>
      </c>
      <c r="E25" s="4">
        <v>20903</v>
      </c>
      <c r="F25" s="4">
        <v>23368</v>
      </c>
      <c r="G25" s="4">
        <v>23943</v>
      </c>
      <c r="H25" s="4">
        <v>22021</v>
      </c>
      <c r="I25" s="4">
        <v>21114</v>
      </c>
      <c r="J25" s="4">
        <v>22303</v>
      </c>
      <c r="K25" s="4">
        <v>27528</v>
      </c>
      <c r="L25" s="40">
        <f t="shared" si="15"/>
        <v>0.96320068463842534</v>
      </c>
      <c r="M25" s="40">
        <f>(K25-G25)/G25</f>
        <v>0.14973061019922315</v>
      </c>
      <c r="N25" s="40">
        <f t="shared" si="16"/>
        <v>0.23427341613235889</v>
      </c>
      <c r="O25" s="40">
        <f t="shared" si="17"/>
        <v>1</v>
      </c>
      <c r="P25" s="20"/>
    </row>
    <row r="26" spans="1:16" x14ac:dyDescent="0.25">
      <c r="P26" s="20"/>
    </row>
    <row r="27" spans="1:16" ht="15.75" x14ac:dyDescent="0.25">
      <c r="A27" s="33" t="s">
        <v>154</v>
      </c>
      <c r="B27" s="33"/>
      <c r="C27" s="33"/>
      <c r="D27" s="33"/>
      <c r="E27" s="33"/>
      <c r="F27" s="33"/>
      <c r="P27" s="20"/>
    </row>
    <row r="28" spans="1:16" ht="30" customHeight="1" x14ac:dyDescent="0.25">
      <c r="A28" s="113" t="s">
        <v>130</v>
      </c>
      <c r="B28" s="1">
        <v>2009</v>
      </c>
      <c r="C28" s="1">
        <v>2010</v>
      </c>
      <c r="D28" s="1">
        <v>2011</v>
      </c>
      <c r="E28" s="1">
        <v>2012</v>
      </c>
      <c r="F28" s="1">
        <v>2013</v>
      </c>
      <c r="G28" s="1">
        <v>2014</v>
      </c>
      <c r="H28" s="1">
        <v>2015</v>
      </c>
      <c r="I28" s="1">
        <v>2016</v>
      </c>
      <c r="J28" s="1">
        <v>2017</v>
      </c>
      <c r="K28" s="1">
        <v>2018</v>
      </c>
      <c r="L28" s="5" t="s">
        <v>399</v>
      </c>
      <c r="M28" s="5" t="s">
        <v>400</v>
      </c>
      <c r="N28" s="5" t="s">
        <v>401</v>
      </c>
      <c r="O28" s="5" t="s">
        <v>402</v>
      </c>
      <c r="P28" s="20"/>
    </row>
    <row r="29" spans="1:16" s="65" customFormat="1" x14ac:dyDescent="0.25">
      <c r="A29" s="124" t="s">
        <v>2</v>
      </c>
      <c r="B29" s="54">
        <v>14</v>
      </c>
      <c r="C29" s="54">
        <v>5</v>
      </c>
      <c r="D29" s="54">
        <v>61</v>
      </c>
      <c r="E29" s="54">
        <v>17</v>
      </c>
      <c r="F29" s="54">
        <v>18</v>
      </c>
      <c r="G29" s="54">
        <v>2</v>
      </c>
      <c r="H29" s="54">
        <v>6</v>
      </c>
      <c r="I29" s="54">
        <v>9</v>
      </c>
      <c r="J29" s="54">
        <v>12</v>
      </c>
      <c r="K29" s="54">
        <v>11</v>
      </c>
      <c r="L29" s="40">
        <f t="shared" ref="L29:L34" si="18">(K29-B29)/B29</f>
        <v>-0.21428571428571427</v>
      </c>
      <c r="M29" s="40">
        <f t="shared" ref="M29:M34" si="19">(K29-G29)/G29</f>
        <v>4.5</v>
      </c>
      <c r="N29" s="40">
        <f t="shared" ref="N29:N34" si="20">(K29-J29)/J29</f>
        <v>-8.3333333333333329E-2</v>
      </c>
      <c r="O29" s="40">
        <f>K29/K$18</f>
        <v>3.9959314152862542E-4</v>
      </c>
      <c r="P29" s="69"/>
    </row>
    <row r="30" spans="1:16" x14ac:dyDescent="0.25">
      <c r="A30" s="121" t="s">
        <v>121</v>
      </c>
      <c r="B30" s="45">
        <v>14</v>
      </c>
      <c r="C30" s="45">
        <v>5</v>
      </c>
      <c r="D30" s="45">
        <v>61</v>
      </c>
      <c r="E30" s="45">
        <v>17</v>
      </c>
      <c r="F30" s="45">
        <v>18</v>
      </c>
      <c r="G30" s="45">
        <v>2</v>
      </c>
      <c r="H30" s="45">
        <v>6</v>
      </c>
      <c r="I30" s="45">
        <v>9</v>
      </c>
      <c r="J30" s="45">
        <v>12</v>
      </c>
      <c r="K30" s="45">
        <v>11</v>
      </c>
      <c r="L30" s="39">
        <f t="shared" si="18"/>
        <v>-0.21428571428571427</v>
      </c>
      <c r="M30" s="39">
        <f t="shared" si="19"/>
        <v>4.5</v>
      </c>
      <c r="N30" s="39">
        <f t="shared" si="20"/>
        <v>-8.3333333333333329E-2</v>
      </c>
      <c r="O30" s="39">
        <f t="shared" ref="O30:O34" si="21">K30/K$18</f>
        <v>3.9959314152862542E-4</v>
      </c>
      <c r="P30" s="20"/>
    </row>
    <row r="31" spans="1:16" s="65" customFormat="1" x14ac:dyDescent="0.25">
      <c r="A31" s="124" t="s">
        <v>337</v>
      </c>
      <c r="B31" s="54">
        <v>25</v>
      </c>
      <c r="C31" s="54">
        <v>38</v>
      </c>
      <c r="D31" s="54">
        <v>7074</v>
      </c>
      <c r="E31" s="54">
        <v>7637</v>
      </c>
      <c r="F31" s="54">
        <v>7568</v>
      </c>
      <c r="G31" s="54">
        <v>6391</v>
      </c>
      <c r="H31" s="54">
        <v>5631</v>
      </c>
      <c r="I31" s="54">
        <v>3679</v>
      </c>
      <c r="J31" s="54">
        <v>2644</v>
      </c>
      <c r="K31" s="54">
        <v>1793</v>
      </c>
      <c r="L31" s="40">
        <f t="shared" si="18"/>
        <v>70.72</v>
      </c>
      <c r="M31" s="40">
        <f t="shared" si="19"/>
        <v>-0.71944922547332191</v>
      </c>
      <c r="N31" s="40">
        <f t="shared" si="20"/>
        <v>-0.32186081694402419</v>
      </c>
      <c r="O31" s="40">
        <f t="shared" si="21"/>
        <v>6.5133682069165935E-2</v>
      </c>
      <c r="P31" s="69"/>
    </row>
    <row r="32" spans="1:16" x14ac:dyDescent="0.25">
      <c r="A32" s="115" t="s">
        <v>40</v>
      </c>
      <c r="B32" s="45"/>
      <c r="C32" s="45"/>
      <c r="D32" s="45">
        <v>5987</v>
      </c>
      <c r="E32" s="45">
        <v>6569</v>
      </c>
      <c r="F32" s="45">
        <v>6928</v>
      </c>
      <c r="G32" s="45">
        <v>5577</v>
      </c>
      <c r="H32" s="45">
        <v>4781</v>
      </c>
      <c r="I32" s="45">
        <v>3496</v>
      </c>
      <c r="J32" s="45">
        <v>2275</v>
      </c>
      <c r="K32" s="45">
        <v>1727</v>
      </c>
      <c r="L32" s="39" t="s">
        <v>164</v>
      </c>
      <c r="M32" s="39">
        <f t="shared" si="19"/>
        <v>-0.69033530571992108</v>
      </c>
      <c r="N32" s="39">
        <f t="shared" si="20"/>
        <v>-0.24087912087912089</v>
      </c>
      <c r="O32" s="39">
        <f t="shared" si="21"/>
        <v>6.2736123219994194E-2</v>
      </c>
      <c r="P32" s="20"/>
    </row>
    <row r="33" spans="1:16" x14ac:dyDescent="0.25">
      <c r="A33" s="121" t="s">
        <v>121</v>
      </c>
      <c r="B33" s="45">
        <v>25</v>
      </c>
      <c r="C33" s="45">
        <v>38</v>
      </c>
      <c r="D33" s="45">
        <v>1087</v>
      </c>
      <c r="E33" s="45">
        <v>1068</v>
      </c>
      <c r="F33" s="45">
        <v>640</v>
      </c>
      <c r="G33" s="45">
        <v>814</v>
      </c>
      <c r="H33" s="45">
        <v>850</v>
      </c>
      <c r="I33" s="45">
        <v>183</v>
      </c>
      <c r="J33" s="45">
        <v>369</v>
      </c>
      <c r="K33" s="45">
        <v>66</v>
      </c>
      <c r="L33" s="39">
        <f t="shared" si="18"/>
        <v>1.64</v>
      </c>
      <c r="M33" s="39">
        <f t="shared" si="19"/>
        <v>-0.91891891891891897</v>
      </c>
      <c r="N33" s="39">
        <f t="shared" si="20"/>
        <v>-0.82113821138211385</v>
      </c>
      <c r="O33" s="39">
        <f t="shared" si="21"/>
        <v>2.3975588491717526E-3</v>
      </c>
      <c r="P33" s="20"/>
    </row>
    <row r="34" spans="1:16" s="65" customFormat="1" x14ac:dyDescent="0.25">
      <c r="A34" s="124" t="s">
        <v>4</v>
      </c>
      <c r="B34" s="54">
        <v>13983</v>
      </c>
      <c r="C34" s="54">
        <v>14032</v>
      </c>
      <c r="D34" s="54">
        <v>12432</v>
      </c>
      <c r="E34" s="54">
        <v>13249</v>
      </c>
      <c r="F34" s="54">
        <v>15782</v>
      </c>
      <c r="G34" s="54">
        <v>17550</v>
      </c>
      <c r="H34" s="54">
        <v>16384</v>
      </c>
      <c r="I34" s="54">
        <v>17426</v>
      </c>
      <c r="J34" s="54">
        <v>19647</v>
      </c>
      <c r="K34" s="54">
        <v>25724</v>
      </c>
      <c r="L34" s="40">
        <f t="shared" si="18"/>
        <v>0.83966244725738393</v>
      </c>
      <c r="M34" s="40">
        <f t="shared" si="19"/>
        <v>0.46575498575498575</v>
      </c>
      <c r="N34" s="40">
        <f t="shared" si="20"/>
        <v>0.30930930930930933</v>
      </c>
      <c r="O34" s="40">
        <f t="shared" si="21"/>
        <v>0.93446672478930548</v>
      </c>
      <c r="P34" s="69"/>
    </row>
    <row r="35" spans="1:16" x14ac:dyDescent="0.25">
      <c r="A35" s="115" t="s">
        <v>124</v>
      </c>
      <c r="B35" s="45">
        <v>2536</v>
      </c>
      <c r="C35" s="45">
        <v>2695</v>
      </c>
      <c r="D35" s="45">
        <v>2650</v>
      </c>
      <c r="E35" s="45">
        <v>3144</v>
      </c>
      <c r="F35" s="45">
        <v>4017</v>
      </c>
      <c r="G35" s="45">
        <v>4297</v>
      </c>
      <c r="H35" s="45">
        <v>4365</v>
      </c>
      <c r="I35" s="45">
        <v>4513</v>
      </c>
      <c r="J35" s="45">
        <v>4958</v>
      </c>
      <c r="K35" s="45">
        <v>4796</v>
      </c>
      <c r="L35" s="39">
        <f t="shared" ref="L35:L38" si="22">(K35-B35)/B35</f>
        <v>0.89116719242902209</v>
      </c>
      <c r="M35" s="39">
        <f t="shared" ref="M35:M38" si="23">(K35-G35)/G35</f>
        <v>0.11612753083546661</v>
      </c>
      <c r="N35" s="39">
        <f t="shared" ref="N35:N38" si="24">(K35-J35)/J35</f>
        <v>-3.2674465510286403E-2</v>
      </c>
      <c r="O35" s="39">
        <f t="shared" ref="O35:O38" si="25">K35/K$18</f>
        <v>0.17422260970648068</v>
      </c>
      <c r="P35" s="20"/>
    </row>
    <row r="36" spans="1:16" x14ac:dyDescent="0.25">
      <c r="A36" s="115" t="s">
        <v>40</v>
      </c>
      <c r="B36" s="45">
        <v>5696</v>
      </c>
      <c r="C36" s="45">
        <v>6131</v>
      </c>
      <c r="D36" s="45">
        <v>5059</v>
      </c>
      <c r="E36" s="45">
        <v>5377</v>
      </c>
      <c r="F36" s="45">
        <v>5162</v>
      </c>
      <c r="G36" s="45">
        <v>6143</v>
      </c>
      <c r="H36" s="45">
        <v>4389</v>
      </c>
      <c r="I36" s="45">
        <v>4040</v>
      </c>
      <c r="J36" s="45">
        <v>4283</v>
      </c>
      <c r="K36" s="45">
        <v>3847</v>
      </c>
      <c r="L36" s="39">
        <f t="shared" si="22"/>
        <v>-0.3246137640449438</v>
      </c>
      <c r="M36" s="39">
        <f t="shared" si="23"/>
        <v>-0.37375874979651635</v>
      </c>
      <c r="N36" s="39">
        <f t="shared" si="24"/>
        <v>-0.10179780527667523</v>
      </c>
      <c r="O36" s="39">
        <f t="shared" si="25"/>
        <v>0.13974861958732926</v>
      </c>
      <c r="P36" s="20"/>
    </row>
    <row r="37" spans="1:16" x14ac:dyDescent="0.25">
      <c r="A37" s="121" t="s">
        <v>121</v>
      </c>
      <c r="B37" s="45">
        <v>5751</v>
      </c>
      <c r="C37" s="45">
        <v>5206</v>
      </c>
      <c r="D37" s="45">
        <v>4723</v>
      </c>
      <c r="E37" s="45">
        <v>4728</v>
      </c>
      <c r="F37" s="45">
        <v>6603</v>
      </c>
      <c r="G37" s="45">
        <v>7110</v>
      </c>
      <c r="H37" s="45">
        <v>7630</v>
      </c>
      <c r="I37" s="45">
        <v>8873</v>
      </c>
      <c r="J37" s="45">
        <v>10406</v>
      </c>
      <c r="K37" s="45">
        <v>17081</v>
      </c>
      <c r="L37" s="39">
        <f t="shared" si="22"/>
        <v>1.970092157885585</v>
      </c>
      <c r="M37" s="39">
        <f t="shared" si="23"/>
        <v>1.4023909985935303</v>
      </c>
      <c r="N37" s="39">
        <f t="shared" si="24"/>
        <v>0.64145685181625989</v>
      </c>
      <c r="O37" s="39">
        <f t="shared" si="25"/>
        <v>0.62049549549549554</v>
      </c>
      <c r="P37" s="20"/>
    </row>
    <row r="38" spans="1:16" s="65" customFormat="1" x14ac:dyDescent="0.25">
      <c r="A38" s="128" t="s">
        <v>0</v>
      </c>
      <c r="B38" s="4">
        <v>14022</v>
      </c>
      <c r="C38" s="4">
        <v>14075</v>
      </c>
      <c r="D38" s="4">
        <v>19567</v>
      </c>
      <c r="E38" s="4">
        <v>20903</v>
      </c>
      <c r="F38" s="4">
        <v>23368</v>
      </c>
      <c r="G38" s="4">
        <v>23943</v>
      </c>
      <c r="H38" s="4">
        <v>22021</v>
      </c>
      <c r="I38" s="4">
        <v>21114</v>
      </c>
      <c r="J38" s="4">
        <v>22303</v>
      </c>
      <c r="K38" s="4">
        <v>27528</v>
      </c>
      <c r="L38" s="40">
        <f t="shared" si="22"/>
        <v>0.96320068463842534</v>
      </c>
      <c r="M38" s="40">
        <f t="shared" si="23"/>
        <v>0.14973061019922315</v>
      </c>
      <c r="N38" s="40">
        <f t="shared" si="24"/>
        <v>0.23427341613235889</v>
      </c>
      <c r="O38" s="40">
        <f t="shared" si="25"/>
        <v>1</v>
      </c>
      <c r="P38" s="69"/>
    </row>
    <row r="39" spans="1:16" x14ac:dyDescent="0.25">
      <c r="G39" s="21"/>
      <c r="H39" s="21"/>
      <c r="I39" s="21"/>
      <c r="J39" s="21"/>
      <c r="K39" s="21"/>
      <c r="L39" s="36"/>
    </row>
    <row r="40" spans="1:16" x14ac:dyDescent="0.25">
      <c r="A40" s="141" t="s">
        <v>352</v>
      </c>
      <c r="B40" s="64"/>
      <c r="C40" s="64"/>
      <c r="D40" s="64"/>
      <c r="E40" s="64"/>
      <c r="F40" s="64"/>
    </row>
    <row r="41" spans="1:16" x14ac:dyDescent="0.25">
      <c r="A41" s="64" t="s">
        <v>334</v>
      </c>
    </row>
  </sheetData>
  <hyperlinks>
    <hyperlink ref="A41" location="Índice!C1" display="Volver al ïndice" xr:uid="{00000000-0004-0000-0800-000000000000}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3"/>
  <sheetViews>
    <sheetView showGridLines="0" workbookViewId="0">
      <pane ySplit="3" topLeftCell="A151" activePane="bottomLeft" state="frozen"/>
      <selection pane="bottomLeft" activeCell="G6" sqref="G6"/>
    </sheetView>
  </sheetViews>
  <sheetFormatPr baseColWidth="10" defaultRowHeight="15" x14ac:dyDescent="0.25"/>
  <cols>
    <col min="1" max="1" width="55" style="93" customWidth="1"/>
    <col min="2" max="2" width="14.140625" style="93" customWidth="1"/>
    <col min="3" max="3" width="14" style="93" customWidth="1"/>
    <col min="4" max="4" width="14.85546875" style="93" customWidth="1"/>
    <col min="5" max="5" width="14" style="93" customWidth="1"/>
    <col min="6" max="6" width="11.85546875" style="93" bestFit="1" customWidth="1"/>
    <col min="7" max="16384" width="11.42578125" style="93"/>
  </cols>
  <sheetData>
    <row r="1" spans="1:7" ht="21" x14ac:dyDescent="0.25">
      <c r="A1" s="140" t="s">
        <v>404</v>
      </c>
    </row>
    <row r="2" spans="1:7" ht="18.75" x14ac:dyDescent="0.25">
      <c r="A2" s="94"/>
      <c r="F2" s="95"/>
      <c r="G2" s="95"/>
    </row>
    <row r="3" spans="1:7" ht="25.5" x14ac:dyDescent="0.25">
      <c r="A3" s="96" t="s">
        <v>131</v>
      </c>
      <c r="B3" s="97" t="s">
        <v>463</v>
      </c>
      <c r="C3" s="97" t="s">
        <v>464</v>
      </c>
      <c r="D3" s="97" t="s">
        <v>465</v>
      </c>
      <c r="E3" s="97" t="s">
        <v>405</v>
      </c>
      <c r="F3" s="95"/>
      <c r="G3" s="95"/>
    </row>
    <row r="4" spans="1:7" x14ac:dyDescent="0.25">
      <c r="A4" s="98" t="s">
        <v>180</v>
      </c>
      <c r="B4" s="91">
        <v>94</v>
      </c>
      <c r="C4" s="91"/>
      <c r="D4" s="91"/>
      <c r="E4" s="91">
        <v>94</v>
      </c>
      <c r="F4" s="95"/>
      <c r="G4" s="95"/>
    </row>
    <row r="5" spans="1:7" x14ac:dyDescent="0.25">
      <c r="A5" s="98" t="s">
        <v>181</v>
      </c>
      <c r="B5" s="91">
        <v>157</v>
      </c>
      <c r="C5" s="91"/>
      <c r="D5" s="91"/>
      <c r="E5" s="91">
        <v>157</v>
      </c>
      <c r="F5" s="95"/>
      <c r="G5" s="95"/>
    </row>
    <row r="6" spans="1:7" x14ac:dyDescent="0.25">
      <c r="A6" s="98" t="s">
        <v>182</v>
      </c>
      <c r="B6" s="91">
        <v>533</v>
      </c>
      <c r="C6" s="91"/>
      <c r="D6" s="91"/>
      <c r="E6" s="91">
        <v>533</v>
      </c>
      <c r="F6" s="95"/>
      <c r="G6" s="95"/>
    </row>
    <row r="7" spans="1:7" x14ac:dyDescent="0.25">
      <c r="A7" s="98" t="s">
        <v>421</v>
      </c>
      <c r="B7" s="91">
        <v>21</v>
      </c>
      <c r="C7" s="91"/>
      <c r="D7" s="91"/>
      <c r="E7" s="91">
        <v>21</v>
      </c>
      <c r="F7" s="95"/>
      <c r="G7" s="95"/>
    </row>
    <row r="8" spans="1:7" x14ac:dyDescent="0.25">
      <c r="A8" s="98" t="s">
        <v>183</v>
      </c>
      <c r="B8" s="91">
        <v>2208</v>
      </c>
      <c r="C8" s="91"/>
      <c r="D8" s="91"/>
      <c r="E8" s="91">
        <v>2208</v>
      </c>
      <c r="F8" s="95"/>
      <c r="G8" s="95"/>
    </row>
    <row r="9" spans="1:7" x14ac:dyDescent="0.25">
      <c r="A9" s="98" t="s">
        <v>184</v>
      </c>
      <c r="B9" s="91">
        <v>4351</v>
      </c>
      <c r="C9" s="91"/>
      <c r="D9" s="91"/>
      <c r="E9" s="91">
        <v>4351</v>
      </c>
      <c r="F9" s="95"/>
      <c r="G9" s="95"/>
    </row>
    <row r="10" spans="1:7" x14ac:dyDescent="0.25">
      <c r="A10" s="98" t="s">
        <v>185</v>
      </c>
      <c r="B10" s="91">
        <v>223</v>
      </c>
      <c r="C10" s="91"/>
      <c r="D10" s="91"/>
      <c r="E10" s="91">
        <v>223</v>
      </c>
      <c r="F10" s="95"/>
      <c r="G10" s="95"/>
    </row>
    <row r="11" spans="1:7" x14ac:dyDescent="0.25">
      <c r="A11" s="98" t="s">
        <v>186</v>
      </c>
      <c r="B11" s="91">
        <v>844</v>
      </c>
      <c r="C11" s="91"/>
      <c r="D11" s="91"/>
      <c r="E11" s="91">
        <v>844</v>
      </c>
      <c r="F11" s="95"/>
      <c r="G11" s="95"/>
    </row>
    <row r="12" spans="1:7" x14ac:dyDescent="0.25">
      <c r="A12" s="98" t="s">
        <v>187</v>
      </c>
      <c r="B12" s="91">
        <v>60</v>
      </c>
      <c r="C12" s="91"/>
      <c r="D12" s="91">
        <v>11</v>
      </c>
      <c r="E12" s="91">
        <v>71</v>
      </c>
      <c r="F12" s="95"/>
      <c r="G12" s="95"/>
    </row>
    <row r="13" spans="1:7" x14ac:dyDescent="0.25">
      <c r="A13" s="98" t="s">
        <v>188</v>
      </c>
      <c r="B13" s="91">
        <v>5735</v>
      </c>
      <c r="C13" s="91"/>
      <c r="D13" s="91"/>
      <c r="E13" s="91">
        <v>5735</v>
      </c>
      <c r="F13" s="95"/>
      <c r="G13" s="95"/>
    </row>
    <row r="14" spans="1:7" x14ac:dyDescent="0.25">
      <c r="A14" s="98" t="s">
        <v>189</v>
      </c>
      <c r="B14" s="91">
        <v>74</v>
      </c>
      <c r="C14" s="91"/>
      <c r="D14" s="91"/>
      <c r="E14" s="91">
        <v>74</v>
      </c>
      <c r="F14" s="95"/>
      <c r="G14" s="95"/>
    </row>
    <row r="15" spans="1:7" x14ac:dyDescent="0.25">
      <c r="A15" s="98" t="s">
        <v>190</v>
      </c>
      <c r="B15" s="91">
        <v>73</v>
      </c>
      <c r="C15" s="91"/>
      <c r="D15" s="91"/>
      <c r="E15" s="91">
        <v>73</v>
      </c>
      <c r="F15" s="95"/>
      <c r="G15" s="95"/>
    </row>
    <row r="16" spans="1:7" x14ac:dyDescent="0.25">
      <c r="A16" s="98" t="s">
        <v>422</v>
      </c>
      <c r="B16" s="91">
        <v>92</v>
      </c>
      <c r="C16" s="91"/>
      <c r="D16" s="91"/>
      <c r="E16" s="91">
        <v>92</v>
      </c>
      <c r="F16" s="95"/>
      <c r="G16" s="95"/>
    </row>
    <row r="17" spans="1:7" x14ac:dyDescent="0.25">
      <c r="A17" s="98" t="s">
        <v>423</v>
      </c>
      <c r="B17" s="91">
        <v>117</v>
      </c>
      <c r="C17" s="91"/>
      <c r="D17" s="91"/>
      <c r="E17" s="91">
        <v>117</v>
      </c>
      <c r="F17" s="95"/>
      <c r="G17" s="95"/>
    </row>
    <row r="18" spans="1:7" x14ac:dyDescent="0.25">
      <c r="A18" s="98" t="s">
        <v>191</v>
      </c>
      <c r="B18" s="91">
        <v>3088</v>
      </c>
      <c r="C18" s="91"/>
      <c r="D18" s="91"/>
      <c r="E18" s="91">
        <v>3088</v>
      </c>
      <c r="F18" s="95"/>
      <c r="G18" s="95"/>
    </row>
    <row r="19" spans="1:7" x14ac:dyDescent="0.25">
      <c r="A19" s="98" t="s">
        <v>192</v>
      </c>
      <c r="B19" s="91">
        <v>1673</v>
      </c>
      <c r="C19" s="91"/>
      <c r="D19" s="91"/>
      <c r="E19" s="91">
        <v>1673</v>
      </c>
      <c r="F19" s="95"/>
      <c r="G19" s="95"/>
    </row>
    <row r="20" spans="1:7" x14ac:dyDescent="0.25">
      <c r="A20" s="98" t="s">
        <v>72</v>
      </c>
      <c r="B20" s="91">
        <v>212</v>
      </c>
      <c r="C20" s="91"/>
      <c r="D20" s="91"/>
      <c r="E20" s="91">
        <v>212</v>
      </c>
      <c r="F20" s="95"/>
      <c r="G20" s="95"/>
    </row>
    <row r="21" spans="1:7" x14ac:dyDescent="0.25">
      <c r="A21" s="98" t="s">
        <v>73</v>
      </c>
      <c r="B21" s="91">
        <v>554</v>
      </c>
      <c r="C21" s="91"/>
      <c r="D21" s="91"/>
      <c r="E21" s="91">
        <v>554</v>
      </c>
      <c r="F21" s="95"/>
      <c r="G21" s="95"/>
    </row>
    <row r="22" spans="1:7" x14ac:dyDescent="0.25">
      <c r="A22" s="98" t="s">
        <v>193</v>
      </c>
      <c r="B22" s="91">
        <v>77</v>
      </c>
      <c r="C22" s="91"/>
      <c r="D22" s="91"/>
      <c r="E22" s="91">
        <v>77</v>
      </c>
      <c r="F22" s="95"/>
      <c r="G22" s="95"/>
    </row>
    <row r="23" spans="1:7" x14ac:dyDescent="0.25">
      <c r="A23" s="99" t="s">
        <v>194</v>
      </c>
      <c r="B23" s="91">
        <v>141</v>
      </c>
      <c r="C23" s="91"/>
      <c r="D23" s="91"/>
      <c r="E23" s="91">
        <v>141</v>
      </c>
      <c r="F23" s="95"/>
      <c r="G23" s="95"/>
    </row>
    <row r="24" spans="1:7" x14ac:dyDescent="0.25">
      <c r="A24" s="98" t="s">
        <v>195</v>
      </c>
      <c r="B24" s="91">
        <v>38</v>
      </c>
      <c r="C24" s="91"/>
      <c r="D24" s="91"/>
      <c r="E24" s="91">
        <v>38</v>
      </c>
      <c r="F24" s="95"/>
      <c r="G24" s="95"/>
    </row>
    <row r="25" spans="1:7" x14ac:dyDescent="0.25">
      <c r="A25" s="98" t="s">
        <v>196</v>
      </c>
      <c r="B25" s="91">
        <v>130</v>
      </c>
      <c r="C25" s="91"/>
      <c r="D25" s="91"/>
      <c r="E25" s="91">
        <v>130</v>
      </c>
    </row>
    <row r="26" spans="1:7" x14ac:dyDescent="0.25">
      <c r="A26" s="98" t="s">
        <v>197</v>
      </c>
      <c r="B26" s="91">
        <v>50</v>
      </c>
      <c r="C26" s="91"/>
      <c r="D26" s="91"/>
      <c r="E26" s="91">
        <v>50</v>
      </c>
    </row>
    <row r="27" spans="1:7" x14ac:dyDescent="0.25">
      <c r="A27" s="98" t="s">
        <v>74</v>
      </c>
      <c r="B27" s="91">
        <v>1399</v>
      </c>
      <c r="C27" s="91"/>
      <c r="D27" s="91"/>
      <c r="E27" s="91">
        <v>1399</v>
      </c>
    </row>
    <row r="28" spans="1:7" x14ac:dyDescent="0.25">
      <c r="A28" s="98" t="s">
        <v>75</v>
      </c>
      <c r="B28" s="91">
        <v>50423</v>
      </c>
      <c r="C28" s="91"/>
      <c r="D28" s="91"/>
      <c r="E28" s="91">
        <v>50423</v>
      </c>
    </row>
    <row r="29" spans="1:7" x14ac:dyDescent="0.25">
      <c r="A29" s="98" t="s">
        <v>198</v>
      </c>
      <c r="B29" s="91">
        <v>1005</v>
      </c>
      <c r="C29" s="91"/>
      <c r="D29" s="91"/>
      <c r="E29" s="91">
        <v>1005</v>
      </c>
    </row>
    <row r="30" spans="1:7" x14ac:dyDescent="0.25">
      <c r="A30" s="98" t="s">
        <v>199</v>
      </c>
      <c r="B30" s="91">
        <v>39</v>
      </c>
      <c r="C30" s="91"/>
      <c r="D30" s="91"/>
      <c r="E30" s="91">
        <v>39</v>
      </c>
    </row>
    <row r="31" spans="1:7" x14ac:dyDescent="0.25">
      <c r="A31" s="98" t="s">
        <v>200</v>
      </c>
      <c r="B31" s="91">
        <v>444</v>
      </c>
      <c r="C31" s="91"/>
      <c r="D31" s="91"/>
      <c r="E31" s="91">
        <v>444</v>
      </c>
    </row>
    <row r="32" spans="1:7" x14ac:dyDescent="0.25">
      <c r="A32" s="98" t="s">
        <v>201</v>
      </c>
      <c r="B32" s="91">
        <v>903</v>
      </c>
      <c r="C32" s="91"/>
      <c r="D32" s="91"/>
      <c r="E32" s="91">
        <v>903</v>
      </c>
    </row>
    <row r="33" spans="1:5" x14ac:dyDescent="0.25">
      <c r="A33" s="98" t="s">
        <v>202</v>
      </c>
      <c r="B33" s="91">
        <v>899</v>
      </c>
      <c r="C33" s="91"/>
      <c r="D33" s="91"/>
      <c r="E33" s="91">
        <v>899</v>
      </c>
    </row>
    <row r="34" spans="1:5" x14ac:dyDescent="0.25">
      <c r="A34" s="98" t="s">
        <v>203</v>
      </c>
      <c r="B34" s="91">
        <v>1321</v>
      </c>
      <c r="C34" s="91"/>
      <c r="D34" s="91"/>
      <c r="E34" s="91">
        <v>1321</v>
      </c>
    </row>
    <row r="35" spans="1:5" x14ac:dyDescent="0.25">
      <c r="A35" s="98" t="s">
        <v>204</v>
      </c>
      <c r="B35" s="91">
        <v>600</v>
      </c>
      <c r="C35" s="91"/>
      <c r="D35" s="91"/>
      <c r="E35" s="91">
        <v>600</v>
      </c>
    </row>
    <row r="36" spans="1:5" x14ac:dyDescent="0.25">
      <c r="A36" s="98" t="s">
        <v>205</v>
      </c>
      <c r="B36" s="91">
        <v>2951</v>
      </c>
      <c r="C36" s="91"/>
      <c r="D36" s="91"/>
      <c r="E36" s="91">
        <v>2951</v>
      </c>
    </row>
    <row r="37" spans="1:5" x14ac:dyDescent="0.25">
      <c r="A37" s="98" t="s">
        <v>206</v>
      </c>
      <c r="B37" s="91">
        <v>1791</v>
      </c>
      <c r="C37" s="91"/>
      <c r="D37" s="91"/>
      <c r="E37" s="91">
        <v>1791</v>
      </c>
    </row>
    <row r="38" spans="1:5" x14ac:dyDescent="0.25">
      <c r="A38" s="98" t="s">
        <v>207</v>
      </c>
      <c r="B38" s="91">
        <v>52</v>
      </c>
      <c r="C38" s="91"/>
      <c r="D38" s="91"/>
      <c r="E38" s="91">
        <v>52</v>
      </c>
    </row>
    <row r="39" spans="1:5" x14ac:dyDescent="0.25">
      <c r="A39" s="98" t="s">
        <v>208</v>
      </c>
      <c r="B39" s="91">
        <v>879</v>
      </c>
      <c r="C39" s="91"/>
      <c r="D39" s="91"/>
      <c r="E39" s="91">
        <v>879</v>
      </c>
    </row>
    <row r="40" spans="1:5" x14ac:dyDescent="0.25">
      <c r="A40" s="98" t="s">
        <v>209</v>
      </c>
      <c r="B40" s="91">
        <v>451</v>
      </c>
      <c r="C40" s="91"/>
      <c r="D40" s="91"/>
      <c r="E40" s="91">
        <v>451</v>
      </c>
    </row>
    <row r="41" spans="1:5" x14ac:dyDescent="0.25">
      <c r="A41" s="98" t="s">
        <v>210</v>
      </c>
      <c r="B41" s="91">
        <v>2994</v>
      </c>
      <c r="C41" s="91"/>
      <c r="D41" s="91"/>
      <c r="E41" s="91">
        <v>2994</v>
      </c>
    </row>
    <row r="42" spans="1:5" x14ac:dyDescent="0.25">
      <c r="A42" s="98" t="s">
        <v>211</v>
      </c>
      <c r="B42" s="91">
        <v>333</v>
      </c>
      <c r="C42" s="91"/>
      <c r="D42" s="91"/>
      <c r="E42" s="91">
        <v>333</v>
      </c>
    </row>
    <row r="43" spans="1:5" x14ac:dyDescent="0.25">
      <c r="A43" s="98" t="s">
        <v>212</v>
      </c>
      <c r="B43" s="91">
        <v>169</v>
      </c>
      <c r="C43" s="91"/>
      <c r="D43" s="91"/>
      <c r="E43" s="91">
        <v>169</v>
      </c>
    </row>
    <row r="44" spans="1:5" x14ac:dyDescent="0.25">
      <c r="A44" s="98" t="s">
        <v>213</v>
      </c>
      <c r="B44" s="91">
        <v>5461</v>
      </c>
      <c r="C44" s="91"/>
      <c r="D44" s="91"/>
      <c r="E44" s="91">
        <v>5461</v>
      </c>
    </row>
    <row r="45" spans="1:5" x14ac:dyDescent="0.25">
      <c r="A45" s="98" t="s">
        <v>214</v>
      </c>
      <c r="B45" s="91">
        <v>37972</v>
      </c>
      <c r="C45" s="91"/>
      <c r="D45" s="91"/>
      <c r="E45" s="91">
        <v>37972</v>
      </c>
    </row>
    <row r="46" spans="1:5" x14ac:dyDescent="0.25">
      <c r="A46" s="98" t="s">
        <v>215</v>
      </c>
      <c r="B46" s="91">
        <v>1391</v>
      </c>
      <c r="C46" s="91"/>
      <c r="D46" s="91"/>
      <c r="E46" s="91">
        <v>1391</v>
      </c>
    </row>
    <row r="47" spans="1:5" x14ac:dyDescent="0.25">
      <c r="A47" s="98" t="s">
        <v>216</v>
      </c>
      <c r="B47" s="91">
        <v>822</v>
      </c>
      <c r="C47" s="91"/>
      <c r="D47" s="91"/>
      <c r="E47" s="91">
        <v>822</v>
      </c>
    </row>
    <row r="48" spans="1:5" x14ac:dyDescent="0.25">
      <c r="A48" s="98" t="s">
        <v>76</v>
      </c>
      <c r="B48" s="91">
        <v>3910</v>
      </c>
      <c r="C48" s="91"/>
      <c r="D48" s="91"/>
      <c r="E48" s="91">
        <v>3910</v>
      </c>
    </row>
    <row r="49" spans="1:5" x14ac:dyDescent="0.25">
      <c r="A49" s="98" t="s">
        <v>77</v>
      </c>
      <c r="B49" s="91">
        <v>19</v>
      </c>
      <c r="C49" s="91"/>
      <c r="D49" s="91"/>
      <c r="E49" s="91">
        <v>19</v>
      </c>
    </row>
    <row r="50" spans="1:5" x14ac:dyDescent="0.25">
      <c r="A50" s="98" t="s">
        <v>217</v>
      </c>
      <c r="B50" s="91">
        <v>13</v>
      </c>
      <c r="C50" s="91"/>
      <c r="D50" s="91"/>
      <c r="E50" s="91">
        <v>13</v>
      </c>
    </row>
    <row r="51" spans="1:5" x14ac:dyDescent="0.25">
      <c r="A51" s="98" t="s">
        <v>218</v>
      </c>
      <c r="B51" s="91">
        <v>586</v>
      </c>
      <c r="C51" s="91"/>
      <c r="D51" s="91"/>
      <c r="E51" s="91">
        <v>586</v>
      </c>
    </row>
    <row r="52" spans="1:5" x14ac:dyDescent="0.25">
      <c r="A52" s="98" t="s">
        <v>78</v>
      </c>
      <c r="B52" s="91">
        <v>95914</v>
      </c>
      <c r="C52" s="91"/>
      <c r="D52" s="91"/>
      <c r="E52" s="91">
        <v>95914</v>
      </c>
    </row>
    <row r="53" spans="1:5" x14ac:dyDescent="0.25">
      <c r="A53" s="98" t="s">
        <v>219</v>
      </c>
      <c r="B53" s="91">
        <v>1181</v>
      </c>
      <c r="C53" s="91"/>
      <c r="D53" s="91"/>
      <c r="E53" s="91">
        <v>1181</v>
      </c>
    </row>
    <row r="54" spans="1:5" x14ac:dyDescent="0.25">
      <c r="A54" s="98" t="s">
        <v>220</v>
      </c>
      <c r="B54" s="91">
        <v>25</v>
      </c>
      <c r="C54" s="91"/>
      <c r="D54" s="91"/>
      <c r="E54" s="91">
        <v>25</v>
      </c>
    </row>
    <row r="55" spans="1:5" x14ac:dyDescent="0.25">
      <c r="A55" s="98" t="s">
        <v>221</v>
      </c>
      <c r="B55" s="91">
        <v>324</v>
      </c>
      <c r="C55" s="91"/>
      <c r="D55" s="91"/>
      <c r="E55" s="91">
        <v>324</v>
      </c>
    </row>
    <row r="56" spans="1:5" x14ac:dyDescent="0.25">
      <c r="A56" s="98" t="s">
        <v>79</v>
      </c>
      <c r="B56" s="91">
        <v>1088</v>
      </c>
      <c r="C56" s="91"/>
      <c r="D56" s="91"/>
      <c r="E56" s="91">
        <v>1088</v>
      </c>
    </row>
    <row r="57" spans="1:5" x14ac:dyDescent="0.25">
      <c r="A57" s="98" t="s">
        <v>222</v>
      </c>
      <c r="B57" s="91">
        <v>3198</v>
      </c>
      <c r="C57" s="91"/>
      <c r="D57" s="91"/>
      <c r="E57" s="91">
        <v>3198</v>
      </c>
    </row>
    <row r="58" spans="1:5" x14ac:dyDescent="0.25">
      <c r="A58" s="98" t="s">
        <v>223</v>
      </c>
      <c r="B58" s="91">
        <v>38</v>
      </c>
      <c r="C58" s="91"/>
      <c r="D58" s="91"/>
      <c r="E58" s="91">
        <v>38</v>
      </c>
    </row>
    <row r="59" spans="1:5" x14ac:dyDescent="0.25">
      <c r="A59" s="98" t="s">
        <v>224</v>
      </c>
      <c r="B59" s="91">
        <v>26134</v>
      </c>
      <c r="C59" s="91"/>
      <c r="D59" s="91"/>
      <c r="E59" s="91">
        <v>26134</v>
      </c>
    </row>
    <row r="60" spans="1:5" x14ac:dyDescent="0.25">
      <c r="A60" s="98" t="s">
        <v>225</v>
      </c>
      <c r="B60" s="91">
        <v>79</v>
      </c>
      <c r="C60" s="91"/>
      <c r="D60" s="91"/>
      <c r="E60" s="91">
        <v>79</v>
      </c>
    </row>
    <row r="61" spans="1:5" x14ac:dyDescent="0.25">
      <c r="A61" s="98" t="s">
        <v>226</v>
      </c>
      <c r="B61" s="91">
        <v>75</v>
      </c>
      <c r="C61" s="91"/>
      <c r="D61" s="91"/>
      <c r="E61" s="91">
        <v>75</v>
      </c>
    </row>
    <row r="62" spans="1:5" x14ac:dyDescent="0.25">
      <c r="A62" s="98" t="s">
        <v>227</v>
      </c>
      <c r="B62" s="91">
        <v>57</v>
      </c>
      <c r="C62" s="91"/>
      <c r="D62" s="91"/>
      <c r="E62" s="91">
        <v>57</v>
      </c>
    </row>
    <row r="63" spans="1:5" x14ac:dyDescent="0.25">
      <c r="A63" s="98" t="s">
        <v>228</v>
      </c>
      <c r="B63" s="91">
        <v>1182</v>
      </c>
      <c r="C63" s="91"/>
      <c r="D63" s="91"/>
      <c r="E63" s="91">
        <v>1182</v>
      </c>
    </row>
    <row r="64" spans="1:5" x14ac:dyDescent="0.25">
      <c r="A64" s="98" t="s">
        <v>229</v>
      </c>
      <c r="B64" s="91">
        <v>4809</v>
      </c>
      <c r="C64" s="91"/>
      <c r="D64" s="91"/>
      <c r="E64" s="91">
        <v>4809</v>
      </c>
    </row>
    <row r="65" spans="1:5" x14ac:dyDescent="0.25">
      <c r="A65" s="98" t="s">
        <v>230</v>
      </c>
      <c r="B65" s="91">
        <v>2671</v>
      </c>
      <c r="C65" s="91"/>
      <c r="D65" s="91"/>
      <c r="E65" s="91">
        <v>2671</v>
      </c>
    </row>
    <row r="66" spans="1:5" x14ac:dyDescent="0.25">
      <c r="A66" s="98" t="s">
        <v>231</v>
      </c>
      <c r="B66" s="91">
        <v>8571</v>
      </c>
      <c r="C66" s="91"/>
      <c r="D66" s="91"/>
      <c r="E66" s="91">
        <v>8571</v>
      </c>
    </row>
    <row r="67" spans="1:5" x14ac:dyDescent="0.25">
      <c r="A67" s="98" t="s">
        <v>80</v>
      </c>
      <c r="B67" s="91">
        <v>100219</v>
      </c>
      <c r="C67" s="91"/>
      <c r="D67" s="91"/>
      <c r="E67" s="91">
        <v>100219</v>
      </c>
    </row>
    <row r="68" spans="1:5" x14ac:dyDescent="0.25">
      <c r="A68" s="98" t="s">
        <v>232</v>
      </c>
      <c r="B68" s="91">
        <v>676</v>
      </c>
      <c r="C68" s="91"/>
      <c r="D68" s="91">
        <v>8</v>
      </c>
      <c r="E68" s="91">
        <v>684</v>
      </c>
    </row>
    <row r="69" spans="1:5" x14ac:dyDescent="0.25">
      <c r="A69" s="98" t="s">
        <v>233</v>
      </c>
      <c r="B69" s="91">
        <v>88</v>
      </c>
      <c r="C69" s="91"/>
      <c r="D69" s="91"/>
      <c r="E69" s="91">
        <v>88</v>
      </c>
    </row>
    <row r="70" spans="1:5" x14ac:dyDescent="0.25">
      <c r="A70" s="98" t="s">
        <v>234</v>
      </c>
      <c r="B70" s="91">
        <v>1813</v>
      </c>
      <c r="C70" s="91"/>
      <c r="D70" s="91"/>
      <c r="E70" s="91">
        <v>1813</v>
      </c>
    </row>
    <row r="71" spans="1:5" x14ac:dyDescent="0.25">
      <c r="A71" s="99" t="s">
        <v>235</v>
      </c>
      <c r="B71" s="91">
        <v>987</v>
      </c>
      <c r="C71" s="91"/>
      <c r="D71" s="91"/>
      <c r="E71" s="91">
        <v>987</v>
      </c>
    </row>
    <row r="72" spans="1:5" x14ac:dyDescent="0.25">
      <c r="A72" s="100" t="s">
        <v>81</v>
      </c>
      <c r="B72" s="91">
        <v>3191</v>
      </c>
      <c r="C72" s="91"/>
      <c r="D72" s="91"/>
      <c r="E72" s="91">
        <v>3191</v>
      </c>
    </row>
    <row r="73" spans="1:5" x14ac:dyDescent="0.25">
      <c r="A73" s="98" t="s">
        <v>236</v>
      </c>
      <c r="B73" s="91">
        <v>10</v>
      </c>
      <c r="C73" s="91"/>
      <c r="D73" s="91"/>
      <c r="E73" s="91">
        <v>10</v>
      </c>
    </row>
    <row r="74" spans="1:5" x14ac:dyDescent="0.25">
      <c r="A74" s="98" t="s">
        <v>82</v>
      </c>
      <c r="B74" s="91">
        <v>37361</v>
      </c>
      <c r="C74" s="91"/>
      <c r="D74" s="91"/>
      <c r="E74" s="91">
        <v>37361</v>
      </c>
    </row>
    <row r="75" spans="1:5" x14ac:dyDescent="0.25">
      <c r="A75" s="98" t="s">
        <v>237</v>
      </c>
      <c r="B75" s="91">
        <v>4291</v>
      </c>
      <c r="C75" s="91"/>
      <c r="D75" s="91"/>
      <c r="E75" s="91">
        <v>4291</v>
      </c>
    </row>
    <row r="76" spans="1:5" x14ac:dyDescent="0.25">
      <c r="A76" s="98" t="s">
        <v>238</v>
      </c>
      <c r="B76" s="91">
        <v>764</v>
      </c>
      <c r="C76" s="91"/>
      <c r="D76" s="91"/>
      <c r="E76" s="91">
        <v>764</v>
      </c>
    </row>
    <row r="77" spans="1:5" x14ac:dyDescent="0.25">
      <c r="A77" s="98" t="s">
        <v>239</v>
      </c>
      <c r="B77" s="91">
        <v>1022</v>
      </c>
      <c r="C77" s="91"/>
      <c r="D77" s="91">
        <v>34</v>
      </c>
      <c r="E77" s="91">
        <v>1056</v>
      </c>
    </row>
    <row r="78" spans="1:5" x14ac:dyDescent="0.25">
      <c r="A78" s="98" t="s">
        <v>240</v>
      </c>
      <c r="B78" s="91">
        <v>13105</v>
      </c>
      <c r="C78" s="91"/>
      <c r="D78" s="91"/>
      <c r="E78" s="91">
        <v>13105</v>
      </c>
    </row>
    <row r="79" spans="1:5" x14ac:dyDescent="0.25">
      <c r="A79" s="98" t="s">
        <v>241</v>
      </c>
      <c r="B79" s="91">
        <v>5433</v>
      </c>
      <c r="C79" s="91"/>
      <c r="D79" s="91"/>
      <c r="E79" s="91">
        <v>5433</v>
      </c>
    </row>
    <row r="80" spans="1:5" x14ac:dyDescent="0.25">
      <c r="A80" s="98" t="s">
        <v>242</v>
      </c>
      <c r="B80" s="91">
        <v>3292</v>
      </c>
      <c r="C80" s="91"/>
      <c r="D80" s="91"/>
      <c r="E80" s="91">
        <v>3292</v>
      </c>
    </row>
    <row r="81" spans="1:5" x14ac:dyDescent="0.25">
      <c r="A81" s="98" t="s">
        <v>243</v>
      </c>
      <c r="B81" s="91">
        <v>11462</v>
      </c>
      <c r="C81" s="91"/>
      <c r="D81" s="91">
        <v>1751</v>
      </c>
      <c r="E81" s="91">
        <v>13213</v>
      </c>
    </row>
    <row r="82" spans="1:5" x14ac:dyDescent="0.25">
      <c r="A82" s="98" t="s">
        <v>244</v>
      </c>
      <c r="B82" s="91">
        <v>371</v>
      </c>
      <c r="C82" s="91"/>
      <c r="D82" s="91"/>
      <c r="E82" s="91">
        <v>371</v>
      </c>
    </row>
    <row r="83" spans="1:5" x14ac:dyDescent="0.25">
      <c r="A83" s="98" t="s">
        <v>245</v>
      </c>
      <c r="B83" s="91">
        <v>4799</v>
      </c>
      <c r="C83" s="91"/>
      <c r="D83" s="91"/>
      <c r="E83" s="91">
        <v>4799</v>
      </c>
    </row>
    <row r="84" spans="1:5" x14ac:dyDescent="0.25">
      <c r="A84" s="98" t="s">
        <v>246</v>
      </c>
      <c r="B84" s="91">
        <v>9568</v>
      </c>
      <c r="C84" s="91"/>
      <c r="D84" s="91"/>
      <c r="E84" s="91">
        <v>9568</v>
      </c>
    </row>
    <row r="85" spans="1:5" x14ac:dyDescent="0.25">
      <c r="A85" s="98" t="s">
        <v>247</v>
      </c>
      <c r="B85" s="91">
        <v>73</v>
      </c>
      <c r="C85" s="91"/>
      <c r="D85" s="91"/>
      <c r="E85" s="91">
        <v>73</v>
      </c>
    </row>
    <row r="86" spans="1:5" x14ac:dyDescent="0.25">
      <c r="A86" s="98" t="s">
        <v>248</v>
      </c>
      <c r="B86" s="91">
        <v>383</v>
      </c>
      <c r="C86" s="91"/>
      <c r="D86" s="91"/>
      <c r="E86" s="91">
        <v>383</v>
      </c>
    </row>
    <row r="87" spans="1:5" x14ac:dyDescent="0.25">
      <c r="A87" s="98" t="s">
        <v>249</v>
      </c>
      <c r="B87" s="91">
        <v>4532</v>
      </c>
      <c r="C87" s="91"/>
      <c r="D87" s="91"/>
      <c r="E87" s="91">
        <v>4532</v>
      </c>
    </row>
    <row r="88" spans="1:5" x14ac:dyDescent="0.25">
      <c r="A88" s="101" t="s">
        <v>250</v>
      </c>
      <c r="B88" s="91">
        <v>24132</v>
      </c>
      <c r="C88" s="91"/>
      <c r="D88" s="91"/>
      <c r="E88" s="91">
        <v>24132</v>
      </c>
    </row>
    <row r="89" spans="1:5" x14ac:dyDescent="0.25">
      <c r="A89" s="98" t="s">
        <v>251</v>
      </c>
      <c r="B89" s="91">
        <v>152</v>
      </c>
      <c r="C89" s="91"/>
      <c r="D89" s="91"/>
      <c r="E89" s="91">
        <v>152</v>
      </c>
    </row>
    <row r="90" spans="1:5" x14ac:dyDescent="0.25">
      <c r="A90" s="98" t="s">
        <v>252</v>
      </c>
      <c r="B90" s="91">
        <v>26579</v>
      </c>
      <c r="C90" s="91">
        <v>4329</v>
      </c>
      <c r="D90" s="91">
        <v>8246</v>
      </c>
      <c r="E90" s="91">
        <v>39154</v>
      </c>
    </row>
    <row r="91" spans="1:5" x14ac:dyDescent="0.25">
      <c r="A91" s="98" t="s">
        <v>253</v>
      </c>
      <c r="B91" s="91">
        <v>15411</v>
      </c>
      <c r="C91" s="91">
        <v>1261</v>
      </c>
      <c r="D91" s="91"/>
      <c r="E91" s="91">
        <v>16672</v>
      </c>
    </row>
    <row r="92" spans="1:5" x14ac:dyDescent="0.25">
      <c r="A92" s="98" t="s">
        <v>254</v>
      </c>
      <c r="B92" s="91">
        <v>3394</v>
      </c>
      <c r="C92" s="91">
        <v>177</v>
      </c>
      <c r="D92" s="91">
        <v>100</v>
      </c>
      <c r="E92" s="91">
        <v>3671</v>
      </c>
    </row>
    <row r="93" spans="1:5" x14ac:dyDescent="0.25">
      <c r="A93" s="98" t="s">
        <v>255</v>
      </c>
      <c r="B93" s="91">
        <v>9782</v>
      </c>
      <c r="C93" s="91">
        <v>1126</v>
      </c>
      <c r="D93" s="91">
        <v>731</v>
      </c>
      <c r="E93" s="91">
        <v>11639</v>
      </c>
    </row>
    <row r="94" spans="1:5" x14ac:dyDescent="0.25">
      <c r="A94" s="98" t="s">
        <v>256</v>
      </c>
      <c r="B94" s="91">
        <v>2123</v>
      </c>
      <c r="C94" s="91">
        <v>125</v>
      </c>
      <c r="D94" s="91"/>
      <c r="E94" s="91">
        <v>2248</v>
      </c>
    </row>
    <row r="95" spans="1:5" x14ac:dyDescent="0.25">
      <c r="A95" s="98" t="s">
        <v>257</v>
      </c>
      <c r="B95" s="91">
        <v>6897</v>
      </c>
      <c r="C95" s="91">
        <v>656</v>
      </c>
      <c r="D95" s="91">
        <v>457</v>
      </c>
      <c r="E95" s="91">
        <v>8010</v>
      </c>
    </row>
    <row r="96" spans="1:5" x14ac:dyDescent="0.25">
      <c r="A96" s="98" t="s">
        <v>258</v>
      </c>
      <c r="B96" s="91">
        <v>43455</v>
      </c>
      <c r="C96" s="91">
        <v>4344</v>
      </c>
      <c r="D96" s="91">
        <v>682</v>
      </c>
      <c r="E96" s="91">
        <v>48481</v>
      </c>
    </row>
    <row r="97" spans="1:5" x14ac:dyDescent="0.25">
      <c r="A97" s="98" t="s">
        <v>259</v>
      </c>
      <c r="B97" s="91">
        <v>13265</v>
      </c>
      <c r="C97" s="91">
        <v>646</v>
      </c>
      <c r="D97" s="91"/>
      <c r="E97" s="91">
        <v>13911</v>
      </c>
    </row>
    <row r="98" spans="1:5" x14ac:dyDescent="0.25">
      <c r="A98" s="98" t="s">
        <v>260</v>
      </c>
      <c r="B98" s="91">
        <v>15313</v>
      </c>
      <c r="C98" s="91">
        <v>611</v>
      </c>
      <c r="D98" s="91">
        <v>77</v>
      </c>
      <c r="E98" s="91">
        <v>16001</v>
      </c>
    </row>
    <row r="99" spans="1:5" x14ac:dyDescent="0.25">
      <c r="A99" s="98" t="s">
        <v>261</v>
      </c>
      <c r="B99" s="91">
        <v>23967</v>
      </c>
      <c r="C99" s="91">
        <v>462</v>
      </c>
      <c r="D99" s="91">
        <v>230</v>
      </c>
      <c r="E99" s="91">
        <v>24659</v>
      </c>
    </row>
    <row r="100" spans="1:5" x14ac:dyDescent="0.25">
      <c r="A100" s="98" t="s">
        <v>319</v>
      </c>
      <c r="B100" s="91">
        <v>6205</v>
      </c>
      <c r="C100" s="91">
        <v>581</v>
      </c>
      <c r="D100" s="91">
        <v>39</v>
      </c>
      <c r="E100" s="91">
        <v>6825</v>
      </c>
    </row>
    <row r="101" spans="1:5" x14ac:dyDescent="0.25">
      <c r="A101" s="98" t="s">
        <v>262</v>
      </c>
      <c r="B101" s="91">
        <v>4391</v>
      </c>
      <c r="C101" s="91">
        <v>28</v>
      </c>
      <c r="D101" s="91"/>
      <c r="E101" s="91">
        <v>4419</v>
      </c>
    </row>
    <row r="102" spans="1:5" x14ac:dyDescent="0.25">
      <c r="A102" s="98" t="s">
        <v>263</v>
      </c>
      <c r="B102" s="91">
        <v>13640</v>
      </c>
      <c r="C102" s="91">
        <v>369</v>
      </c>
      <c r="D102" s="91">
        <v>241</v>
      </c>
      <c r="E102" s="91">
        <v>14250</v>
      </c>
    </row>
    <row r="103" spans="1:5" x14ac:dyDescent="0.25">
      <c r="A103" s="98" t="s">
        <v>264</v>
      </c>
      <c r="B103" s="91">
        <v>11057</v>
      </c>
      <c r="C103" s="91">
        <v>270</v>
      </c>
      <c r="D103" s="91">
        <v>389</v>
      </c>
      <c r="E103" s="91">
        <v>11716</v>
      </c>
    </row>
    <row r="104" spans="1:5" x14ac:dyDescent="0.25">
      <c r="A104" s="98" t="s">
        <v>265</v>
      </c>
      <c r="B104" s="91">
        <v>8152</v>
      </c>
      <c r="C104" s="91">
        <v>430</v>
      </c>
      <c r="D104" s="91">
        <v>298</v>
      </c>
      <c r="E104" s="91">
        <v>8880</v>
      </c>
    </row>
    <row r="105" spans="1:5" x14ac:dyDescent="0.25">
      <c r="A105" s="98" t="s">
        <v>266</v>
      </c>
      <c r="B105" s="91">
        <v>10837</v>
      </c>
      <c r="C105" s="91">
        <v>472</v>
      </c>
      <c r="D105" s="91">
        <v>226</v>
      </c>
      <c r="E105" s="91">
        <v>11535</v>
      </c>
    </row>
    <row r="106" spans="1:5" x14ac:dyDescent="0.25">
      <c r="A106" s="98" t="s">
        <v>267</v>
      </c>
      <c r="B106" s="91">
        <v>6630</v>
      </c>
      <c r="C106" s="91">
        <v>157</v>
      </c>
      <c r="D106" s="91">
        <v>239</v>
      </c>
      <c r="E106" s="91">
        <v>7026</v>
      </c>
    </row>
    <row r="107" spans="1:5" x14ac:dyDescent="0.25">
      <c r="A107" s="98" t="s">
        <v>268</v>
      </c>
      <c r="B107" s="91">
        <v>12426</v>
      </c>
      <c r="C107" s="91">
        <v>912</v>
      </c>
      <c r="D107" s="91">
        <v>274</v>
      </c>
      <c r="E107" s="91">
        <v>13612</v>
      </c>
    </row>
    <row r="108" spans="1:5" x14ac:dyDescent="0.25">
      <c r="A108" s="98" t="s">
        <v>269</v>
      </c>
      <c r="B108" s="91">
        <v>295</v>
      </c>
      <c r="C108" s="91"/>
      <c r="D108" s="91"/>
      <c r="E108" s="91">
        <v>295</v>
      </c>
    </row>
    <row r="109" spans="1:5" x14ac:dyDescent="0.25">
      <c r="A109" s="98" t="s">
        <v>270</v>
      </c>
      <c r="B109" s="91">
        <v>7500</v>
      </c>
      <c r="C109" s="91">
        <v>52</v>
      </c>
      <c r="D109" s="91">
        <v>89</v>
      </c>
      <c r="E109" s="91">
        <v>7641</v>
      </c>
    </row>
    <row r="110" spans="1:5" x14ac:dyDescent="0.25">
      <c r="A110" s="98" t="s">
        <v>271</v>
      </c>
      <c r="B110" s="91">
        <v>8050</v>
      </c>
      <c r="C110" s="91">
        <v>288</v>
      </c>
      <c r="D110" s="91">
        <v>20</v>
      </c>
      <c r="E110" s="91">
        <v>8358</v>
      </c>
    </row>
    <row r="111" spans="1:5" x14ac:dyDescent="0.25">
      <c r="A111" s="98" t="s">
        <v>272</v>
      </c>
      <c r="B111" s="91">
        <v>4658</v>
      </c>
      <c r="C111" s="91">
        <v>167</v>
      </c>
      <c r="D111" s="91">
        <v>18</v>
      </c>
      <c r="E111" s="91">
        <v>4843</v>
      </c>
    </row>
    <row r="112" spans="1:5" x14ac:dyDescent="0.25">
      <c r="A112" s="98" t="s">
        <v>273</v>
      </c>
      <c r="B112" s="91">
        <v>7107</v>
      </c>
      <c r="C112" s="91">
        <v>21</v>
      </c>
      <c r="D112" s="91"/>
      <c r="E112" s="91">
        <v>7128</v>
      </c>
    </row>
    <row r="113" spans="1:5" x14ac:dyDescent="0.25">
      <c r="A113" s="98" t="s">
        <v>317</v>
      </c>
      <c r="B113" s="91">
        <v>199</v>
      </c>
      <c r="C113" s="91"/>
      <c r="D113" s="91"/>
      <c r="E113" s="91">
        <v>199</v>
      </c>
    </row>
    <row r="114" spans="1:5" x14ac:dyDescent="0.25">
      <c r="A114" s="98" t="s">
        <v>274</v>
      </c>
      <c r="B114" s="91">
        <v>32434</v>
      </c>
      <c r="C114" s="91">
        <v>5960</v>
      </c>
      <c r="D114" s="91">
        <v>1099</v>
      </c>
      <c r="E114" s="91">
        <v>39493</v>
      </c>
    </row>
    <row r="115" spans="1:5" x14ac:dyDescent="0.25">
      <c r="A115" s="99" t="s">
        <v>275</v>
      </c>
      <c r="B115" s="91">
        <v>25023</v>
      </c>
      <c r="C115" s="91">
        <v>2214</v>
      </c>
      <c r="D115" s="91">
        <v>369</v>
      </c>
      <c r="E115" s="91">
        <v>27606</v>
      </c>
    </row>
    <row r="116" spans="1:5" x14ac:dyDescent="0.25">
      <c r="A116" s="98" t="s">
        <v>276</v>
      </c>
      <c r="B116" s="91">
        <v>10014</v>
      </c>
      <c r="C116" s="91">
        <v>813</v>
      </c>
      <c r="D116" s="91">
        <v>119</v>
      </c>
      <c r="E116" s="91">
        <v>10946</v>
      </c>
    </row>
    <row r="117" spans="1:5" x14ac:dyDescent="0.25">
      <c r="A117" s="98" t="s">
        <v>277</v>
      </c>
      <c r="B117" s="91">
        <v>7517</v>
      </c>
      <c r="C117" s="91">
        <v>114</v>
      </c>
      <c r="D117" s="91">
        <v>59</v>
      </c>
      <c r="E117" s="91">
        <v>7690</v>
      </c>
    </row>
    <row r="118" spans="1:5" x14ac:dyDescent="0.25">
      <c r="A118" s="98" t="s">
        <v>278</v>
      </c>
      <c r="B118" s="91">
        <v>23114</v>
      </c>
      <c r="C118" s="91">
        <v>69</v>
      </c>
      <c r="D118" s="91">
        <v>38</v>
      </c>
      <c r="E118" s="91">
        <v>23221</v>
      </c>
    </row>
    <row r="119" spans="1:5" x14ac:dyDescent="0.25">
      <c r="A119" s="98" t="s">
        <v>279</v>
      </c>
      <c r="B119" s="91">
        <v>8182</v>
      </c>
      <c r="C119" s="91">
        <v>977</v>
      </c>
      <c r="D119" s="91">
        <v>1769</v>
      </c>
      <c r="E119" s="91">
        <v>10928</v>
      </c>
    </row>
    <row r="120" spans="1:5" x14ac:dyDescent="0.25">
      <c r="A120" s="98" t="s">
        <v>280</v>
      </c>
      <c r="B120" s="91">
        <v>9776</v>
      </c>
      <c r="C120" s="91">
        <v>95</v>
      </c>
      <c r="D120" s="91"/>
      <c r="E120" s="91">
        <v>9871</v>
      </c>
    </row>
    <row r="121" spans="1:5" x14ac:dyDescent="0.25">
      <c r="A121" s="98" t="s">
        <v>281</v>
      </c>
      <c r="B121" s="91">
        <v>4534</v>
      </c>
      <c r="C121" s="91">
        <v>25</v>
      </c>
      <c r="D121" s="91"/>
      <c r="E121" s="91">
        <v>4559</v>
      </c>
    </row>
    <row r="122" spans="1:5" x14ac:dyDescent="0.25">
      <c r="A122" s="98" t="s">
        <v>318</v>
      </c>
      <c r="B122" s="91">
        <v>1328</v>
      </c>
      <c r="C122" s="91"/>
      <c r="D122" s="91"/>
      <c r="E122" s="91">
        <v>1328</v>
      </c>
    </row>
    <row r="123" spans="1:5" x14ac:dyDescent="0.25">
      <c r="A123" s="98" t="s">
        <v>282</v>
      </c>
      <c r="B123" s="91">
        <v>8274</v>
      </c>
      <c r="C123" s="91">
        <v>387</v>
      </c>
      <c r="D123" s="91">
        <v>34</v>
      </c>
      <c r="E123" s="91">
        <v>8695</v>
      </c>
    </row>
    <row r="124" spans="1:5" x14ac:dyDescent="0.25">
      <c r="A124" s="98" t="s">
        <v>283</v>
      </c>
      <c r="B124" s="91">
        <v>21848</v>
      </c>
      <c r="C124" s="91">
        <v>1383</v>
      </c>
      <c r="D124" s="91">
        <v>926</v>
      </c>
      <c r="E124" s="91">
        <v>24157</v>
      </c>
    </row>
    <row r="125" spans="1:5" x14ac:dyDescent="0.25">
      <c r="A125" s="98" t="s">
        <v>284</v>
      </c>
      <c r="B125" s="91">
        <v>10521</v>
      </c>
      <c r="C125" s="91">
        <v>1039</v>
      </c>
      <c r="D125" s="91">
        <v>131</v>
      </c>
      <c r="E125" s="91">
        <v>11691</v>
      </c>
    </row>
    <row r="126" spans="1:5" x14ac:dyDescent="0.25">
      <c r="A126" s="98" t="s">
        <v>285</v>
      </c>
      <c r="B126" s="91">
        <v>8919</v>
      </c>
      <c r="C126" s="91">
        <v>76</v>
      </c>
      <c r="D126" s="91"/>
      <c r="E126" s="91">
        <v>8995</v>
      </c>
    </row>
    <row r="127" spans="1:5" x14ac:dyDescent="0.25">
      <c r="A127" s="98" t="s">
        <v>286</v>
      </c>
      <c r="B127" s="91">
        <v>15481</v>
      </c>
      <c r="C127" s="91">
        <v>893</v>
      </c>
      <c r="D127" s="91">
        <v>708</v>
      </c>
      <c r="E127" s="91">
        <v>17082</v>
      </c>
    </row>
    <row r="128" spans="1:5" x14ac:dyDescent="0.25">
      <c r="A128" s="98" t="s">
        <v>287</v>
      </c>
      <c r="B128" s="91">
        <v>8872</v>
      </c>
      <c r="C128" s="91">
        <v>272</v>
      </c>
      <c r="D128" s="91"/>
      <c r="E128" s="91">
        <v>9144</v>
      </c>
    </row>
    <row r="129" spans="1:5" x14ac:dyDescent="0.25">
      <c r="A129" s="98" t="s">
        <v>288</v>
      </c>
      <c r="B129" s="91">
        <v>12435</v>
      </c>
      <c r="C129" s="91">
        <v>386</v>
      </c>
      <c r="D129" s="91">
        <v>98</v>
      </c>
      <c r="E129" s="91">
        <v>12919</v>
      </c>
    </row>
    <row r="130" spans="1:5" x14ac:dyDescent="0.25">
      <c r="A130" s="98" t="s">
        <v>289</v>
      </c>
      <c r="B130" s="91">
        <v>14066</v>
      </c>
      <c r="C130" s="91">
        <v>1361</v>
      </c>
      <c r="D130" s="91">
        <v>1548</v>
      </c>
      <c r="E130" s="91">
        <v>16975</v>
      </c>
    </row>
    <row r="131" spans="1:5" x14ac:dyDescent="0.25">
      <c r="A131" s="98" t="s">
        <v>290</v>
      </c>
      <c r="B131" s="91">
        <v>6</v>
      </c>
      <c r="C131" s="91"/>
      <c r="D131" s="91"/>
      <c r="E131" s="91">
        <v>6</v>
      </c>
    </row>
    <row r="132" spans="1:5" x14ac:dyDescent="0.25">
      <c r="A132" s="98" t="s">
        <v>291</v>
      </c>
      <c r="B132" s="91">
        <v>2648</v>
      </c>
      <c r="C132" s="91">
        <v>61</v>
      </c>
      <c r="D132" s="91">
        <v>27</v>
      </c>
      <c r="E132" s="91">
        <v>2736</v>
      </c>
    </row>
    <row r="133" spans="1:5" x14ac:dyDescent="0.25">
      <c r="A133" s="98" t="s">
        <v>292</v>
      </c>
      <c r="B133" s="91">
        <v>15805</v>
      </c>
      <c r="C133" s="91">
        <v>1649</v>
      </c>
      <c r="D133" s="91">
        <v>1410</v>
      </c>
      <c r="E133" s="91">
        <v>18864</v>
      </c>
    </row>
    <row r="134" spans="1:5" x14ac:dyDescent="0.25">
      <c r="A134" s="98" t="s">
        <v>293</v>
      </c>
      <c r="B134" s="91">
        <v>7412</v>
      </c>
      <c r="C134" s="91">
        <v>1425</v>
      </c>
      <c r="D134" s="91">
        <v>274</v>
      </c>
      <c r="E134" s="91">
        <v>9111</v>
      </c>
    </row>
    <row r="135" spans="1:5" x14ac:dyDescent="0.25">
      <c r="A135" s="98" t="s">
        <v>294</v>
      </c>
      <c r="B135" s="91">
        <v>2027</v>
      </c>
      <c r="C135" s="91">
        <v>175</v>
      </c>
      <c r="D135" s="91"/>
      <c r="E135" s="91">
        <v>2202</v>
      </c>
    </row>
    <row r="136" spans="1:5" x14ac:dyDescent="0.25">
      <c r="A136" s="98" t="s">
        <v>295</v>
      </c>
      <c r="B136" s="91">
        <v>1092</v>
      </c>
      <c r="C136" s="91">
        <v>11</v>
      </c>
      <c r="D136" s="91"/>
      <c r="E136" s="91">
        <v>1103</v>
      </c>
    </row>
    <row r="137" spans="1:5" x14ac:dyDescent="0.25">
      <c r="A137" s="98" t="s">
        <v>296</v>
      </c>
      <c r="B137" s="91">
        <v>4818</v>
      </c>
      <c r="C137" s="91">
        <v>351</v>
      </c>
      <c r="D137" s="91">
        <v>58</v>
      </c>
      <c r="E137" s="91">
        <v>5227</v>
      </c>
    </row>
    <row r="138" spans="1:5" x14ac:dyDescent="0.25">
      <c r="A138" s="98" t="s">
        <v>297</v>
      </c>
      <c r="B138" s="91">
        <v>3915</v>
      </c>
      <c r="C138" s="91"/>
      <c r="D138" s="91"/>
      <c r="E138" s="91">
        <v>3915</v>
      </c>
    </row>
    <row r="139" spans="1:5" x14ac:dyDescent="0.25">
      <c r="A139" s="98" t="s">
        <v>298</v>
      </c>
      <c r="B139" s="91">
        <v>17733</v>
      </c>
      <c r="C139" s="91">
        <v>2770</v>
      </c>
      <c r="D139" s="91">
        <v>1131</v>
      </c>
      <c r="E139" s="91">
        <v>21634</v>
      </c>
    </row>
    <row r="140" spans="1:5" x14ac:dyDescent="0.25">
      <c r="A140" s="98" t="s">
        <v>299</v>
      </c>
      <c r="B140" s="91">
        <v>4853</v>
      </c>
      <c r="C140" s="91">
        <v>197</v>
      </c>
      <c r="D140" s="91">
        <v>1</v>
      </c>
      <c r="E140" s="91">
        <v>5051</v>
      </c>
    </row>
    <row r="141" spans="1:5" x14ac:dyDescent="0.25">
      <c r="A141" s="98" t="s">
        <v>300</v>
      </c>
      <c r="B141" s="91">
        <v>1097</v>
      </c>
      <c r="C141" s="91">
        <v>1310</v>
      </c>
      <c r="D141" s="91">
        <v>1051</v>
      </c>
      <c r="E141" s="91">
        <v>3458</v>
      </c>
    </row>
    <row r="142" spans="1:5" x14ac:dyDescent="0.25">
      <c r="A142" s="98" t="s">
        <v>301</v>
      </c>
      <c r="B142" s="91">
        <v>5859</v>
      </c>
      <c r="C142" s="91">
        <v>50</v>
      </c>
      <c r="D142" s="91"/>
      <c r="E142" s="91">
        <v>5909</v>
      </c>
    </row>
    <row r="143" spans="1:5" x14ac:dyDescent="0.25">
      <c r="A143" s="98" t="s">
        <v>302</v>
      </c>
      <c r="B143" s="91">
        <v>29971</v>
      </c>
      <c r="C143" s="91">
        <v>2133</v>
      </c>
      <c r="D143" s="91">
        <v>1591</v>
      </c>
      <c r="E143" s="91">
        <v>33695</v>
      </c>
    </row>
    <row r="144" spans="1:5" x14ac:dyDescent="0.25">
      <c r="A144" s="99" t="s">
        <v>303</v>
      </c>
      <c r="B144" s="91">
        <v>28101</v>
      </c>
      <c r="C144" s="91">
        <v>1661</v>
      </c>
      <c r="D144" s="91">
        <v>655</v>
      </c>
      <c r="E144" s="91">
        <v>30417</v>
      </c>
    </row>
    <row r="145" spans="1:5" x14ac:dyDescent="0.25">
      <c r="A145" s="98" t="s">
        <v>304</v>
      </c>
      <c r="B145" s="91">
        <v>6683</v>
      </c>
      <c r="C145" s="91">
        <v>126</v>
      </c>
      <c r="D145" s="91">
        <v>1</v>
      </c>
      <c r="E145" s="91">
        <v>6810</v>
      </c>
    </row>
    <row r="146" spans="1:5" x14ac:dyDescent="0.25">
      <c r="A146" s="98" t="s">
        <v>305</v>
      </c>
      <c r="B146" s="91">
        <v>18275</v>
      </c>
      <c r="C146" s="91">
        <v>1060</v>
      </c>
      <c r="D146" s="91">
        <v>165</v>
      </c>
      <c r="E146" s="91">
        <v>19500</v>
      </c>
    </row>
    <row r="147" spans="1:5" x14ac:dyDescent="0.25">
      <c r="A147" s="98" t="s">
        <v>306</v>
      </c>
      <c r="B147" s="91">
        <v>34899</v>
      </c>
      <c r="C147" s="91">
        <v>261</v>
      </c>
      <c r="D147" s="91">
        <v>63</v>
      </c>
      <c r="E147" s="91">
        <v>35223</v>
      </c>
    </row>
    <row r="148" spans="1:5" x14ac:dyDescent="0.25">
      <c r="A148" s="98" t="s">
        <v>307</v>
      </c>
      <c r="B148" s="91">
        <v>8976</v>
      </c>
      <c r="C148" s="91">
        <v>24</v>
      </c>
      <c r="D148" s="91">
        <v>43</v>
      </c>
      <c r="E148" s="91">
        <v>9043</v>
      </c>
    </row>
    <row r="149" spans="1:5" x14ac:dyDescent="0.25">
      <c r="A149" s="98" t="s">
        <v>308</v>
      </c>
      <c r="B149" s="91">
        <v>140</v>
      </c>
      <c r="C149" s="91">
        <v>8</v>
      </c>
      <c r="D149" s="91"/>
      <c r="E149" s="91">
        <v>148</v>
      </c>
    </row>
    <row r="150" spans="1:5" x14ac:dyDescent="0.25">
      <c r="A150" s="102" t="s">
        <v>0</v>
      </c>
      <c r="B150" s="92">
        <v>1188423</v>
      </c>
      <c r="C150" s="92">
        <v>46820</v>
      </c>
      <c r="D150" s="92">
        <v>27528</v>
      </c>
      <c r="E150" s="92">
        <v>1262771</v>
      </c>
    </row>
    <row r="152" spans="1:5" x14ac:dyDescent="0.25">
      <c r="A152" s="141" t="s">
        <v>352</v>
      </c>
    </row>
    <row r="153" spans="1:5" x14ac:dyDescent="0.25">
      <c r="A153" s="103" t="s">
        <v>334</v>
      </c>
    </row>
  </sheetData>
  <sortState ref="A3:A162">
    <sortCondition ref="A3:A162"/>
  </sortState>
  <hyperlinks>
    <hyperlink ref="A153" location="Índice!C1" display="Volver al ïndice" xr:uid="{00000000-0004-0000-0900-000000000000}"/>
  </hyperlinks>
  <pageMargins left="0.7" right="0.7" top="0.75" bottom="0.75" header="0.3" footer="0.3"/>
  <pageSetup paperSize="2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</vt:lpstr>
      <vt:lpstr>Matrícula Total 2018</vt:lpstr>
      <vt:lpstr>Evolución Matrícula Total</vt:lpstr>
      <vt:lpstr>Matrícula Pregrado 2018</vt:lpstr>
      <vt:lpstr>Evolución Matrícula Pregrado</vt:lpstr>
      <vt:lpstr>Matrícula Posgrado 2018</vt:lpstr>
      <vt:lpstr>Evolución Matrícula Posgrado</vt:lpstr>
      <vt:lpstr>Matrícula Postitulo 2018</vt:lpstr>
      <vt:lpstr>Evolución Matrícula Postítulo</vt:lpstr>
      <vt:lpstr>Listado de instituciones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Soledad Torres Diaz</cp:lastModifiedBy>
  <cp:lastPrinted>2013-08-26T19:15:47Z</cp:lastPrinted>
  <dcterms:created xsi:type="dcterms:W3CDTF">2012-05-11T20:13:46Z</dcterms:created>
  <dcterms:modified xsi:type="dcterms:W3CDTF">2018-06-25T20:38:27Z</dcterms:modified>
</cp:coreProperties>
</file>