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hidePivotFieldList="1" autoCompressPictures="0" defaultThemeVersion="124226"/>
  <mc:AlternateContent xmlns:mc="http://schemas.openxmlformats.org/markup-compatibility/2006">
    <mc:Choice Requires="x15">
      <x15ac:absPath xmlns:x15ac="http://schemas.microsoft.com/office/spreadsheetml/2010/11/ac" url="E:\rodrigo.rolando\Downloads\"/>
    </mc:Choice>
  </mc:AlternateContent>
  <xr:revisionPtr revIDLastSave="0" documentId="8_{C365DB99-DFE9-4FDA-9298-F38FEEBA7EB3}" xr6:coauthVersionLast="41" xr6:coauthVersionMax="41" xr10:uidLastSave="{00000000-0000-0000-0000-000000000000}"/>
  <bookViews>
    <workbookView xWindow="-120" yWindow="-120" windowWidth="24240" windowHeight="13140" tabRatio="875" xr2:uid="{00000000-000D-0000-FFFF-FFFF00000000}"/>
  </bookViews>
  <sheets>
    <sheet name="Índice" sheetId="19" r:id="rId1"/>
    <sheet name="Matrícula Total 2019" sheetId="34" r:id="rId2"/>
    <sheet name="Evolución Matrícula Total" sheetId="25" r:id="rId3"/>
    <sheet name="Matrícula Pregrado 2019" sheetId="27" r:id="rId4"/>
    <sheet name="Evolución Matrícula Pregrado" sheetId="26" r:id="rId5"/>
    <sheet name="Matrícula Posgrado 2019" sheetId="29" r:id="rId6"/>
    <sheet name="Evolución Matrícula Posgrado" sheetId="28" r:id="rId7"/>
    <sheet name="Matrícula Postitulo 2019" sheetId="32" r:id="rId8"/>
    <sheet name="Evolución Matrícula Postítulo" sheetId="31" r:id="rId9"/>
    <sheet name="Listado de instituciones 2019" sheetId="33" r:id="rId10"/>
  </sheets>
  <definedNames>
    <definedName name="Matricula_Total_2019_por_tipo_de_institución_y_sexo">'Matrícula Total 2019'!$A$11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P240" i="26" l="1"/>
  <c r="R285" i="26"/>
  <c r="R284" i="26"/>
  <c r="C26" i="32"/>
  <c r="D26" i="32"/>
  <c r="E26" i="32"/>
  <c r="B26" i="32"/>
  <c r="D35" i="29"/>
  <c r="D36" i="29"/>
  <c r="D37" i="29"/>
  <c r="D38" i="29"/>
  <c r="D39" i="29"/>
  <c r="D40" i="29"/>
  <c r="D34" i="29"/>
  <c r="C41" i="29"/>
  <c r="B41" i="29"/>
  <c r="Q356" i="26"/>
  <c r="P356" i="26"/>
  <c r="O356" i="26"/>
  <c r="Q355" i="26"/>
  <c r="P355" i="26"/>
  <c r="O355" i="26"/>
  <c r="Q343" i="26"/>
  <c r="P343" i="26"/>
  <c r="O343" i="26"/>
  <c r="Q342" i="26"/>
  <c r="P342" i="26"/>
  <c r="O342" i="26"/>
  <c r="Q330" i="26"/>
  <c r="P330" i="26"/>
  <c r="O330" i="26"/>
  <c r="Q329" i="26"/>
  <c r="P329" i="26"/>
  <c r="O329" i="26"/>
  <c r="O316" i="26"/>
  <c r="P316" i="26"/>
  <c r="Q316" i="26"/>
  <c r="O317" i="26"/>
  <c r="P317" i="26"/>
  <c r="Q317" i="26"/>
  <c r="Q89" i="25"/>
  <c r="P89" i="25"/>
  <c r="O89" i="25"/>
  <c r="D41" i="29"/>
  <c r="P81" i="25"/>
  <c r="O81" i="25"/>
  <c r="L371" i="26"/>
  <c r="M371" i="26"/>
  <c r="N371" i="26"/>
  <c r="N24" i="26"/>
  <c r="Q109" i="25"/>
  <c r="P109" i="25"/>
  <c r="O109" i="25"/>
  <c r="Q108" i="25"/>
  <c r="P108" i="25"/>
  <c r="O108" i="25"/>
  <c r="Q107" i="25"/>
  <c r="P107" i="25"/>
  <c r="O107" i="25"/>
  <c r="Q106" i="25"/>
  <c r="P106" i="25"/>
  <c r="O106" i="25"/>
  <c r="Q105" i="25"/>
  <c r="P105" i="25"/>
  <c r="O105" i="25"/>
  <c r="Q104" i="25"/>
  <c r="P104" i="25"/>
  <c r="O104" i="25"/>
  <c r="Q103" i="25"/>
  <c r="P103" i="25"/>
  <c r="O103" i="25"/>
  <c r="Q102" i="25"/>
  <c r="P102" i="25"/>
  <c r="O102" i="25"/>
  <c r="Q101" i="25"/>
  <c r="P101" i="25"/>
  <c r="O101" i="25"/>
  <c r="Q100" i="25"/>
  <c r="P100" i="25"/>
  <c r="O100" i="25"/>
  <c r="Q99" i="25"/>
  <c r="P99" i="25"/>
  <c r="O99" i="25"/>
  <c r="Q98" i="25"/>
  <c r="P98" i="25"/>
  <c r="O98" i="25"/>
  <c r="Q97" i="25"/>
  <c r="P97" i="25"/>
  <c r="O97" i="25"/>
  <c r="Q96" i="25"/>
  <c r="P96" i="25"/>
  <c r="O96" i="25"/>
  <c r="Q95" i="25"/>
  <c r="P95" i="25"/>
  <c r="O95" i="25"/>
  <c r="Q94" i="25"/>
  <c r="P94" i="25"/>
  <c r="O94" i="25"/>
  <c r="Q93" i="25"/>
  <c r="P93" i="25"/>
  <c r="O93" i="25"/>
  <c r="O87" i="25"/>
  <c r="Q88" i="25"/>
  <c r="P88" i="25"/>
  <c r="O88" i="25"/>
  <c r="Q87" i="25"/>
  <c r="P87" i="25"/>
  <c r="Q86" i="25"/>
  <c r="P86" i="25"/>
  <c r="O86" i="25"/>
  <c r="Q85" i="25"/>
  <c r="P85" i="25"/>
  <c r="O85" i="25"/>
  <c r="Q84" i="25"/>
  <c r="P84" i="25"/>
  <c r="O84" i="25"/>
  <c r="Q83" i="25"/>
  <c r="P83" i="25"/>
  <c r="O83" i="25"/>
  <c r="Q82" i="25"/>
  <c r="P82" i="25"/>
  <c r="O82" i="25"/>
  <c r="Q81" i="25"/>
  <c r="Q77" i="25"/>
  <c r="P77" i="25"/>
  <c r="O77" i="25"/>
  <c r="Q76" i="25"/>
  <c r="P76" i="25"/>
  <c r="O76" i="25"/>
  <c r="Q75" i="25"/>
  <c r="P75" i="25"/>
  <c r="O75" i="25"/>
  <c r="Q66" i="25"/>
  <c r="P66" i="25"/>
  <c r="O66" i="25"/>
  <c r="Q65" i="25"/>
  <c r="P65" i="25"/>
  <c r="O65" i="25"/>
  <c r="Q64" i="25"/>
  <c r="P64" i="25"/>
  <c r="O64" i="25"/>
  <c r="Q63" i="25"/>
  <c r="P63" i="25"/>
  <c r="O63" i="25"/>
  <c r="Q62" i="25"/>
  <c r="P62" i="25"/>
  <c r="O62" i="25"/>
  <c r="Q61" i="25"/>
  <c r="P61" i="25"/>
  <c r="O61" i="25"/>
  <c r="Q60" i="25"/>
  <c r="P60" i="25"/>
  <c r="O60" i="25"/>
  <c r="Q59" i="25"/>
  <c r="P59" i="25"/>
  <c r="O59" i="25"/>
  <c r="Q58" i="25"/>
  <c r="P58" i="25"/>
  <c r="O58" i="25"/>
  <c r="Q57" i="25"/>
  <c r="P57" i="25"/>
  <c r="O57" i="25"/>
  <c r="Q56" i="25"/>
  <c r="P56" i="25"/>
  <c r="O56" i="25"/>
  <c r="Q55" i="25"/>
  <c r="P55" i="25"/>
  <c r="O55" i="25"/>
  <c r="Q54" i="25"/>
  <c r="P54" i="25"/>
  <c r="O54" i="25"/>
  <c r="Q53" i="25"/>
  <c r="P53" i="25"/>
  <c r="O53" i="25"/>
  <c r="Q52" i="25"/>
  <c r="P52" i="25"/>
  <c r="O52" i="25"/>
  <c r="Q51" i="25"/>
  <c r="Q50" i="25"/>
  <c r="Q49" i="25"/>
  <c r="P49" i="25"/>
  <c r="O49" i="25"/>
  <c r="Q48" i="25"/>
  <c r="P48" i="25"/>
  <c r="O48" i="25"/>
  <c r="Q47" i="25"/>
  <c r="P47" i="25"/>
  <c r="O47" i="25"/>
  <c r="Q34" i="25"/>
  <c r="P34" i="25"/>
  <c r="O34" i="25"/>
  <c r="Q6" i="31"/>
  <c r="P6" i="31"/>
  <c r="O6" i="31"/>
  <c r="R422" i="26"/>
  <c r="O421" i="26"/>
  <c r="P421" i="26"/>
  <c r="Q421" i="26"/>
  <c r="O422" i="26"/>
  <c r="P422" i="26"/>
  <c r="Q422" i="26"/>
  <c r="O412" i="26"/>
  <c r="P412" i="26"/>
  <c r="Q412" i="26"/>
  <c r="R412" i="26"/>
  <c r="O402" i="26"/>
  <c r="P402" i="26"/>
  <c r="Q402" i="26"/>
  <c r="R402" i="26"/>
  <c r="Q394" i="26"/>
  <c r="P394" i="26"/>
  <c r="O394" i="26"/>
  <c r="Q393" i="26"/>
  <c r="P393" i="26"/>
  <c r="O393" i="26"/>
  <c r="Q392" i="26"/>
  <c r="P392" i="26"/>
  <c r="O392" i="26"/>
  <c r="Q391" i="26"/>
  <c r="P391" i="26"/>
  <c r="O391" i="26"/>
  <c r="Q390" i="26"/>
  <c r="P390" i="26"/>
  <c r="O390" i="26"/>
  <c r="Q388" i="26"/>
  <c r="P388" i="26"/>
  <c r="O388" i="26"/>
  <c r="P360" i="26"/>
  <c r="O360" i="26"/>
  <c r="P285" i="26"/>
  <c r="Q258" i="26"/>
  <c r="P258" i="26"/>
  <c r="O258" i="26"/>
  <c r="O267" i="26"/>
  <c r="P161" i="26"/>
  <c r="O161" i="26"/>
  <c r="Q76" i="26"/>
  <c r="P76" i="26"/>
  <c r="O76" i="26"/>
  <c r="O6" i="26"/>
  <c r="Q13" i="26"/>
  <c r="P13" i="26"/>
  <c r="O13" i="26"/>
  <c r="R6" i="26"/>
  <c r="Q6" i="26"/>
  <c r="P6" i="26"/>
  <c r="D137" i="27"/>
  <c r="D138" i="27"/>
  <c r="D139" i="27"/>
  <c r="D140" i="27"/>
  <c r="D141" i="27"/>
  <c r="D142" i="27"/>
  <c r="D143" i="27"/>
  <c r="D144" i="27"/>
  <c r="D145" i="27"/>
  <c r="D146" i="27"/>
  <c r="D147" i="27"/>
  <c r="D148" i="27"/>
  <c r="D149" i="27"/>
  <c r="D150" i="27"/>
  <c r="D151" i="27"/>
  <c r="D136" i="27"/>
  <c r="C152" i="27"/>
  <c r="B152" i="27"/>
  <c r="D152" i="27"/>
  <c r="Q6" i="25"/>
  <c r="C70" i="32"/>
  <c r="D70" i="32"/>
  <c r="E70" i="32"/>
  <c r="B70" i="32"/>
  <c r="E32" i="32"/>
  <c r="E33" i="32"/>
  <c r="E34" i="32"/>
  <c r="E35" i="32"/>
  <c r="E36" i="32"/>
  <c r="E37" i="32"/>
  <c r="E38" i="32"/>
  <c r="E39" i="32"/>
  <c r="E40" i="32"/>
  <c r="E41" i="32"/>
  <c r="E31" i="32"/>
  <c r="C85" i="29"/>
  <c r="D85" i="29"/>
  <c r="B85" i="29"/>
  <c r="C56" i="29"/>
  <c r="D56" i="29"/>
  <c r="B56" i="29"/>
  <c r="P7" i="26"/>
  <c r="G448" i="26"/>
  <c r="G449" i="26"/>
  <c r="G450" i="26"/>
  <c r="G451" i="26"/>
  <c r="G452" i="26"/>
  <c r="G453" i="26"/>
  <c r="G455" i="26"/>
  <c r="G456" i="26"/>
  <c r="G457" i="26"/>
  <c r="G458" i="26"/>
  <c r="G447" i="26"/>
  <c r="F451" i="26"/>
  <c r="F452" i="26"/>
  <c r="F453" i="26"/>
  <c r="F455" i="26"/>
  <c r="F456" i="26"/>
  <c r="F457" i="26"/>
  <c r="F458" i="26"/>
  <c r="F447" i="26"/>
  <c r="C459" i="26"/>
  <c r="C460" i="26"/>
  <c r="D459" i="26"/>
  <c r="E459" i="26"/>
  <c r="B459" i="26"/>
  <c r="B460" i="26"/>
  <c r="C442" i="26"/>
  <c r="D442" i="26"/>
  <c r="E442" i="26"/>
  <c r="F442" i="26"/>
  <c r="G442" i="26"/>
  <c r="H442" i="26"/>
  <c r="I442" i="26"/>
  <c r="J442" i="26"/>
  <c r="K442" i="26"/>
  <c r="L442" i="26"/>
  <c r="M442" i="26"/>
  <c r="N442" i="26"/>
  <c r="B442" i="26"/>
  <c r="R429" i="26"/>
  <c r="R430" i="26"/>
  <c r="R431" i="26"/>
  <c r="R432" i="26"/>
  <c r="R433" i="26"/>
  <c r="R434" i="26"/>
  <c r="R435" i="26"/>
  <c r="R436" i="26"/>
  <c r="R437" i="26"/>
  <c r="R438" i="26"/>
  <c r="R439" i="26"/>
  <c r="R440" i="26"/>
  <c r="R441" i="26"/>
  <c r="R428" i="26"/>
  <c r="Q441" i="26"/>
  <c r="P441" i="26"/>
  <c r="O441" i="26"/>
  <c r="Q440" i="26"/>
  <c r="P440" i="26"/>
  <c r="O440" i="26"/>
  <c r="Q439" i="26"/>
  <c r="O439" i="26"/>
  <c r="Q438" i="26"/>
  <c r="P438" i="26"/>
  <c r="O438" i="26"/>
  <c r="Q437" i="26"/>
  <c r="Q436" i="26"/>
  <c r="P436" i="26"/>
  <c r="O436" i="26"/>
  <c r="Q435" i="26"/>
  <c r="P435" i="26"/>
  <c r="O435" i="26"/>
  <c r="Q433" i="26"/>
  <c r="P433" i="26"/>
  <c r="O433" i="26"/>
  <c r="Q432" i="26"/>
  <c r="P432" i="26"/>
  <c r="O432" i="26"/>
  <c r="Q431" i="26"/>
  <c r="P431" i="26"/>
  <c r="O431" i="26"/>
  <c r="Q430" i="26"/>
  <c r="P430" i="26"/>
  <c r="O430" i="26"/>
  <c r="Q429" i="26"/>
  <c r="P429" i="26"/>
  <c r="O429" i="26"/>
  <c r="Q428" i="26"/>
  <c r="P428" i="26"/>
  <c r="O428" i="26"/>
  <c r="C25" i="27"/>
  <c r="D25" i="27"/>
  <c r="E25" i="27"/>
  <c r="B25" i="27"/>
  <c r="Q38" i="31"/>
  <c r="P38" i="31"/>
  <c r="O38" i="31"/>
  <c r="Q37" i="31"/>
  <c r="P37" i="31"/>
  <c r="O37" i="31"/>
  <c r="Q36" i="31"/>
  <c r="P36" i="31"/>
  <c r="O36" i="31"/>
  <c r="Q35" i="31"/>
  <c r="P35" i="31"/>
  <c r="O35" i="31"/>
  <c r="Q34" i="31"/>
  <c r="P34" i="31"/>
  <c r="O34" i="31"/>
  <c r="Q33" i="31"/>
  <c r="P33" i="31"/>
  <c r="O33" i="31"/>
  <c r="Q32" i="31"/>
  <c r="P32" i="31"/>
  <c r="Q31" i="31"/>
  <c r="P31" i="31"/>
  <c r="O31" i="31"/>
  <c r="Q30" i="31"/>
  <c r="P30" i="31"/>
  <c r="O30" i="31"/>
  <c r="Q29" i="31"/>
  <c r="P29" i="31"/>
  <c r="O29" i="31"/>
  <c r="Q25" i="31"/>
  <c r="P25" i="31"/>
  <c r="O25" i="31"/>
  <c r="Q24" i="31"/>
  <c r="P24" i="31"/>
  <c r="O24" i="31"/>
  <c r="Q23" i="31"/>
  <c r="P23" i="31"/>
  <c r="O23" i="31"/>
  <c r="Q22" i="31"/>
  <c r="P22" i="31"/>
  <c r="O22" i="31"/>
  <c r="Q18" i="31"/>
  <c r="P18" i="31"/>
  <c r="O18" i="31"/>
  <c r="Q17" i="31"/>
  <c r="P17" i="31"/>
  <c r="O17" i="31"/>
  <c r="Q16" i="31"/>
  <c r="P16" i="31"/>
  <c r="O16" i="31"/>
  <c r="Q15" i="31"/>
  <c r="P15" i="31"/>
  <c r="O15" i="31"/>
  <c r="Q14" i="31"/>
  <c r="P14" i="31"/>
  <c r="O14" i="31"/>
  <c r="Q13" i="31"/>
  <c r="P13" i="31"/>
  <c r="O13" i="31"/>
  <c r="Q9" i="31"/>
  <c r="P9" i="31"/>
  <c r="O9" i="31"/>
  <c r="Q8" i="31"/>
  <c r="P8" i="31"/>
  <c r="O8" i="31"/>
  <c r="Q7" i="31"/>
  <c r="P7" i="31"/>
  <c r="O7" i="31"/>
  <c r="O56" i="28"/>
  <c r="O28" i="28"/>
  <c r="Q22" i="28"/>
  <c r="P22" i="28"/>
  <c r="O22" i="28"/>
  <c r="Q17" i="28"/>
  <c r="P17" i="28"/>
  <c r="O17" i="28"/>
  <c r="Q16" i="28"/>
  <c r="P16" i="28"/>
  <c r="O16" i="28"/>
  <c r="Q15" i="28"/>
  <c r="P15" i="28"/>
  <c r="O15" i="28"/>
  <c r="Q14" i="28"/>
  <c r="P14" i="28"/>
  <c r="O14" i="28"/>
  <c r="Q6" i="28"/>
  <c r="P6" i="28"/>
  <c r="O6" i="28"/>
  <c r="P271" i="26"/>
  <c r="O271" i="26"/>
  <c r="Q146" i="26"/>
  <c r="P146" i="26"/>
  <c r="O146" i="26"/>
  <c r="Q127" i="26"/>
  <c r="P127" i="26"/>
  <c r="F459" i="26"/>
  <c r="G459" i="26"/>
  <c r="E460" i="26"/>
  <c r="D460" i="26"/>
  <c r="AG38" i="31"/>
  <c r="AF38" i="31"/>
  <c r="AE38" i="31"/>
  <c r="AG37" i="31"/>
  <c r="AF37" i="31"/>
  <c r="AE37" i="31"/>
  <c r="AG36" i="31"/>
  <c r="AF36" i="31"/>
  <c r="AE36" i="31"/>
  <c r="AG35" i="31"/>
  <c r="AF35" i="31"/>
  <c r="AE35" i="31"/>
  <c r="AG34" i="31"/>
  <c r="AF34" i="31"/>
  <c r="AE34" i="31"/>
  <c r="AG33" i="31"/>
  <c r="AF33" i="31"/>
  <c r="AE33" i="31"/>
  <c r="AG32" i="31"/>
  <c r="AF32" i="31"/>
  <c r="AG31" i="31"/>
  <c r="AF31" i="31"/>
  <c r="AE31" i="31"/>
  <c r="AG30" i="31"/>
  <c r="AF30" i="31"/>
  <c r="AE30" i="31"/>
  <c r="AG29" i="31"/>
  <c r="AF29" i="31"/>
  <c r="AE29" i="31"/>
  <c r="AG25" i="31"/>
  <c r="AF25" i="31"/>
  <c r="AE25" i="31"/>
  <c r="AG24" i="31"/>
  <c r="AF24" i="31"/>
  <c r="AE24" i="31"/>
  <c r="AG23" i="31"/>
  <c r="AF23" i="31"/>
  <c r="AE23" i="31"/>
  <c r="AG22" i="31"/>
  <c r="AF22" i="31"/>
  <c r="AE22" i="31"/>
  <c r="AG18" i="31"/>
  <c r="AF18" i="31"/>
  <c r="AE18" i="31"/>
  <c r="AG17" i="31"/>
  <c r="AF17" i="31"/>
  <c r="AE17" i="31"/>
  <c r="AG16" i="31"/>
  <c r="AF16" i="31"/>
  <c r="AE16" i="31"/>
  <c r="AG15" i="31"/>
  <c r="AF15" i="31"/>
  <c r="AE15" i="31"/>
  <c r="AG14" i="31"/>
  <c r="AF14" i="31"/>
  <c r="AE14" i="31"/>
  <c r="AG13" i="31"/>
  <c r="AF13" i="31"/>
  <c r="AE13" i="31"/>
  <c r="AG9" i="31"/>
  <c r="AF9" i="31"/>
  <c r="AE9" i="31"/>
  <c r="AG8" i="31"/>
  <c r="AF8" i="31"/>
  <c r="AE8" i="31"/>
  <c r="AG7" i="31"/>
  <c r="AF7" i="31"/>
  <c r="AE7" i="31"/>
  <c r="AG6" i="31"/>
  <c r="AF6" i="31"/>
  <c r="AE6" i="31"/>
  <c r="Q57" i="28"/>
  <c r="P57" i="28"/>
  <c r="O57" i="28"/>
  <c r="Q56" i="28"/>
  <c r="P56" i="28"/>
  <c r="Q55" i="28"/>
  <c r="P55" i="28"/>
  <c r="O55" i="28"/>
  <c r="Q54" i="28"/>
  <c r="P54" i="28"/>
  <c r="O54" i="28"/>
  <c r="Q53" i="28"/>
  <c r="P53" i="28"/>
  <c r="O53" i="28"/>
  <c r="Q52" i="28"/>
  <c r="P52" i="28"/>
  <c r="O52" i="28"/>
  <c r="Q51" i="28"/>
  <c r="P51" i="28"/>
  <c r="O51" i="28"/>
  <c r="Q50" i="28"/>
  <c r="P50" i="28"/>
  <c r="O50" i="28"/>
  <c r="Q49" i="28"/>
  <c r="P49" i="28"/>
  <c r="O49" i="28"/>
  <c r="Q48" i="28"/>
  <c r="P48" i="28"/>
  <c r="O48" i="28"/>
  <c r="O34" i="28"/>
  <c r="Q30" i="28"/>
  <c r="P30" i="28"/>
  <c r="O30" i="28"/>
  <c r="Q29" i="28"/>
  <c r="P29" i="28"/>
  <c r="O29" i="28"/>
  <c r="Q28" i="28"/>
  <c r="P28" i="28"/>
  <c r="Q24" i="28"/>
  <c r="P24" i="28"/>
  <c r="O24" i="28"/>
  <c r="Q23" i="28"/>
  <c r="P23" i="28"/>
  <c r="O23" i="28"/>
  <c r="Q280" i="26"/>
  <c r="P280" i="26"/>
  <c r="O280" i="26"/>
  <c r="Q279" i="26"/>
  <c r="P279" i="26"/>
  <c r="O279" i="26"/>
  <c r="Q278" i="26"/>
  <c r="P278" i="26"/>
  <c r="O278" i="26"/>
  <c r="Q277" i="26"/>
  <c r="P277" i="26"/>
  <c r="O277" i="26"/>
  <c r="Q276" i="26"/>
  <c r="P276" i="26"/>
  <c r="O276" i="26"/>
  <c r="Q275" i="26"/>
  <c r="P275" i="26"/>
  <c r="O275" i="26"/>
  <c r="Q274" i="26"/>
  <c r="P274" i="26"/>
  <c r="O274" i="26"/>
  <c r="Q273" i="26"/>
  <c r="P273" i="26"/>
  <c r="O273" i="26"/>
  <c r="Q272" i="26"/>
  <c r="P272" i="26"/>
  <c r="O272" i="26"/>
  <c r="Q271" i="26"/>
  <c r="Q267" i="26"/>
  <c r="P267" i="26"/>
  <c r="Q266" i="26"/>
  <c r="P266" i="26"/>
  <c r="O266" i="26"/>
  <c r="Q265" i="26"/>
  <c r="P265" i="26"/>
  <c r="O265" i="26"/>
  <c r="Q264" i="26"/>
  <c r="P264" i="26"/>
  <c r="O264" i="26"/>
  <c r="Q263" i="26"/>
  <c r="P263" i="26"/>
  <c r="O263" i="26"/>
  <c r="Q262" i="26"/>
  <c r="P262" i="26"/>
  <c r="O262" i="26"/>
  <c r="Q261" i="26"/>
  <c r="P261" i="26"/>
  <c r="O261" i="26"/>
  <c r="Q260" i="26"/>
  <c r="P260" i="26"/>
  <c r="O260" i="26"/>
  <c r="Q259" i="26"/>
  <c r="P259" i="26"/>
  <c r="O259" i="26"/>
  <c r="Q254" i="26"/>
  <c r="P254" i="26"/>
  <c r="O254" i="26"/>
  <c r="Q253" i="26"/>
  <c r="P253" i="26"/>
  <c r="O253" i="26"/>
  <c r="Q252" i="26"/>
  <c r="P252" i="26"/>
  <c r="O252" i="26"/>
  <c r="Q251" i="26"/>
  <c r="P251" i="26"/>
  <c r="O251" i="26"/>
  <c r="Q250" i="26"/>
  <c r="P250" i="26"/>
  <c r="O250" i="26"/>
  <c r="Q249" i="26"/>
  <c r="P249" i="26"/>
  <c r="O249" i="26"/>
  <c r="Q248" i="26"/>
  <c r="P248" i="26"/>
  <c r="O248" i="26"/>
  <c r="Q247" i="26"/>
  <c r="P247" i="26"/>
  <c r="O247" i="26"/>
  <c r="Q246" i="26"/>
  <c r="P246" i="26"/>
  <c r="O246" i="26"/>
  <c r="Q245" i="26"/>
  <c r="P245" i="26"/>
  <c r="O245" i="26"/>
  <c r="Q172" i="26"/>
  <c r="P172" i="26"/>
  <c r="O172" i="26"/>
  <c r="P171" i="26"/>
  <c r="O171" i="26"/>
  <c r="Q170" i="26"/>
  <c r="P170" i="26"/>
  <c r="O170" i="26"/>
  <c r="Q169" i="26"/>
  <c r="P169" i="26"/>
  <c r="O169" i="26"/>
  <c r="Q168" i="26"/>
  <c r="P168" i="26"/>
  <c r="O168" i="26"/>
  <c r="Q167" i="26"/>
  <c r="P167" i="26"/>
  <c r="O167" i="26"/>
  <c r="Q166" i="26"/>
  <c r="P166" i="26"/>
  <c r="O166" i="26"/>
  <c r="Q165" i="26"/>
  <c r="P165" i="26"/>
  <c r="O165" i="26"/>
  <c r="Q164" i="26"/>
  <c r="P164" i="26"/>
  <c r="O164" i="26"/>
  <c r="Q163" i="26"/>
  <c r="P163" i="26"/>
  <c r="O163" i="26"/>
  <c r="Q162" i="26"/>
  <c r="P162" i="26"/>
  <c r="O162" i="26"/>
  <c r="Q161" i="26"/>
  <c r="Q142" i="26"/>
  <c r="P142" i="26"/>
  <c r="O142" i="26"/>
  <c r="Q141" i="26"/>
  <c r="P141" i="26"/>
  <c r="O141" i="26"/>
  <c r="Q140" i="26"/>
  <c r="P140" i="26"/>
  <c r="O140" i="26"/>
  <c r="Q139" i="26"/>
  <c r="P139" i="26"/>
  <c r="O139" i="26"/>
  <c r="Q138" i="26"/>
  <c r="P138" i="26"/>
  <c r="O138" i="26"/>
  <c r="Q137" i="26"/>
  <c r="P137" i="26"/>
  <c r="O137" i="26"/>
  <c r="Q136" i="26"/>
  <c r="P136" i="26"/>
  <c r="O136" i="26"/>
  <c r="Q135" i="26"/>
  <c r="P135" i="26"/>
  <c r="O135" i="26"/>
  <c r="Q134" i="26"/>
  <c r="P134" i="26"/>
  <c r="O134" i="26"/>
  <c r="Q133" i="26"/>
  <c r="P133" i="26"/>
  <c r="O133" i="26"/>
  <c r="Q132" i="26"/>
  <c r="P132" i="26"/>
  <c r="O132" i="26"/>
  <c r="Q131" i="26"/>
  <c r="P131" i="26"/>
  <c r="O131" i="26"/>
  <c r="Q130" i="26"/>
  <c r="P130" i="26"/>
  <c r="O130" i="26"/>
  <c r="Q129" i="26"/>
  <c r="P129" i="26"/>
  <c r="O129" i="26"/>
  <c r="Q128" i="26"/>
  <c r="P128" i="26"/>
  <c r="O127" i="26"/>
  <c r="Q126" i="26"/>
  <c r="P126" i="26"/>
  <c r="O126" i="26"/>
  <c r="Q125" i="26"/>
  <c r="P125" i="26"/>
  <c r="O125" i="26"/>
  <c r="Q124" i="26"/>
  <c r="P124" i="26"/>
  <c r="O124" i="26"/>
  <c r="Q120" i="26"/>
  <c r="P120" i="26"/>
  <c r="O120" i="26"/>
  <c r="Q119" i="26"/>
  <c r="P119" i="26"/>
  <c r="O119" i="26"/>
  <c r="Q118" i="26"/>
  <c r="P118" i="26"/>
  <c r="O118" i="26"/>
  <c r="Q117" i="26"/>
  <c r="P117" i="26"/>
  <c r="O117" i="26"/>
  <c r="Q116" i="26"/>
  <c r="P116" i="26"/>
  <c r="O116" i="26"/>
  <c r="Q115" i="26"/>
  <c r="P115" i="26"/>
  <c r="O115" i="26"/>
  <c r="Q102" i="26"/>
  <c r="P102" i="26"/>
  <c r="O102" i="26"/>
  <c r="Q101" i="26"/>
  <c r="P101" i="26"/>
  <c r="O101" i="26"/>
  <c r="Q100" i="26"/>
  <c r="P100" i="26"/>
  <c r="O100" i="26"/>
  <c r="Q99" i="26"/>
  <c r="P99" i="26"/>
  <c r="O99" i="26"/>
  <c r="Q98" i="26"/>
  <c r="P98" i="26"/>
  <c r="O98" i="26"/>
  <c r="Q97" i="26"/>
  <c r="P97" i="26"/>
  <c r="O97" i="26"/>
  <c r="Q96" i="26"/>
  <c r="P96" i="26"/>
  <c r="O96" i="26"/>
  <c r="Q95" i="26"/>
  <c r="P95" i="26"/>
  <c r="O95" i="26"/>
  <c r="Q94" i="26"/>
  <c r="P94" i="26"/>
  <c r="O94" i="26"/>
  <c r="Q93" i="26"/>
  <c r="P93" i="26"/>
  <c r="O93" i="26"/>
  <c r="Q92" i="26"/>
  <c r="P92" i="26"/>
  <c r="O92" i="26"/>
  <c r="Q91" i="26"/>
  <c r="P91" i="26"/>
  <c r="O91" i="26"/>
  <c r="O51" i="26"/>
  <c r="Q56" i="26"/>
  <c r="P56" i="26"/>
  <c r="O56" i="26"/>
  <c r="Q55" i="26"/>
  <c r="P55" i="26"/>
  <c r="O55" i="26"/>
  <c r="Q54" i="26"/>
  <c r="P54" i="26"/>
  <c r="O54" i="26"/>
  <c r="Q53" i="26"/>
  <c r="P53" i="26"/>
  <c r="O53" i="26"/>
  <c r="Q52" i="26"/>
  <c r="P52" i="26"/>
  <c r="O52" i="26"/>
  <c r="Q51" i="26"/>
  <c r="P51" i="26"/>
  <c r="Q38" i="26"/>
  <c r="P38" i="26"/>
  <c r="O38" i="26"/>
  <c r="Q37" i="26"/>
  <c r="P37" i="26"/>
  <c r="O37" i="26"/>
  <c r="Q36" i="26"/>
  <c r="P36" i="26"/>
  <c r="O36" i="26"/>
  <c r="Q35" i="26"/>
  <c r="P35" i="26"/>
  <c r="O35" i="26"/>
  <c r="Q34" i="26"/>
  <c r="P34" i="26"/>
  <c r="O34" i="26"/>
  <c r="Q33" i="26"/>
  <c r="Q32" i="26"/>
  <c r="P32" i="26"/>
  <c r="O32" i="26"/>
  <c r="Q43" i="28"/>
  <c r="P43" i="28"/>
  <c r="O43" i="28"/>
  <c r="Q42" i="28"/>
  <c r="P42" i="28"/>
  <c r="O42" i="28"/>
  <c r="Q41" i="28"/>
  <c r="P41" i="28"/>
  <c r="O41" i="28"/>
  <c r="Q40" i="28"/>
  <c r="P40" i="28"/>
  <c r="O40" i="28"/>
  <c r="Q39" i="28"/>
  <c r="P39" i="28"/>
  <c r="O39" i="28"/>
  <c r="Q38" i="28"/>
  <c r="P38" i="28"/>
  <c r="O38" i="28"/>
  <c r="Q37" i="28"/>
  <c r="P37" i="28"/>
  <c r="O37" i="28"/>
  <c r="Q36" i="28"/>
  <c r="P36" i="28"/>
  <c r="O36" i="28"/>
  <c r="Q35" i="28"/>
  <c r="P35" i="28"/>
  <c r="O35" i="28"/>
  <c r="Q34" i="28"/>
  <c r="P34" i="28"/>
  <c r="R6" i="28"/>
  <c r="Q9" i="28"/>
  <c r="P9" i="28"/>
  <c r="O9" i="28"/>
  <c r="R8" i="28"/>
  <c r="Q8" i="28"/>
  <c r="P8" i="28"/>
  <c r="O8" i="28"/>
  <c r="R7" i="28"/>
  <c r="Q7" i="28"/>
  <c r="P7" i="28"/>
  <c r="O7" i="28"/>
  <c r="AG57" i="28"/>
  <c r="AF57" i="28"/>
  <c r="AE57" i="28"/>
  <c r="AG56" i="28"/>
  <c r="AF56" i="28"/>
  <c r="AE56" i="28"/>
  <c r="AG55" i="28"/>
  <c r="AF55" i="28"/>
  <c r="AE55" i="28"/>
  <c r="AG54" i="28"/>
  <c r="AF54" i="28"/>
  <c r="AE54" i="28"/>
  <c r="AG53" i="28"/>
  <c r="AF53" i="28"/>
  <c r="AE53" i="28"/>
  <c r="AG52" i="28"/>
  <c r="AF52" i="28"/>
  <c r="AE52" i="28"/>
  <c r="AG51" i="28"/>
  <c r="AF51" i="28"/>
  <c r="AE51" i="28"/>
  <c r="AG50" i="28"/>
  <c r="AF50" i="28"/>
  <c r="AE50" i="28"/>
  <c r="AG49" i="28"/>
  <c r="AF49" i="28"/>
  <c r="AE49" i="28"/>
  <c r="AG48" i="28"/>
  <c r="AF48" i="28"/>
  <c r="AE48" i="28"/>
  <c r="AG43" i="28"/>
  <c r="AF43" i="28"/>
  <c r="AE43" i="28"/>
  <c r="AG42" i="28"/>
  <c r="AF42" i="28"/>
  <c r="AE42" i="28"/>
  <c r="AG41" i="28"/>
  <c r="AF41" i="28"/>
  <c r="AE41" i="28"/>
  <c r="AG40" i="28"/>
  <c r="AF40" i="28"/>
  <c r="AE40" i="28"/>
  <c r="AG39" i="28"/>
  <c r="AF39" i="28"/>
  <c r="AE39" i="28"/>
  <c r="AG38" i="28"/>
  <c r="AF38" i="28"/>
  <c r="AE38" i="28"/>
  <c r="AG37" i="28"/>
  <c r="AF37" i="28"/>
  <c r="AE37" i="28"/>
  <c r="AG36" i="28"/>
  <c r="AF36" i="28"/>
  <c r="AE36" i="28"/>
  <c r="AG35" i="28"/>
  <c r="AF35" i="28"/>
  <c r="AE35" i="28"/>
  <c r="AG34" i="28"/>
  <c r="AF34" i="28"/>
  <c r="AE34" i="28"/>
  <c r="AG30" i="28"/>
  <c r="AF30" i="28"/>
  <c r="AE30" i="28"/>
  <c r="AG29" i="28"/>
  <c r="AF29" i="28"/>
  <c r="AE29" i="28"/>
  <c r="AG28" i="28"/>
  <c r="AF28" i="28"/>
  <c r="AE28" i="28"/>
  <c r="AG24" i="28"/>
  <c r="AF24" i="28"/>
  <c r="AE24" i="28"/>
  <c r="AG23" i="28"/>
  <c r="AF23" i="28"/>
  <c r="AE23" i="28"/>
  <c r="AG22" i="28"/>
  <c r="AF22" i="28"/>
  <c r="AE22" i="28"/>
  <c r="AG17" i="28"/>
  <c r="AF17" i="28"/>
  <c r="AE17" i="28"/>
  <c r="AG16" i="28"/>
  <c r="AF16" i="28"/>
  <c r="AE16" i="28"/>
  <c r="AG15" i="28"/>
  <c r="AF15" i="28"/>
  <c r="AE15" i="28"/>
  <c r="AG14" i="28"/>
  <c r="AF14" i="28"/>
  <c r="AE14" i="28"/>
  <c r="AG9" i="28"/>
  <c r="AF9" i="28"/>
  <c r="AE9" i="28"/>
  <c r="AG8" i="28"/>
  <c r="AF8" i="28"/>
  <c r="AE8" i="28"/>
  <c r="AG7" i="28"/>
  <c r="AF7" i="28"/>
  <c r="AE7" i="28"/>
  <c r="AG6" i="28"/>
  <c r="AF6" i="28"/>
  <c r="AE6" i="28"/>
  <c r="Q423" i="26"/>
  <c r="P423" i="26"/>
  <c r="O423" i="26"/>
  <c r="Q420" i="26"/>
  <c r="P420" i="26"/>
  <c r="O420" i="26"/>
  <c r="Q418" i="26"/>
  <c r="P418" i="26"/>
  <c r="O418" i="26"/>
  <c r="Q413" i="26"/>
  <c r="P413" i="26"/>
  <c r="O413" i="26"/>
  <c r="Q411" i="26"/>
  <c r="P411" i="26"/>
  <c r="O411" i="26"/>
  <c r="Q410" i="26"/>
  <c r="P410" i="26"/>
  <c r="O410" i="26"/>
  <c r="Q408" i="26"/>
  <c r="P408" i="26"/>
  <c r="O408" i="26"/>
  <c r="P398" i="26"/>
  <c r="O398" i="26"/>
  <c r="Q403" i="26"/>
  <c r="P403" i="26"/>
  <c r="O403" i="26"/>
  <c r="Q401" i="26"/>
  <c r="P401" i="26"/>
  <c r="O401" i="26"/>
  <c r="Q400" i="26"/>
  <c r="P400" i="26"/>
  <c r="O400" i="26"/>
  <c r="Q398" i="26"/>
  <c r="O381" i="26"/>
  <c r="O374" i="26"/>
  <c r="R400" i="26"/>
  <c r="R410" i="26"/>
  <c r="R418" i="26"/>
  <c r="R382" i="26"/>
  <c r="R374" i="26"/>
  <c r="Q384" i="26"/>
  <c r="Q383" i="26"/>
  <c r="P383" i="26"/>
  <c r="O383" i="26"/>
  <c r="Q382" i="26"/>
  <c r="P382" i="26"/>
  <c r="O382" i="26"/>
  <c r="Q381" i="26"/>
  <c r="P381" i="26"/>
  <c r="Q376" i="26"/>
  <c r="P376" i="26"/>
  <c r="O376" i="26"/>
  <c r="Q375" i="26"/>
  <c r="P375" i="26"/>
  <c r="O375" i="26"/>
  <c r="Q374" i="26"/>
  <c r="P374" i="26"/>
  <c r="Q369" i="26"/>
  <c r="P369" i="26"/>
  <c r="O369" i="26"/>
  <c r="Q368" i="26"/>
  <c r="P368" i="26"/>
  <c r="O368" i="26"/>
  <c r="Q367" i="26"/>
  <c r="P367" i="26"/>
  <c r="O367" i="26"/>
  <c r="Q360" i="26"/>
  <c r="Q361" i="26"/>
  <c r="P361" i="26"/>
  <c r="O361" i="26"/>
  <c r="Q353" i="26"/>
  <c r="O353" i="26"/>
  <c r="Q352" i="26"/>
  <c r="P352" i="26"/>
  <c r="O352" i="26"/>
  <c r="Q351" i="26"/>
  <c r="P351" i="26"/>
  <c r="O351" i="26"/>
  <c r="Q350" i="26"/>
  <c r="P350" i="26"/>
  <c r="O350" i="26"/>
  <c r="Q349" i="26"/>
  <c r="P349" i="26"/>
  <c r="O349" i="26"/>
  <c r="Q348" i="26"/>
  <c r="P348" i="26"/>
  <c r="O348" i="26"/>
  <c r="Q347" i="26"/>
  <c r="P347" i="26"/>
  <c r="O347" i="26"/>
  <c r="O334" i="26"/>
  <c r="R361" i="26"/>
  <c r="R351" i="26"/>
  <c r="Q340" i="26"/>
  <c r="O340" i="26"/>
  <c r="Q339" i="26"/>
  <c r="P339" i="26"/>
  <c r="O339" i="26"/>
  <c r="Q338" i="26"/>
  <c r="P338" i="26"/>
  <c r="O338" i="26"/>
  <c r="Q337" i="26"/>
  <c r="P337" i="26"/>
  <c r="O337" i="26"/>
  <c r="Q336" i="26"/>
  <c r="P336" i="26"/>
  <c r="O336" i="26"/>
  <c r="Q335" i="26"/>
  <c r="P335" i="26"/>
  <c r="O335" i="26"/>
  <c r="Q334" i="26"/>
  <c r="P334" i="26"/>
  <c r="Q327" i="26"/>
  <c r="P327" i="26"/>
  <c r="O327" i="26"/>
  <c r="Q326" i="26"/>
  <c r="P326" i="26"/>
  <c r="O326" i="26"/>
  <c r="Q325" i="26"/>
  <c r="P325" i="26"/>
  <c r="O325" i="26"/>
  <c r="Q324" i="26"/>
  <c r="P324" i="26"/>
  <c r="O324" i="26"/>
  <c r="Q323" i="26"/>
  <c r="P323" i="26"/>
  <c r="O323" i="26"/>
  <c r="Q322" i="26"/>
  <c r="P322" i="26"/>
  <c r="O322" i="26"/>
  <c r="Q321" i="26"/>
  <c r="P321" i="26"/>
  <c r="O321" i="26"/>
  <c r="R336" i="26"/>
  <c r="R322" i="26"/>
  <c r="O314" i="26"/>
  <c r="P314" i="26"/>
  <c r="Q314" i="26"/>
  <c r="Q313" i="26"/>
  <c r="P313" i="26"/>
  <c r="O313" i="26"/>
  <c r="Q312" i="26"/>
  <c r="P312" i="26"/>
  <c r="O312" i="26"/>
  <c r="Q311" i="26"/>
  <c r="P311" i="26"/>
  <c r="O311" i="26"/>
  <c r="Q310" i="26"/>
  <c r="P310" i="26"/>
  <c r="O310" i="26"/>
  <c r="Q309" i="26"/>
  <c r="P309" i="26"/>
  <c r="O309" i="26"/>
  <c r="Q308" i="26"/>
  <c r="P308" i="26"/>
  <c r="O308" i="26"/>
  <c r="P296" i="26"/>
  <c r="O296" i="26"/>
  <c r="R310" i="26"/>
  <c r="R291" i="26"/>
  <c r="R292" i="26"/>
  <c r="R290" i="26"/>
  <c r="R296" i="26"/>
  <c r="R297" i="26"/>
  <c r="R298" i="26"/>
  <c r="R303" i="26"/>
  <c r="R304" i="26"/>
  <c r="R302" i="26"/>
  <c r="Q304" i="26"/>
  <c r="P304" i="26"/>
  <c r="O304" i="26"/>
  <c r="Q303" i="26"/>
  <c r="P303" i="26"/>
  <c r="O303" i="26"/>
  <c r="Q302" i="26"/>
  <c r="P302" i="26"/>
  <c r="O302" i="26"/>
  <c r="Q298" i="26"/>
  <c r="P298" i="26"/>
  <c r="O298" i="26"/>
  <c r="Q297" i="26"/>
  <c r="P297" i="26"/>
  <c r="O297" i="26"/>
  <c r="Q296" i="26"/>
  <c r="Q292" i="26"/>
  <c r="P292" i="26"/>
  <c r="O292" i="26"/>
  <c r="Q291" i="26"/>
  <c r="P291" i="26"/>
  <c r="O291" i="26"/>
  <c r="Q290" i="26"/>
  <c r="P290" i="26"/>
  <c r="O290" i="26"/>
  <c r="O285" i="26"/>
  <c r="Q285" i="26"/>
  <c r="O286" i="26"/>
  <c r="P286" i="26"/>
  <c r="Q286" i="26"/>
  <c r="R286" i="26"/>
  <c r="Q284" i="26"/>
  <c r="P284" i="26"/>
  <c r="O284" i="26"/>
  <c r="R157" i="26"/>
  <c r="Q241" i="26"/>
  <c r="P241" i="26"/>
  <c r="O241" i="26"/>
  <c r="Q240" i="26"/>
  <c r="O240" i="26"/>
  <c r="Q239" i="26"/>
  <c r="P239" i="26"/>
  <c r="O239" i="26"/>
  <c r="Q238" i="26"/>
  <c r="P238" i="26"/>
  <c r="O238" i="26"/>
  <c r="Q237" i="26"/>
  <c r="P237" i="26"/>
  <c r="O237" i="26"/>
  <c r="Q236" i="26"/>
  <c r="P236" i="26"/>
  <c r="O236" i="26"/>
  <c r="Q235" i="26"/>
  <c r="P235" i="26"/>
  <c r="O235" i="26"/>
  <c r="Q234" i="26"/>
  <c r="P234" i="26"/>
  <c r="O234" i="26"/>
  <c r="Q233" i="26"/>
  <c r="P233" i="26"/>
  <c r="O233" i="26"/>
  <c r="Q232" i="26"/>
  <c r="P232" i="26"/>
  <c r="O232" i="26"/>
  <c r="Q231" i="26"/>
  <c r="P231" i="26"/>
  <c r="O231" i="26"/>
  <c r="Q230" i="26"/>
  <c r="P230" i="26"/>
  <c r="O230" i="26"/>
  <c r="Q229" i="26"/>
  <c r="P229" i="26"/>
  <c r="O229" i="26"/>
  <c r="Q228" i="26"/>
  <c r="P228" i="26"/>
  <c r="O228" i="26"/>
  <c r="Q227" i="26"/>
  <c r="P227" i="26"/>
  <c r="O227" i="26"/>
  <c r="Q226" i="26"/>
  <c r="P226" i="26"/>
  <c r="O226" i="26"/>
  <c r="Q225" i="26"/>
  <c r="P225" i="26"/>
  <c r="O225" i="26"/>
  <c r="Q224" i="26"/>
  <c r="P224" i="26"/>
  <c r="O224" i="26"/>
  <c r="Q223" i="26"/>
  <c r="P223" i="26"/>
  <c r="O223" i="26"/>
  <c r="Q222" i="26"/>
  <c r="P222" i="26"/>
  <c r="O222" i="26"/>
  <c r="Q218" i="26"/>
  <c r="P218" i="26"/>
  <c r="O218" i="26"/>
  <c r="Q217" i="26"/>
  <c r="P217" i="26"/>
  <c r="O217" i="26"/>
  <c r="Q216" i="26"/>
  <c r="P216" i="26"/>
  <c r="O216" i="26"/>
  <c r="Q215" i="26"/>
  <c r="P215" i="26"/>
  <c r="O215" i="26"/>
  <c r="Q214" i="26"/>
  <c r="P214" i="26"/>
  <c r="O214" i="26"/>
  <c r="Q213" i="26"/>
  <c r="P213" i="26"/>
  <c r="O213" i="26"/>
  <c r="Q212" i="26"/>
  <c r="P212" i="26"/>
  <c r="O212" i="26"/>
  <c r="Q211" i="26"/>
  <c r="P211" i="26"/>
  <c r="O211" i="26"/>
  <c r="Q210" i="26"/>
  <c r="P210" i="26"/>
  <c r="O210" i="26"/>
  <c r="Q209" i="26"/>
  <c r="P209" i="26"/>
  <c r="O209" i="26"/>
  <c r="Q208" i="26"/>
  <c r="P208" i="26"/>
  <c r="O208" i="26"/>
  <c r="Q207" i="26"/>
  <c r="P207" i="26"/>
  <c r="O207" i="26"/>
  <c r="Q206" i="26"/>
  <c r="P206" i="26"/>
  <c r="O206" i="26"/>
  <c r="Q205" i="26"/>
  <c r="P205" i="26"/>
  <c r="O205" i="26"/>
  <c r="Q204" i="26"/>
  <c r="P204" i="26"/>
  <c r="O204" i="26"/>
  <c r="Q203" i="26"/>
  <c r="P203" i="26"/>
  <c r="O203" i="26"/>
  <c r="Q202" i="26"/>
  <c r="P202" i="26"/>
  <c r="O202" i="26"/>
  <c r="Q201" i="26"/>
  <c r="P201" i="26"/>
  <c r="O201" i="26"/>
  <c r="Q200" i="26"/>
  <c r="P200" i="26"/>
  <c r="O200" i="26"/>
  <c r="Q199" i="26"/>
  <c r="P199" i="26"/>
  <c r="O199" i="26"/>
  <c r="Q195" i="26"/>
  <c r="P195" i="26"/>
  <c r="O195" i="26"/>
  <c r="Q194" i="26"/>
  <c r="P194" i="26"/>
  <c r="O194" i="26"/>
  <c r="Q193" i="26"/>
  <c r="P193" i="26"/>
  <c r="O193" i="26"/>
  <c r="Q192" i="26"/>
  <c r="P192" i="26"/>
  <c r="O192" i="26"/>
  <c r="Q191" i="26"/>
  <c r="P191" i="26"/>
  <c r="O191" i="26"/>
  <c r="Q190" i="26"/>
  <c r="P190" i="26"/>
  <c r="O190" i="26"/>
  <c r="Q189" i="26"/>
  <c r="P189" i="26"/>
  <c r="O189" i="26"/>
  <c r="Q188" i="26"/>
  <c r="P188" i="26"/>
  <c r="O188" i="26"/>
  <c r="Q187" i="26"/>
  <c r="P187" i="26"/>
  <c r="O187" i="26"/>
  <c r="Q186" i="26"/>
  <c r="P186" i="26"/>
  <c r="O186" i="26"/>
  <c r="Q185" i="26"/>
  <c r="P185" i="26"/>
  <c r="O185" i="26"/>
  <c r="Q184" i="26"/>
  <c r="P184" i="26"/>
  <c r="O184" i="26"/>
  <c r="Q183" i="26"/>
  <c r="P183" i="26"/>
  <c r="O183" i="26"/>
  <c r="Q182" i="26"/>
  <c r="P182" i="26"/>
  <c r="O182" i="26"/>
  <c r="Q181" i="26"/>
  <c r="P181" i="26"/>
  <c r="O181" i="26"/>
  <c r="Q180" i="26"/>
  <c r="P180" i="26"/>
  <c r="O180" i="26"/>
  <c r="Q179" i="26"/>
  <c r="P179" i="26"/>
  <c r="O179" i="26"/>
  <c r="Q178" i="26"/>
  <c r="P178" i="26"/>
  <c r="O178" i="26"/>
  <c r="Q177" i="26"/>
  <c r="P177" i="26"/>
  <c r="O177" i="26"/>
  <c r="Q176" i="26"/>
  <c r="P176" i="26"/>
  <c r="O176" i="26"/>
  <c r="R156" i="26"/>
  <c r="P156" i="26"/>
  <c r="O156" i="26"/>
  <c r="R155" i="26"/>
  <c r="Q155" i="26"/>
  <c r="P155" i="26"/>
  <c r="O155" i="26"/>
  <c r="R154" i="26"/>
  <c r="Q154" i="26"/>
  <c r="P154" i="26"/>
  <c r="O154" i="26"/>
  <c r="R153" i="26"/>
  <c r="Q153" i="26"/>
  <c r="P153" i="26"/>
  <c r="O153" i="26"/>
  <c r="R152" i="26"/>
  <c r="Q152" i="26"/>
  <c r="P152" i="26"/>
  <c r="O152" i="26"/>
  <c r="R151" i="26"/>
  <c r="Q151" i="26"/>
  <c r="P151" i="26"/>
  <c r="O151" i="26"/>
  <c r="R150" i="26"/>
  <c r="Q150" i="26"/>
  <c r="P150" i="26"/>
  <c r="O150" i="26"/>
  <c r="R149" i="26"/>
  <c r="Q149" i="26"/>
  <c r="P149" i="26"/>
  <c r="O149" i="26"/>
  <c r="R148" i="26"/>
  <c r="Q148" i="26"/>
  <c r="P148" i="26"/>
  <c r="O148" i="26"/>
  <c r="R147" i="26"/>
  <c r="Q147" i="26"/>
  <c r="P147" i="26"/>
  <c r="O147" i="26"/>
  <c r="R146" i="26"/>
  <c r="Q106" i="26"/>
  <c r="P106" i="26"/>
  <c r="O106" i="26"/>
  <c r="R111" i="26"/>
  <c r="Q111" i="26"/>
  <c r="P111" i="26"/>
  <c r="O111" i="26"/>
  <c r="R110" i="26"/>
  <c r="Q110" i="26"/>
  <c r="P110" i="26"/>
  <c r="O110" i="26"/>
  <c r="R109" i="26"/>
  <c r="Q109" i="26"/>
  <c r="P109" i="26"/>
  <c r="O109" i="26"/>
  <c r="R108" i="26"/>
  <c r="Q108" i="26"/>
  <c r="P108" i="26"/>
  <c r="O108" i="26"/>
  <c r="R107" i="26"/>
  <c r="Q107" i="26"/>
  <c r="P107" i="26"/>
  <c r="O107" i="26"/>
  <c r="R106" i="26"/>
  <c r="R87" i="26"/>
  <c r="Q87" i="26"/>
  <c r="P87" i="26"/>
  <c r="O87" i="26"/>
  <c r="R86" i="26"/>
  <c r="Q86" i="26"/>
  <c r="P86" i="26"/>
  <c r="O86" i="26"/>
  <c r="R85" i="26"/>
  <c r="Q85" i="26"/>
  <c r="P85" i="26"/>
  <c r="O85" i="26"/>
  <c r="R84" i="26"/>
  <c r="Q84" i="26"/>
  <c r="P84" i="26"/>
  <c r="O84" i="26"/>
  <c r="R83" i="26"/>
  <c r="Q83" i="26"/>
  <c r="P83" i="26"/>
  <c r="O83" i="26"/>
  <c r="R82" i="26"/>
  <c r="Q82" i="26"/>
  <c r="P82" i="26"/>
  <c r="O82" i="26"/>
  <c r="R81" i="26"/>
  <c r="Q81" i="26"/>
  <c r="P81" i="26"/>
  <c r="O81" i="26"/>
  <c r="R80" i="26"/>
  <c r="Q80" i="26"/>
  <c r="P80" i="26"/>
  <c r="O80" i="26"/>
  <c r="R79" i="26"/>
  <c r="Q79" i="26"/>
  <c r="P79" i="26"/>
  <c r="O79" i="26"/>
  <c r="R78" i="26"/>
  <c r="Q78" i="26"/>
  <c r="P78" i="26"/>
  <c r="O78" i="26"/>
  <c r="R77" i="26"/>
  <c r="Q77" i="26"/>
  <c r="P77" i="26"/>
  <c r="O77" i="26"/>
  <c r="R76" i="26"/>
  <c r="O42" i="26"/>
  <c r="P60" i="26"/>
  <c r="P61" i="26"/>
  <c r="R47" i="26"/>
  <c r="Q47" i="26"/>
  <c r="P47" i="26"/>
  <c r="O47" i="26"/>
  <c r="R46" i="26"/>
  <c r="Q46" i="26"/>
  <c r="P46" i="26"/>
  <c r="O46" i="26"/>
  <c r="R45" i="26"/>
  <c r="Q45" i="26"/>
  <c r="P45" i="26"/>
  <c r="O45" i="26"/>
  <c r="R44" i="26"/>
  <c r="Q44" i="26"/>
  <c r="P44" i="26"/>
  <c r="O44" i="26"/>
  <c r="R43" i="26"/>
  <c r="Q43" i="26"/>
  <c r="P43" i="26"/>
  <c r="O43" i="26"/>
  <c r="R42" i="26"/>
  <c r="Q42" i="26"/>
  <c r="P42" i="26"/>
  <c r="R26" i="26"/>
  <c r="R25" i="26"/>
  <c r="Q25" i="26"/>
  <c r="P25" i="26"/>
  <c r="O25" i="26"/>
  <c r="R24" i="26"/>
  <c r="Q24" i="26"/>
  <c r="P24" i="26"/>
  <c r="O24" i="26"/>
  <c r="R23" i="26"/>
  <c r="Q23" i="26"/>
  <c r="P23" i="26"/>
  <c r="O23" i="26"/>
  <c r="R22" i="26"/>
  <c r="Q22" i="26"/>
  <c r="P22" i="26"/>
  <c r="O22" i="26"/>
  <c r="R21" i="26"/>
  <c r="Q21" i="26"/>
  <c r="R20" i="26"/>
  <c r="Q20" i="26"/>
  <c r="P20" i="26"/>
  <c r="O20" i="26"/>
  <c r="R14" i="26"/>
  <c r="R15" i="26"/>
  <c r="R13" i="26"/>
  <c r="Q16" i="26"/>
  <c r="P16" i="26"/>
  <c r="O16" i="26"/>
  <c r="Q15" i="26"/>
  <c r="P15" i="26"/>
  <c r="O15" i="26"/>
  <c r="Q14" i="26"/>
  <c r="P14" i="26"/>
  <c r="O14" i="26"/>
  <c r="Q9" i="26"/>
  <c r="P9" i="26"/>
  <c r="O9" i="26"/>
  <c r="R8" i="26"/>
  <c r="Q8" i="26"/>
  <c r="P8" i="26"/>
  <c r="O8" i="26"/>
  <c r="R7" i="26"/>
  <c r="R9" i="26"/>
  <c r="Q7" i="26"/>
  <c r="O7" i="26"/>
  <c r="R87" i="25"/>
  <c r="R86" i="25"/>
  <c r="R85" i="25"/>
  <c r="R84" i="25"/>
  <c r="R83" i="25"/>
  <c r="R82" i="25"/>
  <c r="R81" i="25"/>
  <c r="R77" i="25"/>
  <c r="R76" i="25"/>
  <c r="R75" i="25"/>
  <c r="R109" i="25"/>
  <c r="R108" i="25"/>
  <c r="R107" i="25"/>
  <c r="R106" i="25"/>
  <c r="R105" i="25"/>
  <c r="R104" i="25"/>
  <c r="R103" i="25"/>
  <c r="R102" i="25"/>
  <c r="R101" i="25"/>
  <c r="R100" i="25"/>
  <c r="R99" i="25"/>
  <c r="R98" i="25"/>
  <c r="R97" i="25"/>
  <c r="R96" i="25"/>
  <c r="R95" i="25"/>
  <c r="R94" i="25"/>
  <c r="R93" i="25"/>
  <c r="R48" i="25"/>
  <c r="R49" i="25"/>
  <c r="R50" i="25"/>
  <c r="R51" i="25"/>
  <c r="R52" i="25"/>
  <c r="R53" i="25"/>
  <c r="R54" i="25"/>
  <c r="R55" i="25"/>
  <c r="R56" i="25"/>
  <c r="R57" i="25"/>
  <c r="R58" i="25"/>
  <c r="R59" i="25"/>
  <c r="R60" i="25"/>
  <c r="R61" i="25"/>
  <c r="R62" i="25"/>
  <c r="R63" i="25"/>
  <c r="R64" i="25"/>
  <c r="R65" i="25"/>
  <c r="R66" i="25"/>
  <c r="R67" i="25"/>
  <c r="R68" i="25"/>
  <c r="C69" i="25"/>
  <c r="D69" i="25"/>
  <c r="E69" i="25"/>
  <c r="F69" i="25"/>
  <c r="G69" i="25"/>
  <c r="H69" i="25"/>
  <c r="I69" i="25"/>
  <c r="J69" i="25"/>
  <c r="K69" i="25"/>
  <c r="L69" i="25"/>
  <c r="M69" i="25"/>
  <c r="N69" i="25"/>
  <c r="B69" i="25"/>
  <c r="R40" i="25"/>
  <c r="R39" i="25"/>
  <c r="Q39" i="25"/>
  <c r="P39" i="25"/>
  <c r="O39" i="25"/>
  <c r="R38" i="25"/>
  <c r="Q38" i="25"/>
  <c r="P38" i="25"/>
  <c r="O38" i="25"/>
  <c r="R37" i="25"/>
  <c r="Q37" i="25"/>
  <c r="P37" i="25"/>
  <c r="O37" i="25"/>
  <c r="R36" i="25"/>
  <c r="Q36" i="25"/>
  <c r="P36" i="25"/>
  <c r="O36" i="25"/>
  <c r="R35" i="25"/>
  <c r="Q35" i="25"/>
  <c r="R34" i="25"/>
  <c r="R30" i="25"/>
  <c r="Q30" i="25"/>
  <c r="P30" i="25"/>
  <c r="O30" i="25"/>
  <c r="R29" i="25"/>
  <c r="Q29" i="25"/>
  <c r="P29" i="25"/>
  <c r="O29" i="25"/>
  <c r="R28" i="25"/>
  <c r="Q28" i="25"/>
  <c r="P28" i="25"/>
  <c r="O28" i="25"/>
  <c r="R27" i="25"/>
  <c r="Q27" i="25"/>
  <c r="P27" i="25"/>
  <c r="O27" i="25"/>
  <c r="R26" i="25"/>
  <c r="Q26" i="25"/>
  <c r="P26" i="25"/>
  <c r="O26" i="25"/>
  <c r="R25" i="25"/>
  <c r="Q25" i="25"/>
  <c r="P25" i="25"/>
  <c r="O25" i="25"/>
  <c r="R24" i="25"/>
  <c r="Q24" i="25"/>
  <c r="P24" i="25"/>
  <c r="O24" i="25"/>
  <c r="R23" i="25"/>
  <c r="Q23" i="25"/>
  <c r="P23" i="25"/>
  <c r="O23" i="25"/>
  <c r="R22" i="25"/>
  <c r="Q22" i="25"/>
  <c r="P22" i="25"/>
  <c r="O22" i="25"/>
  <c r="R21" i="25"/>
  <c r="Q21" i="25"/>
  <c r="P21" i="25"/>
  <c r="O21" i="25"/>
  <c r="R20" i="25"/>
  <c r="Q20" i="25"/>
  <c r="P20" i="25"/>
  <c r="O20" i="25"/>
  <c r="O13" i="25"/>
  <c r="Q16" i="25"/>
  <c r="P16" i="25"/>
  <c r="O16" i="25"/>
  <c r="R15" i="25"/>
  <c r="Q15" i="25"/>
  <c r="P15" i="25"/>
  <c r="O15" i="25"/>
  <c r="R14" i="25"/>
  <c r="Q14" i="25"/>
  <c r="P14" i="25"/>
  <c r="O14" i="25"/>
  <c r="R13" i="25"/>
  <c r="R16" i="25"/>
  <c r="Q13" i="25"/>
  <c r="P13" i="25"/>
  <c r="O7" i="25"/>
  <c r="P7" i="25"/>
  <c r="Q7" i="25"/>
  <c r="O8" i="25"/>
  <c r="P8" i="25"/>
  <c r="Q8" i="25"/>
  <c r="O9" i="25"/>
  <c r="P9" i="25"/>
  <c r="Q9" i="25"/>
  <c r="P6" i="25"/>
  <c r="O6" i="25"/>
  <c r="R41" i="25"/>
  <c r="O69" i="25"/>
  <c r="Q69" i="25"/>
  <c r="P69" i="25"/>
  <c r="R9" i="28"/>
  <c r="R389" i="26"/>
  <c r="O69" i="26"/>
  <c r="Q404" i="26"/>
  <c r="O68" i="26"/>
  <c r="P384" i="26"/>
  <c r="P69" i="26"/>
  <c r="Q27" i="26"/>
  <c r="R421" i="26"/>
  <c r="R27" i="26"/>
  <c r="Q61" i="26"/>
  <c r="R325" i="26"/>
  <c r="R350" i="26"/>
  <c r="O377" i="26"/>
  <c r="Q370" i="26"/>
  <c r="Q414" i="26"/>
  <c r="R409" i="26"/>
  <c r="O424" i="26"/>
  <c r="O354" i="26"/>
  <c r="R399" i="26"/>
  <c r="Q60" i="26"/>
  <c r="R321" i="26"/>
  <c r="R354" i="26"/>
  <c r="Q68" i="26"/>
  <c r="O315" i="26"/>
  <c r="R335" i="26"/>
  <c r="O27" i="26"/>
  <c r="R60" i="26"/>
  <c r="R61" i="26"/>
  <c r="P315" i="26"/>
  <c r="R312" i="26"/>
  <c r="R308" i="26"/>
  <c r="O328" i="26"/>
  <c r="R328" i="26"/>
  <c r="R324" i="26"/>
  <c r="Q341" i="26"/>
  <c r="R338" i="26"/>
  <c r="R334" i="26"/>
  <c r="P354" i="26"/>
  <c r="R353" i="26"/>
  <c r="R349" i="26"/>
  <c r="R360" i="26"/>
  <c r="R363" i="26"/>
  <c r="R367" i="26"/>
  <c r="R381" i="26"/>
  <c r="R384" i="26"/>
  <c r="R390" i="26"/>
  <c r="R398" i="26"/>
  <c r="R408" i="26"/>
  <c r="P424" i="26"/>
  <c r="R420" i="26"/>
  <c r="P68" i="26"/>
  <c r="Q69" i="26"/>
  <c r="O60" i="26"/>
  <c r="R309" i="26"/>
  <c r="R339" i="26"/>
  <c r="P27" i="26"/>
  <c r="O61" i="26"/>
  <c r="O157" i="26"/>
  <c r="Q315" i="26"/>
  <c r="R311" i="26"/>
  <c r="P328" i="26"/>
  <c r="R327" i="26"/>
  <c r="R323" i="26"/>
  <c r="R341" i="26"/>
  <c r="R337" i="26"/>
  <c r="Q354" i="26"/>
  <c r="R352" i="26"/>
  <c r="R348" i="26"/>
  <c r="O384" i="26"/>
  <c r="R388" i="26"/>
  <c r="O404" i="26"/>
  <c r="R401" i="26"/>
  <c r="O414" i="26"/>
  <c r="R411" i="26"/>
  <c r="Q424" i="26"/>
  <c r="R419" i="26"/>
  <c r="R424" i="26"/>
  <c r="R313" i="26"/>
  <c r="P341" i="26"/>
  <c r="R391" i="26"/>
  <c r="P157" i="26"/>
  <c r="R315" i="26"/>
  <c r="R314" i="26"/>
  <c r="Q328" i="26"/>
  <c r="R326" i="26"/>
  <c r="O341" i="26"/>
  <c r="R340" i="26"/>
  <c r="R347" i="26"/>
  <c r="O370" i="26"/>
  <c r="R368" i="26"/>
  <c r="Q377" i="26"/>
  <c r="R392" i="26"/>
  <c r="P404" i="26"/>
  <c r="P414" i="26"/>
  <c r="O41" i="25"/>
  <c r="Q41" i="25"/>
  <c r="P41" i="25"/>
  <c r="R69" i="25"/>
  <c r="R88" i="25"/>
  <c r="R16" i="26"/>
  <c r="P377" i="26"/>
  <c r="R375" i="26"/>
  <c r="R377" i="26"/>
  <c r="P370" i="26"/>
  <c r="Q157" i="26"/>
  <c r="R7" i="25"/>
  <c r="R6" i="25"/>
  <c r="R394" i="26"/>
  <c r="R404" i="26"/>
  <c r="P70" i="26"/>
  <c r="Q70" i="26"/>
  <c r="O70" i="26"/>
  <c r="P62" i="26"/>
  <c r="O62" i="26"/>
  <c r="R62" i="26"/>
  <c r="Q62" i="26"/>
  <c r="R370" i="26"/>
  <c r="Q363" i="26"/>
  <c r="P363" i="26"/>
  <c r="O363" i="26"/>
  <c r="R33" i="26"/>
  <c r="R414" i="26"/>
  <c r="O362" i="26"/>
  <c r="Q362" i="26"/>
  <c r="P362" i="26"/>
  <c r="R29" i="31"/>
  <c r="R22" i="31"/>
  <c r="R6" i="31"/>
  <c r="R128" i="26"/>
  <c r="R129" i="26"/>
  <c r="R130" i="26"/>
  <c r="R131" i="26"/>
  <c r="R132" i="26"/>
  <c r="R133" i="26"/>
  <c r="R134" i="26"/>
  <c r="R135" i="26"/>
  <c r="R136" i="26"/>
  <c r="R137" i="26"/>
  <c r="R138" i="26"/>
  <c r="R139" i="26"/>
  <c r="R140" i="26"/>
  <c r="R141" i="26"/>
  <c r="R142" i="26"/>
  <c r="R47" i="25"/>
  <c r="R8" i="25"/>
  <c r="R9" i="25"/>
  <c r="R13" i="31"/>
  <c r="R14" i="31"/>
  <c r="R7" i="31"/>
  <c r="R30" i="31"/>
  <c r="R31" i="31"/>
  <c r="R32" i="31"/>
  <c r="R33" i="31"/>
  <c r="R34" i="31"/>
  <c r="R35" i="31"/>
  <c r="R36" i="31"/>
  <c r="R37" i="31"/>
  <c r="R38" i="31"/>
  <c r="R8" i="31"/>
  <c r="R9" i="31"/>
  <c r="R15" i="31"/>
  <c r="R16" i="31"/>
  <c r="R17" i="31"/>
  <c r="R18" i="31"/>
  <c r="R15" i="28"/>
  <c r="R16" i="28"/>
  <c r="R17" i="28"/>
  <c r="R14" i="28"/>
  <c r="R29" i="28"/>
  <c r="R28" i="28"/>
  <c r="R49" i="28"/>
  <c r="R50" i="28"/>
  <c r="R51" i="28"/>
  <c r="R52" i="28"/>
  <c r="R53" i="28"/>
  <c r="R54" i="28"/>
  <c r="R55" i="28"/>
  <c r="R56" i="28"/>
  <c r="R57" i="28"/>
  <c r="R48" i="28"/>
  <c r="R35" i="28"/>
  <c r="R36" i="28"/>
  <c r="R37" i="28"/>
  <c r="R38" i="28"/>
  <c r="R39" i="28"/>
  <c r="R40" i="28"/>
  <c r="R41" i="28"/>
  <c r="R42" i="28"/>
  <c r="R43" i="28"/>
  <c r="R172" i="26"/>
  <c r="R171" i="26"/>
  <c r="R170" i="26"/>
  <c r="R169" i="26"/>
  <c r="R168" i="26"/>
  <c r="R167" i="26"/>
  <c r="R166" i="26"/>
  <c r="R165" i="26"/>
  <c r="R164" i="26"/>
  <c r="R163" i="26"/>
  <c r="R162" i="26"/>
  <c r="R161" i="26"/>
  <c r="R127" i="26"/>
  <c r="R126" i="26"/>
  <c r="R125" i="26"/>
  <c r="R124" i="26"/>
  <c r="R120" i="26"/>
  <c r="R119" i="26"/>
  <c r="R118" i="26"/>
  <c r="R117" i="26"/>
  <c r="R116" i="26"/>
  <c r="R115" i="26"/>
  <c r="R121" i="26"/>
  <c r="R30" i="28"/>
  <c r="R102" i="26"/>
  <c r="R101" i="26"/>
  <c r="R100" i="26"/>
  <c r="R99" i="26"/>
  <c r="R98" i="26"/>
  <c r="R97" i="26"/>
  <c r="R96" i="26"/>
  <c r="R95" i="26"/>
  <c r="R94" i="26"/>
  <c r="R93" i="26"/>
  <c r="R92" i="26"/>
  <c r="R91" i="26"/>
  <c r="R52" i="26"/>
  <c r="R53" i="26"/>
  <c r="R54" i="26"/>
  <c r="R55" i="26"/>
  <c r="R56" i="26"/>
  <c r="R51" i="26"/>
  <c r="R38" i="26"/>
  <c r="R37" i="26"/>
  <c r="R36" i="26"/>
  <c r="R35" i="26"/>
  <c r="R34" i="26"/>
  <c r="R32" i="26"/>
  <c r="R68" i="26"/>
  <c r="R69" i="26"/>
  <c r="R70" i="26"/>
  <c r="R25" i="31"/>
  <c r="R24" i="31"/>
  <c r="R23" i="31"/>
  <c r="R34" i="28"/>
  <c r="R23" i="28"/>
  <c r="R24" i="28"/>
  <c r="R22" i="28"/>
</calcChain>
</file>

<file path=xl/sharedStrings.xml><?xml version="1.0" encoding="utf-8"?>
<sst xmlns="http://schemas.openxmlformats.org/spreadsheetml/2006/main" count="1747" uniqueCount="481">
  <si>
    <t>Total general</t>
  </si>
  <si>
    <t>40 y más años</t>
  </si>
  <si>
    <t>Centros de Formación Técnica</t>
  </si>
  <si>
    <t>Institutos Profesionales</t>
  </si>
  <si>
    <t>Universidades</t>
  </si>
  <si>
    <t>Ingeniería Comercial</t>
  </si>
  <si>
    <t>Enfermería</t>
  </si>
  <si>
    <t>Derecho</t>
  </si>
  <si>
    <t>Psicología</t>
  </si>
  <si>
    <t>Kinesiología</t>
  </si>
  <si>
    <t>Contador Auditor</t>
  </si>
  <si>
    <t>Odontología</t>
  </si>
  <si>
    <t>Trabajo Social</t>
  </si>
  <si>
    <t>Medicina</t>
  </si>
  <si>
    <t>Nutrición y Dietética</t>
  </si>
  <si>
    <t>Arquitectura</t>
  </si>
  <si>
    <t>Ingeniería en Computación e Informática</t>
  </si>
  <si>
    <t>Fonoaudiología</t>
  </si>
  <si>
    <t>Pedagogía en Educación Diferencial</t>
  </si>
  <si>
    <t>Ingeniería en Construcción</t>
  </si>
  <si>
    <t>Técnico en Enfermería</t>
  </si>
  <si>
    <t>Psicopedagogía</t>
  </si>
  <si>
    <t>Ingeniería en Prevención de Riesgos</t>
  </si>
  <si>
    <t>Técnico en Administración de Empresas</t>
  </si>
  <si>
    <t>Diseño Gráfico</t>
  </si>
  <si>
    <t>Construcción Civil</t>
  </si>
  <si>
    <t>Técnico en Construcción y Obras Civiles</t>
  </si>
  <si>
    <t>Técnico Asistente del Educador de Párvulos</t>
  </si>
  <si>
    <t>Técnico en Deporte, Recreación y Preparación Física</t>
  </si>
  <si>
    <t>Técnico en Electricidad y Electricidad Industrial</t>
  </si>
  <si>
    <t>Técnico en Contabilidad General</t>
  </si>
  <si>
    <t>Técnico en Mecánica Automotriz</t>
  </si>
  <si>
    <t>Técnico en Turismo y Hotelería</t>
  </si>
  <si>
    <t>Técnico en Mantenimiento Industrial</t>
  </si>
  <si>
    <t>Ingeniería en Mecánica Automotriz</t>
  </si>
  <si>
    <t>Técnico en Gastronomía y Cocina</t>
  </si>
  <si>
    <t>Técnico Asistente del Educador Diferencial</t>
  </si>
  <si>
    <t>Técnico en Servicio Social</t>
  </si>
  <si>
    <t>Técnico Dental y Asistente de Odontología</t>
  </si>
  <si>
    <t>Postítulo</t>
  </si>
  <si>
    <t>Posgrado</t>
  </si>
  <si>
    <t>15 a 19 años</t>
  </si>
  <si>
    <t>20 a 24 años</t>
  </si>
  <si>
    <t>25 a 29 años</t>
  </si>
  <si>
    <t>30 a 34 años</t>
  </si>
  <si>
    <t>35 a 39 años</t>
  </si>
  <si>
    <t>Técnico Agropecuario</t>
  </si>
  <si>
    <t>Técnico en Instrumentación, Automatización y Control Industrial</t>
  </si>
  <si>
    <t>Administración de Empresas e Ing. Asociadas</t>
  </si>
  <si>
    <t>Ingeniería Civil Industrial</t>
  </si>
  <si>
    <t>Región</t>
  </si>
  <si>
    <t>Administración y Comercio</t>
  </si>
  <si>
    <t>Agropecuaria</t>
  </si>
  <si>
    <t>Arte y Arquitectura</t>
  </si>
  <si>
    <t>Ciencias Básicas</t>
  </si>
  <si>
    <t>Ciencias Sociales</t>
  </si>
  <si>
    <t>Educación</t>
  </si>
  <si>
    <t>Humanidades</t>
  </si>
  <si>
    <t>Salud</t>
  </si>
  <si>
    <t>Tecnología</t>
  </si>
  <si>
    <t>Área</t>
  </si>
  <si>
    <t>Matrícula Total</t>
  </si>
  <si>
    <t>Jornada</t>
  </si>
  <si>
    <t>Establecimiento Municipal</t>
  </si>
  <si>
    <t>Establecimiento Particular Subvencionado</t>
  </si>
  <si>
    <t>Establecimiento Particular Pagado</t>
  </si>
  <si>
    <t>Tabla</t>
  </si>
  <si>
    <t>Matrícula Total de Postítulo</t>
  </si>
  <si>
    <t xml:space="preserve">Hoja </t>
  </si>
  <si>
    <t>Contenido</t>
  </si>
  <si>
    <t>CFT EDUCAP</t>
  </si>
  <si>
    <t>CFT ICEL</t>
  </si>
  <si>
    <t>CFT INACAP</t>
  </si>
  <si>
    <t>IP AIEP</t>
  </si>
  <si>
    <t>IP CIISA</t>
  </si>
  <si>
    <t>IP DUOC UC</t>
  </si>
  <si>
    <t>IP ESUCOMEX</t>
  </si>
  <si>
    <t>IP INACAP</t>
  </si>
  <si>
    <t xml:space="preserve">Matrícula Total </t>
  </si>
  <si>
    <t>Sin información</t>
  </si>
  <si>
    <t>Evolución de Matrícula Total por región</t>
  </si>
  <si>
    <t>Pregrado</t>
  </si>
  <si>
    <t>Evolución de Matrícula Total de Pregrado por tipo de institución</t>
  </si>
  <si>
    <t>Evolución de Matrícula Total de Pregrado por tipo de carrera</t>
  </si>
  <si>
    <t>Evolución de Matrícula Total de Pregrado por tipo de institución y carrera</t>
  </si>
  <si>
    <t>Evolución de Matrícula Total de Pregrado por jornada</t>
  </si>
  <si>
    <t>Evolución de Matrícula Total de Pregrado por área</t>
  </si>
  <si>
    <t>Evolución de Matrícula Total de Pregrado en carreras con mayor matrícula - CFT</t>
  </si>
  <si>
    <t>Evolución de Matrícula Total de Pregrado en carreras con mayor matrícula - IP</t>
  </si>
  <si>
    <t>Evolución de Matrícula Total de Pregrado en carreras con mayor matrícula - Universidades</t>
  </si>
  <si>
    <t>Evolución de Matrícula Total de Pregrado por rango de edad</t>
  </si>
  <si>
    <t>Evolución de Matrícula Total de Pregrado por tipo de establecimiento de origen</t>
  </si>
  <si>
    <t>Evolución de Matrícula Total de Pregrado por rango de edad - Universidades</t>
  </si>
  <si>
    <t>Evolución de Matrícula Total de Pregrado por tipo de establecimiento de origen - Universidades</t>
  </si>
  <si>
    <t>Tipo de institución</t>
  </si>
  <si>
    <t>Técnico de Nivel Superior</t>
  </si>
  <si>
    <t>Licenciatura no conducente a título</t>
  </si>
  <si>
    <t>Profesional con licenciatura previa</t>
  </si>
  <si>
    <t>Profesional sin licenciatura previa</t>
  </si>
  <si>
    <t>Tipo de carrera</t>
  </si>
  <si>
    <t>Carreras Profesionales Universitarias**</t>
  </si>
  <si>
    <t xml:space="preserve">Profesional sin licenciatura previa </t>
  </si>
  <si>
    <t>Diurno</t>
  </si>
  <si>
    <t>Vespertino</t>
  </si>
  <si>
    <t>Semipresencial</t>
  </si>
  <si>
    <t>A Distancia</t>
  </si>
  <si>
    <t>Otro</t>
  </si>
  <si>
    <t>Sin área definida</t>
  </si>
  <si>
    <t>Rango de edad</t>
  </si>
  <si>
    <t xml:space="preserve">Tipo de establecimiento </t>
  </si>
  <si>
    <t>Tipo de programa</t>
  </si>
  <si>
    <t>Doctorado</t>
  </si>
  <si>
    <t>Magíster</t>
  </si>
  <si>
    <t xml:space="preserve">Tipo de universidad </t>
  </si>
  <si>
    <t>Tipo de universidad</t>
  </si>
  <si>
    <r>
      <t>Matrícula de 1</t>
    </r>
    <r>
      <rPr>
        <b/>
        <vertAlign val="superscript"/>
        <sz val="10"/>
        <color theme="1"/>
        <rFont val="Calibri"/>
        <family val="2"/>
        <scheme val="minor"/>
      </rPr>
      <t>er</t>
    </r>
    <r>
      <rPr>
        <b/>
        <sz val="10"/>
        <color theme="1"/>
        <rFont val="Calibri"/>
        <family val="2"/>
        <scheme val="minor"/>
      </rPr>
      <t xml:space="preserve"> año de Posgrado</t>
    </r>
  </si>
  <si>
    <t>Diplomado (superior a un semestre)</t>
  </si>
  <si>
    <t>Tipo de institución y carrera</t>
  </si>
  <si>
    <t>Postitulo</t>
  </si>
  <si>
    <t>Especialidad médica u odontológica</t>
  </si>
  <si>
    <t xml:space="preserve">Evolución de Matrícula Total por tipo de institución </t>
  </si>
  <si>
    <t>Evolución de Matrícula Total de Pregrado por rango de edad - CFT</t>
  </si>
  <si>
    <t>Evolución de Matrícula Total de Pregrado por rango de edad - IP</t>
  </si>
  <si>
    <t>Evolución de Matrícula Total de Pregrado por tipo de establecimiento de origen - CFT</t>
  </si>
  <si>
    <t>Evolución de Matrícula Total de Pregrado por tipo de establecimiento de origen - IP</t>
  </si>
  <si>
    <t>Tipo de institución y programa</t>
  </si>
  <si>
    <t>Nombre de la institución</t>
  </si>
  <si>
    <t>Promedio de edad</t>
  </si>
  <si>
    <t xml:space="preserve">Universidades </t>
  </si>
  <si>
    <r>
      <t>Promedio de edad Matrícula 1</t>
    </r>
    <r>
      <rPr>
        <b/>
        <vertAlign val="superscript"/>
        <sz val="10"/>
        <color theme="1"/>
        <rFont val="Calibri"/>
        <family val="2"/>
        <scheme val="minor"/>
      </rPr>
      <t>er</t>
    </r>
    <r>
      <rPr>
        <b/>
        <sz val="10"/>
        <color theme="1"/>
        <rFont val="Calibri"/>
        <family val="2"/>
        <scheme val="minor"/>
      </rPr>
      <t xml:space="preserve"> año</t>
    </r>
  </si>
  <si>
    <t>Promedio de edad Matrícula Total</t>
  </si>
  <si>
    <t>Índice de tablas</t>
  </si>
  <si>
    <t>Nivel de formación</t>
  </si>
  <si>
    <t>Evolución de Matrícula Total por rango de edad</t>
  </si>
  <si>
    <r>
      <t>Matrícula de 1</t>
    </r>
    <r>
      <rPr>
        <b/>
        <vertAlign val="superscript"/>
        <sz val="10"/>
        <rFont val="Calibri"/>
        <family val="2"/>
        <scheme val="minor"/>
      </rPr>
      <t>er</t>
    </r>
    <r>
      <rPr>
        <b/>
        <sz val="10"/>
        <rFont val="Calibri"/>
        <family val="2"/>
        <scheme val="minor"/>
      </rPr>
      <t xml:space="preserve"> año de Pregrado</t>
    </r>
  </si>
  <si>
    <r>
      <t>Evolución de Matrícula 1</t>
    </r>
    <r>
      <rPr>
        <b/>
        <vertAlign val="superscript"/>
        <sz val="12"/>
        <rFont val="Calibri"/>
        <family val="2"/>
        <scheme val="minor"/>
      </rPr>
      <t>er</t>
    </r>
    <r>
      <rPr>
        <b/>
        <sz val="12"/>
        <rFont val="Calibri"/>
        <family val="2"/>
        <scheme val="minor"/>
      </rPr>
      <t xml:space="preserve"> año de Pregrado por tipo de institución</t>
    </r>
  </si>
  <si>
    <r>
      <t>Evolución de Matrícula 1</t>
    </r>
    <r>
      <rPr>
        <b/>
        <vertAlign val="superscript"/>
        <sz val="12"/>
        <color theme="1"/>
        <rFont val="Calibri"/>
        <family val="2"/>
        <scheme val="minor"/>
      </rPr>
      <t xml:space="preserve">er </t>
    </r>
    <r>
      <rPr>
        <b/>
        <sz val="12"/>
        <color theme="1"/>
        <rFont val="Calibri"/>
        <family val="2"/>
        <scheme val="minor"/>
      </rPr>
      <t>año de Pregrado por tipo de carrera</t>
    </r>
  </si>
  <si>
    <r>
      <t>Evolución de Matrícula 1</t>
    </r>
    <r>
      <rPr>
        <b/>
        <vertAlign val="superscript"/>
        <sz val="12"/>
        <color theme="1"/>
        <rFont val="Calibri"/>
        <family val="2"/>
        <scheme val="minor"/>
      </rPr>
      <t>er</t>
    </r>
    <r>
      <rPr>
        <b/>
        <sz val="12"/>
        <color theme="1"/>
        <rFont val="Calibri"/>
        <family val="2"/>
        <scheme val="minor"/>
      </rPr>
      <t xml:space="preserve"> año de Pregrado por tipo de institución y carrera</t>
    </r>
  </si>
  <si>
    <r>
      <t>Evolución de Matrícula 1</t>
    </r>
    <r>
      <rPr>
        <b/>
        <vertAlign val="superscript"/>
        <sz val="12"/>
        <color theme="1"/>
        <rFont val="Calibri"/>
        <family val="2"/>
        <scheme val="minor"/>
      </rPr>
      <t xml:space="preserve">er </t>
    </r>
    <r>
      <rPr>
        <b/>
        <sz val="12"/>
        <color theme="1"/>
        <rFont val="Calibri"/>
        <family val="2"/>
        <scheme val="minor"/>
      </rPr>
      <t>año de Pregrado por jornada</t>
    </r>
  </si>
  <si>
    <r>
      <t>Evolución de Matrícula 1</t>
    </r>
    <r>
      <rPr>
        <b/>
        <vertAlign val="superscript"/>
        <sz val="12"/>
        <color theme="1"/>
        <rFont val="Calibri"/>
        <family val="2"/>
        <scheme val="minor"/>
      </rPr>
      <t>er</t>
    </r>
    <r>
      <rPr>
        <b/>
        <sz val="12"/>
        <color theme="1"/>
        <rFont val="Calibri"/>
        <family val="2"/>
        <scheme val="minor"/>
      </rPr>
      <t xml:space="preserve"> año de Pregrado por tipo de institución y jornada</t>
    </r>
  </si>
  <si>
    <r>
      <t>Evolución de Matrícula de 1</t>
    </r>
    <r>
      <rPr>
        <b/>
        <vertAlign val="superscript"/>
        <sz val="12"/>
        <color theme="1"/>
        <rFont val="Calibri"/>
        <family val="2"/>
        <scheme val="minor"/>
      </rPr>
      <t>er</t>
    </r>
    <r>
      <rPr>
        <b/>
        <sz val="12"/>
        <color theme="1"/>
        <rFont val="Calibri"/>
        <family val="2"/>
        <scheme val="minor"/>
      </rPr>
      <t xml:space="preserve"> año de Pregrado por área</t>
    </r>
  </si>
  <si>
    <r>
      <t>Evolución de Matrícula 1</t>
    </r>
    <r>
      <rPr>
        <b/>
        <vertAlign val="superscript"/>
        <sz val="12"/>
        <color theme="1"/>
        <rFont val="Calibri"/>
        <family val="2"/>
        <scheme val="minor"/>
      </rPr>
      <t>er</t>
    </r>
    <r>
      <rPr>
        <b/>
        <sz val="12"/>
        <color theme="1"/>
        <rFont val="Calibri"/>
        <family val="2"/>
        <scheme val="minor"/>
      </rPr>
      <t xml:space="preserve"> año de Pregrado en carreras con mayor matrícula - CFT</t>
    </r>
  </si>
  <si>
    <r>
      <t>Evolución de Matrícula 1</t>
    </r>
    <r>
      <rPr>
        <b/>
        <vertAlign val="superscript"/>
        <sz val="12"/>
        <color theme="1"/>
        <rFont val="Calibri"/>
        <family val="2"/>
        <scheme val="minor"/>
      </rPr>
      <t xml:space="preserve">er </t>
    </r>
    <r>
      <rPr>
        <b/>
        <sz val="12"/>
        <color theme="1"/>
        <rFont val="Calibri"/>
        <family val="2"/>
        <scheme val="minor"/>
      </rPr>
      <t>año de Pregrado en carreras con mayor matrícula - IP</t>
    </r>
  </si>
  <si>
    <r>
      <t>Evolución de Matrícula 1</t>
    </r>
    <r>
      <rPr>
        <b/>
        <vertAlign val="superscript"/>
        <sz val="12"/>
        <color theme="1"/>
        <rFont val="Calibri"/>
        <family val="2"/>
        <scheme val="minor"/>
      </rPr>
      <t>er</t>
    </r>
    <r>
      <rPr>
        <b/>
        <sz val="12"/>
        <color theme="1"/>
        <rFont val="Calibri"/>
        <family val="2"/>
        <scheme val="minor"/>
      </rPr>
      <t xml:space="preserve"> año de Pregrado en carreras con mayor matrícula - Universidades</t>
    </r>
  </si>
  <si>
    <t>Técnico en Topografía</t>
  </si>
  <si>
    <t>Tecnología Médica</t>
  </si>
  <si>
    <t>INSTITUCIONES</t>
  </si>
  <si>
    <t>Evolución de Matrícula Total de Posgrado por tipo de programa</t>
  </si>
  <si>
    <r>
      <t>Evolución de Matrícula 1</t>
    </r>
    <r>
      <rPr>
        <b/>
        <vertAlign val="superscript"/>
        <sz val="12"/>
        <color theme="1"/>
        <rFont val="Calibri"/>
        <family val="2"/>
        <scheme val="minor"/>
      </rPr>
      <t>er</t>
    </r>
    <r>
      <rPr>
        <b/>
        <sz val="12"/>
        <color theme="1"/>
        <rFont val="Calibri"/>
        <family val="2"/>
        <scheme val="minor"/>
      </rPr>
      <t xml:space="preserve"> año de Posgrado por tipo de programa</t>
    </r>
  </si>
  <si>
    <t>Evolución de Matrícula Total de Postítulo por tipo de institución y programa</t>
  </si>
  <si>
    <t>Evolución de Matrícula Total de Postítulo por tipo de programa</t>
  </si>
  <si>
    <t>Evolución de Matrícula Total de Postítulo por tipo de institución</t>
  </si>
  <si>
    <t>Tipo de institución y jornada</t>
  </si>
  <si>
    <t xml:space="preserve">Matrícula Total de Postítulo por área y tipo de programa </t>
  </si>
  <si>
    <t>Matrícula Total de Postítulo por rango de edad y tipo de programa</t>
  </si>
  <si>
    <t xml:space="preserve">Matrícula Total de Postítulo por jornada y tipo de programa </t>
  </si>
  <si>
    <t xml:space="preserve">Matrícula Total de Postítulo por región y tipo de programa </t>
  </si>
  <si>
    <t>Evolución de Matrícula Total por nivel de formación</t>
  </si>
  <si>
    <t>Evolución de Matrícula Total por tipo de institución y nivel de formación</t>
  </si>
  <si>
    <t>n/a</t>
  </si>
  <si>
    <t>Técnico en Computación e Informática</t>
  </si>
  <si>
    <t>Técnico en Logística</t>
  </si>
  <si>
    <t>Matrícula Mujeres</t>
  </si>
  <si>
    <t>Matrícula Hombres</t>
  </si>
  <si>
    <t>Matrícula Total Mujeres</t>
  </si>
  <si>
    <t>Matrícula Total Hombres</t>
  </si>
  <si>
    <t>Ingeniería en Recursos Humanos</t>
  </si>
  <si>
    <t>Evolución de Matrícula Total de Pregrado por sexo</t>
  </si>
  <si>
    <t>Evolución de Matrícula Total de Pregrado por sexo - CFT</t>
  </si>
  <si>
    <t>Evolución de Matrícula Total de Pregrado por sexo - IP</t>
  </si>
  <si>
    <t>Evolución de Matrícula Total de Pregrado por sexo - Universidades</t>
  </si>
  <si>
    <t xml:space="preserve">Matrícula Total de Postítulo por sexo y tipo de programa </t>
  </si>
  <si>
    <t>Mujeres</t>
  </si>
  <si>
    <t>Hombres</t>
  </si>
  <si>
    <r>
      <t>Matrícula de 1</t>
    </r>
    <r>
      <rPr>
        <vertAlign val="superscript"/>
        <sz val="10"/>
        <color theme="1"/>
        <rFont val="Calibri"/>
        <family val="2"/>
        <scheme val="minor"/>
      </rPr>
      <t>er</t>
    </r>
    <r>
      <rPr>
        <sz val="10"/>
        <color theme="1"/>
        <rFont val="Calibri"/>
        <family val="2"/>
        <scheme val="minor"/>
      </rPr>
      <t xml:space="preserve"> año de Posgrado Mujer</t>
    </r>
  </si>
  <si>
    <t>CFT ALFA</t>
  </si>
  <si>
    <t>CFT ALPES</t>
  </si>
  <si>
    <t>CFT ANDRES BELLO</t>
  </si>
  <si>
    <t>CFT CAMARA DE COMERCIO DE SANTIAGO</t>
  </si>
  <si>
    <t>CFT CEDUC - UCN</t>
  </si>
  <si>
    <t>CFT CEITEC</t>
  </si>
  <si>
    <t>CFT CENCO</t>
  </si>
  <si>
    <t>CFT CENTRO TECNOLOGICO SUPERIOR INFOMED</t>
  </si>
  <si>
    <t>CFT DE ENAC</t>
  </si>
  <si>
    <t>CFT DE TARAPACA</t>
  </si>
  <si>
    <t>CFT DEL MEDIO AMBIENTE</t>
  </si>
  <si>
    <t>CFT ESTUDIO PROFESOR VALERO</t>
  </si>
  <si>
    <t>CFT INSTITUTO CENTRAL DE CAPACITACION EDUCACIONAL ICCE</t>
  </si>
  <si>
    <t>CFT INSTITUTO SUPERIOR ALEMAN DE COMERCIO INSALCO</t>
  </si>
  <si>
    <t>CFT INSTITUTO SUPERIOR DE ESTUDIOS JURIDICOS CANON</t>
  </si>
  <si>
    <t>CFT INSTITUTO TECNOLOGICO DE CHILE - I.T.C.</t>
  </si>
  <si>
    <t>CFT IPROSEC</t>
  </si>
  <si>
    <t>CFT JUAN BOHON</t>
  </si>
  <si>
    <t>CFT LAPLACE</t>
  </si>
  <si>
    <t>CFT LOS LAGOS</t>
  </si>
  <si>
    <t>CFT LOTA-ARAUCO</t>
  </si>
  <si>
    <t>CFT LUIS ALBERTO VERA</t>
  </si>
  <si>
    <t>CFT MANPOWER</t>
  </si>
  <si>
    <t>CFT MASSACHUSETTS</t>
  </si>
  <si>
    <t>CFT PROANDES</t>
  </si>
  <si>
    <t>CFT PRODATA</t>
  </si>
  <si>
    <t>CFT PROFASOC</t>
  </si>
  <si>
    <t>CFT SANTO TOMAS</t>
  </si>
  <si>
    <t>CFT TEODORO WICKEL KLUWEN</t>
  </si>
  <si>
    <t>IP ADVENTISTA</t>
  </si>
  <si>
    <t>IP AGRARIO ADOLFO MATTHEI</t>
  </si>
  <si>
    <t>IP CARLOS CASANUEVA</t>
  </si>
  <si>
    <t>IP DE ARTE Y COMUNICACION ARCOS</t>
  </si>
  <si>
    <t>IP DE ARTES ESCENICAS KAREN CONNOLLY</t>
  </si>
  <si>
    <t>IP DE CHILE</t>
  </si>
  <si>
    <t>IP DE CIENCIAS DE LA COMPUTACION ACUARIO DATA</t>
  </si>
  <si>
    <t>IP DE CIENCIAS Y EDUCACION HELEN KELLER</t>
  </si>
  <si>
    <t>IP DE LOS ANGELES</t>
  </si>
  <si>
    <t>IP DEL COMERCIO</t>
  </si>
  <si>
    <t>IP DEL VALLE CENTRAL</t>
  </si>
  <si>
    <t>IP DIEGO PORTALES</t>
  </si>
  <si>
    <t>IP DR. VIRGINIO GOMEZ G.</t>
  </si>
  <si>
    <t>IP EATRI INSTITUTO PROFESIONAL</t>
  </si>
  <si>
    <t>IP ESCUELA DE CINE DE CHILE</t>
  </si>
  <si>
    <t>IP ESCUELA DE CONTADORES AUDITORES DE SANTIAGO</t>
  </si>
  <si>
    <t>IP ESCUELA MODERNA DE MUSICA</t>
  </si>
  <si>
    <t>IP INSTITUTO DE ESTUDIOS BANCARIOS GUILLERMO SUBERCASEAUX</t>
  </si>
  <si>
    <t>IP INSTITUTO INTERNACIONAL DE ARTES CULINARIAS Y SERVICIOS</t>
  </si>
  <si>
    <t>IP INSTITUTO NACIONAL DEL FUTBOL</t>
  </si>
  <si>
    <t>IP INSTITUTO SUPERIOR DE ARTES Y CIENCIAS DE LA COMUNICACION</t>
  </si>
  <si>
    <t>IP IPG</t>
  </si>
  <si>
    <t>IP LA ARAUCANA</t>
  </si>
  <si>
    <t>IP LIBERTADOR DE LOS ANDES</t>
  </si>
  <si>
    <t>IP LOS LAGOS</t>
  </si>
  <si>
    <t>IP LOS LEONES</t>
  </si>
  <si>
    <t>IP PROJAZZ</t>
  </si>
  <si>
    <t>IP PROVIDENCIA</t>
  </si>
  <si>
    <t>IP SANTO TOMAS</t>
  </si>
  <si>
    <t>IP VERTICAL</t>
  </si>
  <si>
    <t>PONTIFICIA UNIVERSIDAD CATOLICA DE CHILE</t>
  </si>
  <si>
    <t>PONTIFICIA UNIVERSIDAD CATOLICA DE VALPARAISO</t>
  </si>
  <si>
    <t>UNIVERSIDAD ACADEMIA DE HUMANISMO CRISTIANO</t>
  </si>
  <si>
    <t>UNIVERSIDAD ADOLFO IBAÑEZ</t>
  </si>
  <si>
    <t>UNIVERSIDAD ADVENTISTA DE CHILE</t>
  </si>
  <si>
    <t>UNIVERSIDAD ALBERTO HURTADO</t>
  </si>
  <si>
    <t>UNIVERSIDAD ANDRES BELLO</t>
  </si>
  <si>
    <t>UNIVERSIDAD ARTURO PRAT</t>
  </si>
  <si>
    <t>UNIVERSIDAD AUSTRAL DE CHILE</t>
  </si>
  <si>
    <t>UNIVERSIDAD AUTONOMA DE CHILE</t>
  </si>
  <si>
    <t>UNIVERSIDAD BOLIVARIANA</t>
  </si>
  <si>
    <t>UNIVERSIDAD CATOLICA DE LA SANTISIMA CONCEPCION</t>
  </si>
  <si>
    <t>UNIVERSIDAD CATOLICA DE TEMUCO</t>
  </si>
  <si>
    <t>UNIVERSIDAD CATOLICA DEL MAULE</t>
  </si>
  <si>
    <t>UNIVERSIDAD CATOLICA DEL NORTE</t>
  </si>
  <si>
    <t>UNIVERSIDAD CENTRAL DE CHILE</t>
  </si>
  <si>
    <t>UNIVERSIDAD CHILENO BRITANICA DE CULTURA</t>
  </si>
  <si>
    <t>UNIVERSIDAD DE ACONCAGUA</t>
  </si>
  <si>
    <t>UNIVERSIDAD DE ANTOFAGASTA</t>
  </si>
  <si>
    <t>UNIVERSIDAD DE ARTES, CIENCIAS Y COMUNICACION - UNIACC</t>
  </si>
  <si>
    <t>UNIVERSIDAD DE ATACAMA</t>
  </si>
  <si>
    <t>UNIVERSIDAD DE CHILE</t>
  </si>
  <si>
    <t>UNIVERSIDAD DE CONCEPCION</t>
  </si>
  <si>
    <t>UNIVERSIDAD DE LA FRONTERA</t>
  </si>
  <si>
    <t>UNIVERSIDAD DE LA SERENA</t>
  </si>
  <si>
    <t>UNIVERSIDAD DE LAS AMERICAS</t>
  </si>
  <si>
    <t>UNIVERSIDAD DE LOS ANDES</t>
  </si>
  <si>
    <t>UNIVERSIDAD DE LOS LAGOS</t>
  </si>
  <si>
    <t>UNIVERSIDAD DE MAGALLANES</t>
  </si>
  <si>
    <t>UNIVERSIDAD DE PLAYA ANCHA DE CIENCIAS DE LA EDUCACION</t>
  </si>
  <si>
    <t>UNIVERSIDAD DE SANTIAGO DE CHILE</t>
  </si>
  <si>
    <t>UNIVERSIDAD DE TALCA</t>
  </si>
  <si>
    <t>UNIVERSIDAD DE TARAPACA</t>
  </si>
  <si>
    <t>UNIVERSIDAD DE VALPARAISO</t>
  </si>
  <si>
    <t>UNIVERSIDAD DE VIÑA DEL MAR</t>
  </si>
  <si>
    <t>UNIVERSIDAD DEL BIO-BIO</t>
  </si>
  <si>
    <t>UNIVERSIDAD DEL DESARROLLO</t>
  </si>
  <si>
    <t>UNIVERSIDAD DIEGO PORTALES</t>
  </si>
  <si>
    <t>UNIVERSIDAD FINIS TERRAE</t>
  </si>
  <si>
    <t>UNIVERSIDAD GABRIELA MISTRAL</t>
  </si>
  <si>
    <t>UNIVERSIDAD LA REPUBLICA</t>
  </si>
  <si>
    <t>UNIVERSIDAD LOS LEONES</t>
  </si>
  <si>
    <t>UNIVERSIDAD MAYOR</t>
  </si>
  <si>
    <t>UNIVERSIDAD METROPOLITANA DE CIENCIAS DE LA EDUCACION</t>
  </si>
  <si>
    <t>UNIVERSIDAD MIGUEL DE CERVANTES</t>
  </si>
  <si>
    <t>UNIVERSIDAD PEDRO DE VALDIVIA</t>
  </si>
  <si>
    <t>UNIVERSIDAD SAN SEBASTIAN</t>
  </si>
  <si>
    <t>UNIVERSIDAD SANTO TOMAS</t>
  </si>
  <si>
    <t>UNIVERSIDAD SEK</t>
  </si>
  <si>
    <t>UNIVERSIDAD TECNICA FEDERICO SANTA MARIA</t>
  </si>
  <si>
    <t>UNIVERSIDAD TECNOLOGICA DE CHILE INACAP</t>
  </si>
  <si>
    <t>UNIVERSIDAD TECNOLOGICA METROPOLITANA</t>
  </si>
  <si>
    <t>UNIVERSIDAD UCINF</t>
  </si>
  <si>
    <t>Evolución de Matrícula Total por sexo</t>
  </si>
  <si>
    <t>Evolución de Matrícula Total de Pregrado por tipo de carrera agrupada</t>
  </si>
  <si>
    <r>
      <t>Evolución de Matrícula 1</t>
    </r>
    <r>
      <rPr>
        <b/>
        <vertAlign val="superscript"/>
        <sz val="12"/>
        <color theme="1"/>
        <rFont val="Calibri"/>
        <family val="2"/>
        <scheme val="minor"/>
      </rPr>
      <t>er</t>
    </r>
    <r>
      <rPr>
        <b/>
        <sz val="12"/>
        <color theme="1"/>
        <rFont val="Calibri"/>
        <family val="2"/>
        <scheme val="minor"/>
      </rPr>
      <t xml:space="preserve"> año de Pregrado por tipo de carrera agrupada</t>
    </r>
  </si>
  <si>
    <t>Sexo</t>
  </si>
  <si>
    <t>Evolución de Matrícula Total por tipo de institución</t>
  </si>
  <si>
    <t>Pedagogía en Educación de Párvulos</t>
  </si>
  <si>
    <t>Terapia Ocupacional</t>
  </si>
  <si>
    <r>
      <t>Matrícula 1</t>
    </r>
    <r>
      <rPr>
        <b/>
        <vertAlign val="superscript"/>
        <sz val="10"/>
        <color theme="1"/>
        <rFont val="Calibri"/>
        <family val="2"/>
        <scheme val="minor"/>
      </rPr>
      <t>er</t>
    </r>
    <r>
      <rPr>
        <b/>
        <sz val="10"/>
        <color theme="1"/>
        <rFont val="Calibri"/>
        <family val="2"/>
        <scheme val="minor"/>
      </rPr>
      <t xml:space="preserve"> año Hombres</t>
    </r>
  </si>
  <si>
    <t>UNIVERSIDAD DE AYSEN</t>
  </si>
  <si>
    <t>UNIVERSIDAD DE O'HIGGINS</t>
  </si>
  <si>
    <t>UNIVERSIDAD BERNARDO O'HIGGINS</t>
  </si>
  <si>
    <t>Arica y Parinacota</t>
  </si>
  <si>
    <t>Tarapacá</t>
  </si>
  <si>
    <t>Antofagasta</t>
  </si>
  <si>
    <t>Atacama</t>
  </si>
  <si>
    <t>Coquimbo</t>
  </si>
  <si>
    <t>Valparaíso</t>
  </si>
  <si>
    <t>Metropolitana</t>
  </si>
  <si>
    <t>Maule</t>
  </si>
  <si>
    <t>Araucanía</t>
  </si>
  <si>
    <t>Los Ríos</t>
  </si>
  <si>
    <t>Los Lagos</t>
  </si>
  <si>
    <t>Aysén</t>
  </si>
  <si>
    <t>Magallanes</t>
  </si>
  <si>
    <t>Biobío</t>
  </si>
  <si>
    <t>Volver al Índice</t>
  </si>
  <si>
    <t>Corporación de Administración Delegada</t>
  </si>
  <si>
    <t>La Araucanía</t>
  </si>
  <si>
    <t xml:space="preserve">Institutos Profesionales </t>
  </si>
  <si>
    <t>Lib. Gral B. O'Higgins</t>
  </si>
  <si>
    <t>Lib. Gral. B. O'Higgins</t>
  </si>
  <si>
    <t>Carreras Técnico - Profesionales*</t>
  </si>
  <si>
    <t>U. Privadas</t>
  </si>
  <si>
    <t xml:space="preserve">Evolución de Matrícula Total de Posgrado por tipo de universidad </t>
  </si>
  <si>
    <r>
      <t>Evolución de Matrícula 1</t>
    </r>
    <r>
      <rPr>
        <b/>
        <vertAlign val="superscript"/>
        <sz val="12"/>
        <color theme="1"/>
        <rFont val="Calibri"/>
        <family val="2"/>
        <scheme val="minor"/>
      </rPr>
      <t>er</t>
    </r>
    <r>
      <rPr>
        <b/>
        <sz val="12"/>
        <color theme="1"/>
        <rFont val="Calibri"/>
        <family val="2"/>
        <scheme val="minor"/>
      </rPr>
      <t xml:space="preserve"> año de Posgrado por tipo de universidad </t>
    </r>
  </si>
  <si>
    <t xml:space="preserve">Evolución de Matrícula Total de Posgrado por tipo de universidad y programa </t>
  </si>
  <si>
    <r>
      <t>Evolución de Matrícula 1</t>
    </r>
    <r>
      <rPr>
        <b/>
        <vertAlign val="superscript"/>
        <sz val="12"/>
        <color theme="1"/>
        <rFont val="Calibri"/>
        <family val="2"/>
        <scheme val="minor"/>
      </rPr>
      <t>er</t>
    </r>
    <r>
      <rPr>
        <b/>
        <sz val="12"/>
        <color theme="1"/>
        <rFont val="Calibri"/>
        <family val="2"/>
        <scheme val="minor"/>
      </rPr>
      <t xml:space="preserve"> año de Posgrado por tipo de universidad y programa </t>
    </r>
  </si>
  <si>
    <t xml:space="preserve">Tipo de institución </t>
  </si>
  <si>
    <r>
      <t xml:space="preserve">Diplomado 
</t>
    </r>
    <r>
      <rPr>
        <sz val="11"/>
        <color theme="1"/>
        <rFont val="Calibri"/>
        <family val="2"/>
        <scheme val="minor"/>
      </rPr>
      <t>(superior a un semestre)</t>
    </r>
  </si>
  <si>
    <r>
      <t>Evolución de Matrícula 1</t>
    </r>
    <r>
      <rPr>
        <b/>
        <vertAlign val="superscript"/>
        <sz val="12"/>
        <rFont val="Calibri"/>
        <family val="2"/>
        <scheme val="minor"/>
      </rPr>
      <t xml:space="preserve">er </t>
    </r>
    <r>
      <rPr>
        <b/>
        <sz val="12"/>
        <rFont val="Calibri"/>
        <family val="2"/>
        <scheme val="minor"/>
      </rPr>
      <t xml:space="preserve">año de Pregrado por tipo de institución </t>
    </r>
  </si>
  <si>
    <t>Evolución de Matrícula Total de Posgrado por tipo de universidad y programa</t>
  </si>
  <si>
    <t>Fuente: Servicio de Información de Educación Superior (SIES), de Mineduc.</t>
  </si>
  <si>
    <t>Matrícula Total Pregrado</t>
  </si>
  <si>
    <t>Matrícula Total de Posgrado Mujer</t>
  </si>
  <si>
    <t>Matrícula Total de Posgrado Hombre</t>
  </si>
  <si>
    <t>Matrícula Total de Postítulo Mujer</t>
  </si>
  <si>
    <t>Matrícula Total de Postítulo Hombre</t>
  </si>
  <si>
    <t>Matrícula Total de Pregrado Mujer</t>
  </si>
  <si>
    <t>Matrícula Total de Pregrado Hombre</t>
  </si>
  <si>
    <r>
      <t>Matrícula Total   1</t>
    </r>
    <r>
      <rPr>
        <b/>
        <vertAlign val="superscript"/>
        <sz val="10"/>
        <color theme="1"/>
        <rFont val="Calibri"/>
        <family val="2"/>
        <scheme val="minor"/>
      </rPr>
      <t>er</t>
    </r>
    <r>
      <rPr>
        <b/>
        <sz val="10"/>
        <color theme="1"/>
        <rFont val="Calibri"/>
        <family val="2"/>
        <scheme val="minor"/>
      </rPr>
      <t xml:space="preserve"> año</t>
    </r>
  </si>
  <si>
    <r>
      <t>Matrícula Total    1</t>
    </r>
    <r>
      <rPr>
        <b/>
        <vertAlign val="superscript"/>
        <sz val="10"/>
        <color theme="1"/>
        <rFont val="Calibri"/>
        <family val="2"/>
        <scheme val="minor"/>
      </rPr>
      <t>er</t>
    </r>
    <r>
      <rPr>
        <b/>
        <sz val="10"/>
        <color theme="1"/>
        <rFont val="Calibri"/>
        <family val="2"/>
        <scheme val="minor"/>
      </rPr>
      <t xml:space="preserve"> año</t>
    </r>
  </si>
  <si>
    <t>EVOLUCIÓN MATRÍCULA DE POSGRADO 2009 - 2018</t>
  </si>
  <si>
    <t>EVOLUCIÓN MATRÍCULA DE POSTÍTULO 2009 - 2018</t>
  </si>
  <si>
    <t>% de variación 2009 - 2018</t>
  </si>
  <si>
    <t>% de variación 2014 - 2018</t>
  </si>
  <si>
    <t>% de variación 2017 - 2018</t>
  </si>
  <si>
    <t>Evolución de Matrícula 1er año de Pregrado por tipo de institución</t>
  </si>
  <si>
    <t>Evolución de Matrícula 1er año de Pregrado por tipo de carrera</t>
  </si>
  <si>
    <t>Evolución de Matrícula 1er año de Pregrado por tipo de carrera agrupada</t>
  </si>
  <si>
    <t>Evolución de Matrícula 1er año de Pregrado por tipo de institución y carrera</t>
  </si>
  <si>
    <t>Evolución de Matrícula 1er año de Pregrado por jornada</t>
  </si>
  <si>
    <t>Evolución de Matrícula 1er año de Pregrado por tipo de institución y jornada</t>
  </si>
  <si>
    <t>Evolución de Matrícula de 1er año de Pregrado por área</t>
  </si>
  <si>
    <t>Evolución de Matrícula 1er año de Pregrado en carreras con mayor matrícula - CFT</t>
  </si>
  <si>
    <t>Evolución de Matrícula 1er año de Pregrado en carreras con mayor matrícula - IP</t>
  </si>
  <si>
    <t>Evolución de Matrícula 1er año de Pregrado en carreras con mayor matrícula - Universidades</t>
  </si>
  <si>
    <t xml:space="preserve">Evolución de Matrícula 1er año de Posgrado por tipo de universidad </t>
  </si>
  <si>
    <t>Evolución de Matrícula 1er año de Posgrado por tipo de programa</t>
  </si>
  <si>
    <t>Centros de Formación Técnica Estatales</t>
  </si>
  <si>
    <t>CFT BARROS ARANA</t>
  </si>
  <si>
    <t>CFT DE LA REGION DE LA ARAUCANIA</t>
  </si>
  <si>
    <t>CFT DE LA REGION DEL MAULE</t>
  </si>
  <si>
    <t>Evolución de Matrícula Total de Pregrado por tipo de institución 2</t>
  </si>
  <si>
    <t>Tipo de institución 2</t>
  </si>
  <si>
    <t>Evolución de Matrícula 1er año de Pregrado por tipo de institución 2</t>
  </si>
  <si>
    <t>Evolución de Matrícula Total de Pregrado por tipo de enseñanza del establecimiento secundario de origen  - Universidades</t>
  </si>
  <si>
    <t>Evolución de Matrícula Total de Pregrado por tipo de enseñanza del establecimiento secundario de origen - IP</t>
  </si>
  <si>
    <t>Evolución de Matrícula Total de Pregrado por tipo de enseñanza del establecimiento secundario de origen - CFT</t>
  </si>
  <si>
    <t>Evolución de Matrícula Total de Pregrado por tipo de enseñanza del establecimiento secundario de origen</t>
  </si>
  <si>
    <t>Evolución de Matrícula Total de Pregrado por tipo de enseñanza del establecimiento secundario de origen - Universidades</t>
  </si>
  <si>
    <t>Evolución de Matrícula Total por tipo de institución  2</t>
  </si>
  <si>
    <t>Evolución de Matrícula Total por tipo de institución 2 y nivel de formación</t>
  </si>
  <si>
    <t>Evolución de Matrícula Total por tipo de institución 2</t>
  </si>
  <si>
    <t xml:space="preserve">Evolución de Matrícula Total por tipo de institución 2 y nivel de formación </t>
  </si>
  <si>
    <t xml:space="preserve">Evolución de Matrícula 1er año de Posgrado por tipo de universidad y programa </t>
  </si>
  <si>
    <t xml:space="preserve">Evolución de Matrícula Total de Postítulo por tipo de institución 2 </t>
  </si>
  <si>
    <t>Evolución de Matrícula Total de Postítulo por tipo de institución 2</t>
  </si>
  <si>
    <t>NOTA: En caso de utilizar datos de esta base para notas periodísticas o estudios, se debe citar como fuente de los datos al Servicio de Información de Educación Superior (SIES), de Mineduc</t>
  </si>
  <si>
    <t>Ingeniería Civil, plan común y licenciatura en Ciencias de la Ingeniería</t>
  </si>
  <si>
    <t>Administración Gastronómica</t>
  </si>
  <si>
    <t>U. Cruch Estatal</t>
  </si>
  <si>
    <t>U. Cruch Privada</t>
  </si>
  <si>
    <t>*Incluye programas de Pregrado, Posgrado y Postítulo</t>
  </si>
  <si>
    <r>
      <t>Matrícula de 1</t>
    </r>
    <r>
      <rPr>
        <sz val="10"/>
        <color theme="1"/>
        <rFont val="Calibri"/>
        <family val="2"/>
        <scheme val="minor"/>
      </rPr>
      <t>er año Mujer</t>
    </r>
  </si>
  <si>
    <r>
      <t>Matrícula de 1</t>
    </r>
    <r>
      <rPr>
        <vertAlign val="superscript"/>
        <sz val="10"/>
        <color theme="1"/>
        <rFont val="Calibri"/>
        <family val="2"/>
        <scheme val="minor"/>
      </rPr>
      <t>er</t>
    </r>
    <r>
      <rPr>
        <sz val="10"/>
        <color theme="1"/>
        <rFont val="Calibri"/>
        <family val="2"/>
        <scheme val="minor"/>
      </rPr>
      <t xml:space="preserve"> año Hombre</t>
    </r>
  </si>
  <si>
    <t>Bachillerato, ciclo inicial o plan común</t>
  </si>
  <si>
    <r>
      <t>Matrícula 1</t>
    </r>
    <r>
      <rPr>
        <b/>
        <vertAlign val="superscript"/>
        <sz val="10"/>
        <color theme="1"/>
        <rFont val="Calibri"/>
        <family val="2"/>
        <scheme val="minor"/>
      </rPr>
      <t>er</t>
    </r>
    <r>
      <rPr>
        <b/>
        <sz val="10"/>
        <color theme="1"/>
        <rFont val="Calibri"/>
        <family val="2"/>
        <scheme val="minor"/>
      </rPr>
      <t xml:space="preserve"> año Mujeres</t>
    </r>
  </si>
  <si>
    <t>Acreditada</t>
  </si>
  <si>
    <t>No Acreditada</t>
  </si>
  <si>
    <t>*Incluye carreras Técnicas de Nivel Superior y Profesionales sin licenciatura.</t>
  </si>
  <si>
    <t>**Incluye carreras Profesionales con licenciatura, Licenciaturas no conducentes a título y planes comunes de universidades.</t>
  </si>
  <si>
    <t>Técnico - Profesional</t>
  </si>
  <si>
    <r>
      <t>Matrícula de 1</t>
    </r>
    <r>
      <rPr>
        <sz val="10"/>
        <color theme="1"/>
        <rFont val="Calibri"/>
        <family val="2"/>
        <scheme val="minor"/>
      </rPr>
      <t>er año de Posgrado Hombre</t>
    </r>
  </si>
  <si>
    <t>EVOLUCIÓN MATRÍCULA TOTAL 2007 - 2019</t>
  </si>
  <si>
    <t>% de variación 2010-2019</t>
  </si>
  <si>
    <t>% de variación 2015 - 2019</t>
  </si>
  <si>
    <t>% de variación 2018 - 2019</t>
  </si>
  <si>
    <t>% distribución Matrícula 2019</t>
  </si>
  <si>
    <t>MATRÍCULA TOTAL 2019</t>
  </si>
  <si>
    <t>Matricula Total 2019 por tipo de institución y nivel de formación</t>
  </si>
  <si>
    <t>Matricula Total 2019 por tipo de institución y sexo</t>
  </si>
  <si>
    <t>Matricula Total 2019 por tipo de institución 2 y nivel de formación</t>
  </si>
  <si>
    <t>Matricula Total 2019 por tipo de institución 2 y sexo</t>
  </si>
  <si>
    <t>Matricula Total 2019 por región y sexo</t>
  </si>
  <si>
    <t>Matricula Total 2019 por área y sexo</t>
  </si>
  <si>
    <t>MATRÍCULA DE PREGRADO 2019</t>
  </si>
  <si>
    <t xml:space="preserve">Matrícula Total 2019 de Pregrado por sexo y tipo de institución </t>
  </si>
  <si>
    <t xml:space="preserve">Matrícula 1er año 2019 de Pregrado por sexo y tipo de institución </t>
  </si>
  <si>
    <t xml:space="preserve">Matrícula Total 2019 de Pregrado por rango de edad y tipo de institución </t>
  </si>
  <si>
    <t xml:space="preserve">Matrícula Total 2019 de Pregrado por tipo de carrera e institución </t>
  </si>
  <si>
    <t xml:space="preserve">Matrícula Total 2019 de Pregrado por área y tipo de institución </t>
  </si>
  <si>
    <t>Matrícula Total 2019 de Pregrado por área y sexo</t>
  </si>
  <si>
    <t xml:space="preserve">Matrícula Total 2019 de Pregrado por jornada y tipo de institución </t>
  </si>
  <si>
    <t>Matrícula Total 2019 de Pregrado por región y tipo de institución</t>
  </si>
  <si>
    <t>Matrícula 1er año 2019 de Pregrado por región y tipo de institución</t>
  </si>
  <si>
    <t>Matrícula Total 2019 de Pregrado por región y sexo</t>
  </si>
  <si>
    <t>Matrícula 1er año 2019 de Pregrado por región y sexo</t>
  </si>
  <si>
    <t>Universidades Estatales CRUCH</t>
  </si>
  <si>
    <t>Universidades Privadas CRUCH</t>
  </si>
  <si>
    <t>Universidades Privadas</t>
  </si>
  <si>
    <t>Universidades (* Carrera en Convenio)</t>
  </si>
  <si>
    <t>Postgrado</t>
  </si>
  <si>
    <t>Ñuble</t>
  </si>
  <si>
    <t>Profesional Sin Licenciatura</t>
  </si>
  <si>
    <t>Bachillerato, Ciclo Inicial o Plan Común</t>
  </si>
  <si>
    <t>Licenciatura No Conducente a Título</t>
  </si>
  <si>
    <t>Profesional Con Licenciatura</t>
  </si>
  <si>
    <t>Técnico en Administración de Recursos Humanos y Personal</t>
  </si>
  <si>
    <t>Medicina Veterinaria</t>
  </si>
  <si>
    <t>EVOLUCIÓN MATRÍCULA DE PREGRADO 2007 - 2019</t>
  </si>
  <si>
    <t>EVOLUCIÓN MATRÍCULA DE POSGRADO 2007 - 2019</t>
  </si>
  <si>
    <t>EVOLUCIÓN MATRÍCULA DE POSTÍTULO 2007 - 2019</t>
  </si>
  <si>
    <t>U. (* Carrera en Convenio)</t>
  </si>
  <si>
    <t>Cabe considerar que en el año 2019 las Universidades Alberto Hurtado y Diego Portales se han integrado formalmente al Consejo de Rectores (Cruch), lo que explica el aumento de estudiantes de U. Privadas Cruch en desmedro del total de estudiantes de U. Privadas.</t>
  </si>
  <si>
    <t>% de matrícula en Instituciones acreditadas</t>
  </si>
  <si>
    <t>Condición de acreditación*</t>
  </si>
  <si>
    <t>Institución adscrita a Gratuidad</t>
  </si>
  <si>
    <t>Institución no adscrita a Gratuidad</t>
  </si>
  <si>
    <t>% de variación 2016 - 2019</t>
  </si>
  <si>
    <t>Adscripción a Gratuidad</t>
  </si>
  <si>
    <t>MATRÍCULA DE POSGRADO 2019</t>
  </si>
  <si>
    <t xml:space="preserve">Matrícula Total 2019 de Posgrado por tipo de universidad y programa </t>
  </si>
  <si>
    <t xml:space="preserve">Matrícula 1er año 2019 de Posgrado por tipo de universidad y programa </t>
  </si>
  <si>
    <t xml:space="preserve">Matrícula Total 2019 de Posgrado por sexo y tipo de programa </t>
  </si>
  <si>
    <t>Matrícula Total 2019 de Posgrado</t>
  </si>
  <si>
    <t xml:space="preserve">Matrícula 1er año 2019 de Posgrado por sexo y tipo de programa </t>
  </si>
  <si>
    <t>Matrícula Total 2019 de Posgrado por rango de edad y tipo de programa</t>
  </si>
  <si>
    <t xml:space="preserve">Matrícula Total 2019 de Posgrado por área y tipo de programa </t>
  </si>
  <si>
    <t xml:space="preserve">Matrícula Total 2019 de Posgrado por jornada y tipo de programa </t>
  </si>
  <si>
    <t xml:space="preserve">Matrícula Total 2019 de Posgrado por región y tipo de programa </t>
  </si>
  <si>
    <t>MATRÍCULA DE POSTÍTULO 2019</t>
  </si>
  <si>
    <t xml:space="preserve">Matrícula Total de Postítulo por tipo de institución y programa </t>
  </si>
  <si>
    <t>Especialidad Médica U Odontológica</t>
  </si>
  <si>
    <t>CFT ACCIOMA</t>
  </si>
  <si>
    <t>CFT CENTRO DE ENSEÑANZA DE ALTA COSTURA PAULINA DIARD</t>
  </si>
  <si>
    <t>CFT DE LA INDUSTRIA GRAFICA</t>
  </si>
  <si>
    <t>CFT DE LA REGION DE COQUIMBO</t>
  </si>
  <si>
    <t>CFT DE LA REGION DE LOS LAGOS</t>
  </si>
  <si>
    <t>CFT DE LA REGION DE TARAPACA</t>
  </si>
  <si>
    <t>CFT ESCUELA CULINARIA FRANCESA</t>
  </si>
  <si>
    <t>CFT ESCUELA SUPERIOR DE ADMINISTRACION DE NEGOCIOS DEL NORTE - ESANE DEL NORTE</t>
  </si>
  <si>
    <t>CFT PUCV</t>
  </si>
  <si>
    <t>CFT SAN AGUSTIN</t>
  </si>
  <si>
    <t>CFT UV</t>
  </si>
  <si>
    <t>IP CHILENO BRITANICO DE CULTURA</t>
  </si>
  <si>
    <t>IP ESCUELA DE MARINA MERCANTE PILOTO PARDO</t>
  </si>
  <si>
    <t>IP LATINOAMERICANO DE COMERCIO EXTERIOR - IPLACEX</t>
  </si>
  <si>
    <t>UNIVERSIDAD CATOLICA CARDENAL RAUL SILVA HENRIQUEZ</t>
  </si>
  <si>
    <t>INFORME MATRÍCULA 2019</t>
  </si>
  <si>
    <t xml:space="preserve">Matrícula Total 2019 de Postítulo por tipo de institución y tipo de programa </t>
  </si>
  <si>
    <t>Listado instituciones con datos Matrícula 2019</t>
  </si>
  <si>
    <t>Instituciones participantes en proceso Matrícula 2019</t>
  </si>
  <si>
    <t>Matrícula Total Pregrado 2019</t>
  </si>
  <si>
    <t>Matrícula Total Posgrado 2019</t>
  </si>
  <si>
    <t>Matrícula Total Postítulo 2019</t>
  </si>
  <si>
    <t>Matrícula Total 2019</t>
  </si>
  <si>
    <t>Evolución de Matrícula Total de Pregrado por Condición de Acreditación por Tipo de Institución</t>
  </si>
  <si>
    <t>Evolución de Matrícula Total de Pregrado por Adscripción a Gratuidad por Tipo de Institución</t>
  </si>
  <si>
    <t>A partir del año 2019 las Universidades Alberto Hurtado y Diego Portales se han integrado formalmente al Consejo de Rectores (Cruch).</t>
  </si>
  <si>
    <t>Carreras en Convenio: refiere a programas que tienen estudiantes reubicados desde Universidad Arcis a U. Católica del Maule y de la U. Iberoamericana reubicados en la Universidad de Santiago</t>
  </si>
  <si>
    <t>Servicios Locales de Educación</t>
  </si>
  <si>
    <t>Científico - Humanista</t>
  </si>
  <si>
    <t>*Considera la comparación por tipo de institución distinguiendo por situación de acreditación institucional (a mayo de cada año).</t>
  </si>
  <si>
    <t>*Considera la comparación de matrícula por tipo de institución distinguiendo por situación de adscripción institucional a gratuidad por cada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</si>
</sst>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 _€_-;\-* #,##0.00\ _€_-;_-* &quot;-&quot;??\ _€_-;_-@_-"/>
    <numFmt numFmtId="164" formatCode="_-* #,##0.00_-;\-* #,##0.00_-;_-* &quot;-&quot;??_-;_-@_-"/>
    <numFmt numFmtId="165" formatCode="_-* #,##0_-;\-* #,##0_-;_-* &quot;-&quot;??_-;_-@_-"/>
    <numFmt numFmtId="166" formatCode="0.0%"/>
    <numFmt numFmtId="167" formatCode="_-* #,##0.0_-;\-* #,##0.0_-;_-* &quot;-&quot;??_-;_-@_-"/>
    <numFmt numFmtId="168" formatCode="_-* #,##0\ _€_-;\-* #,##0\ _€_-;_-* &quot;-&quot;??\ _€_-;_-@_-"/>
  </numFmts>
  <fonts count="32"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sz val="10"/>
      <name val="Arial"/>
      <family val="2"/>
    </font>
    <font>
      <sz val="10"/>
      <name val="MS Sans Serif"/>
      <family val="2"/>
    </font>
    <font>
      <sz val="11"/>
      <color theme="1"/>
      <name val="Cambria"/>
      <family val="2"/>
      <scheme val="major"/>
    </font>
    <font>
      <b/>
      <sz val="10"/>
      <name val="Calibri"/>
      <family val="2"/>
      <scheme val="minor"/>
    </font>
    <font>
      <sz val="10"/>
      <name val="Calibri"/>
      <family val="2"/>
      <scheme val="minor"/>
    </font>
    <font>
      <u/>
      <sz val="11"/>
      <color theme="10"/>
      <name val="Calibri"/>
      <family val="2"/>
      <scheme val="minor"/>
    </font>
    <font>
      <b/>
      <sz val="14"/>
      <color theme="1"/>
      <name val="Calibri"/>
      <family val="2"/>
      <scheme val="minor"/>
    </font>
    <font>
      <vertAlign val="superscript"/>
      <sz val="10"/>
      <color theme="1"/>
      <name val="Calibri"/>
      <family val="2"/>
      <scheme val="minor"/>
    </font>
    <font>
      <b/>
      <vertAlign val="superscript"/>
      <sz val="10"/>
      <color theme="1"/>
      <name val="Calibri"/>
      <family val="2"/>
      <scheme val="minor"/>
    </font>
    <font>
      <b/>
      <sz val="11"/>
      <color rgb="FFFF0000"/>
      <name val="Calibri"/>
      <family val="2"/>
      <scheme val="minor"/>
    </font>
    <font>
      <b/>
      <sz val="12"/>
      <color theme="1"/>
      <name val="Calibri"/>
      <family val="2"/>
      <scheme val="minor"/>
    </font>
    <font>
      <b/>
      <vertAlign val="superscript"/>
      <sz val="12"/>
      <color theme="1"/>
      <name val="Calibri"/>
      <family val="2"/>
      <scheme val="minor"/>
    </font>
    <font>
      <b/>
      <sz val="26"/>
      <color theme="1"/>
      <name val="Calibri"/>
      <family val="2"/>
      <scheme val="minor"/>
    </font>
    <font>
      <i/>
      <sz val="10"/>
      <color theme="1"/>
      <name val="Calibri"/>
      <family val="2"/>
      <scheme val="minor"/>
    </font>
    <font>
      <b/>
      <sz val="10"/>
      <color rgb="FF000000"/>
      <name val="Calibri"/>
      <family val="2"/>
    </font>
    <font>
      <b/>
      <sz val="12"/>
      <name val="Calibri"/>
      <family val="2"/>
      <scheme val="minor"/>
    </font>
    <font>
      <b/>
      <vertAlign val="superscript"/>
      <sz val="10"/>
      <name val="Calibri"/>
      <family val="2"/>
      <scheme val="minor"/>
    </font>
    <font>
      <b/>
      <vertAlign val="superscript"/>
      <sz val="12"/>
      <name val="Calibri"/>
      <family val="2"/>
      <scheme val="minor"/>
    </font>
    <font>
      <sz val="11"/>
      <color rgb="FFFF0000"/>
      <name val="Calibri"/>
      <family val="2"/>
      <scheme val="minor"/>
    </font>
    <font>
      <b/>
      <sz val="16"/>
      <color theme="1"/>
      <name val="Calibri"/>
      <family val="2"/>
      <scheme val="minor"/>
    </font>
    <font>
      <b/>
      <sz val="16"/>
      <name val="Calibri"/>
      <family val="2"/>
      <scheme val="minor"/>
    </font>
    <font>
      <b/>
      <sz val="10"/>
      <color rgb="FFFF0000"/>
      <name val="Calibri"/>
      <family val="2"/>
      <scheme val="minor"/>
    </font>
    <font>
      <sz val="10"/>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theme="4" tint="0.79998168889431442"/>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8">
    <xf numFmtId="0" fontId="0" fillId="0" borderId="0"/>
    <xf numFmtId="164" fontId="4"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9" fillId="0" borderId="0"/>
    <xf numFmtId="9" fontId="10" fillId="0" borderId="0" applyFont="0" applyFill="0" applyBorder="0" applyAlignment="0" applyProtection="0"/>
    <xf numFmtId="0" fontId="11" fillId="0" borderId="0"/>
    <xf numFmtId="164" fontId="1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4" fillId="0" borderId="0" applyFont="0" applyFill="0" applyBorder="0" applyAlignment="0" applyProtection="0"/>
    <xf numFmtId="0" fontId="1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cellStyleXfs>
  <cellXfs count="190">
    <xf numFmtId="0" fontId="0" fillId="0" borderId="0" xfId="0"/>
    <xf numFmtId="0" fontId="6" fillId="3" borderId="1" xfId="0" applyFont="1" applyFill="1" applyBorder="1" applyAlignment="1">
      <alignment horizontal="center" vertical="center"/>
    </xf>
    <xf numFmtId="165" fontId="8" fillId="2" borderId="1" xfId="1" applyNumberFormat="1" applyFont="1" applyFill="1" applyBorder="1" applyAlignment="1">
      <alignment horizontal="left" vertical="center"/>
    </xf>
    <xf numFmtId="0" fontId="5" fillId="0" borderId="0" xfId="0" applyFont="1"/>
    <xf numFmtId="165" fontId="6" fillId="2" borderId="1" xfId="1" applyNumberFormat="1" applyFont="1" applyFill="1" applyBorder="1" applyAlignment="1">
      <alignment horizontal="left" vertical="center"/>
    </xf>
    <xf numFmtId="0" fontId="6" fillId="3" borderId="1" xfId="0" applyFont="1" applyFill="1" applyBorder="1" applyAlignment="1">
      <alignment horizontal="center" vertical="center" wrapText="1"/>
    </xf>
    <xf numFmtId="0" fontId="0" fillId="0" borderId="0" xfId="0" applyAlignment="1">
      <alignment vertical="center"/>
    </xf>
    <xf numFmtId="0" fontId="0" fillId="0" borderId="0" xfId="0" applyFont="1" applyAlignment="1">
      <alignment vertical="center"/>
    </xf>
    <xf numFmtId="0" fontId="8" fillId="0" borderId="0" xfId="0" applyFont="1"/>
    <xf numFmtId="0" fontId="8" fillId="0" borderId="0" xfId="0" applyFont="1" applyAlignment="1">
      <alignment vertical="center"/>
    </xf>
    <xf numFmtId="0" fontId="8" fillId="0" borderId="0" xfId="0" applyFont="1" applyAlignment="1">
      <alignment horizontal="center" vertical="center"/>
    </xf>
    <xf numFmtId="165" fontId="8" fillId="0" borderId="0" xfId="1" applyNumberFormat="1" applyFont="1" applyAlignment="1">
      <alignment horizontal="center" vertical="center"/>
    </xf>
    <xf numFmtId="165" fontId="8" fillId="0" borderId="1" xfId="1" applyNumberFormat="1" applyFont="1" applyBorder="1" applyAlignment="1">
      <alignment horizontal="center" vertical="center"/>
    </xf>
    <xf numFmtId="165" fontId="6" fillId="0" borderId="1" xfId="1" applyNumberFormat="1" applyFont="1" applyBorder="1" applyAlignment="1">
      <alignment horizontal="center" vertical="center"/>
    </xf>
    <xf numFmtId="0" fontId="6" fillId="4" borderId="1" xfId="0" applyFont="1" applyFill="1" applyBorder="1" applyAlignment="1">
      <alignment horizontal="center" vertical="center" wrapText="1"/>
    </xf>
    <xf numFmtId="0" fontId="0" fillId="0" borderId="0" xfId="0" applyFont="1" applyFill="1" applyBorder="1" applyAlignment="1">
      <alignment vertical="center"/>
    </xf>
    <xf numFmtId="0" fontId="6" fillId="0" borderId="0" xfId="0" applyFont="1" applyFill="1" applyBorder="1" applyAlignment="1">
      <alignment horizontal="center" vertical="center"/>
    </xf>
    <xf numFmtId="165" fontId="8" fillId="0" borderId="0" xfId="1" applyNumberFormat="1" applyFont="1" applyFill="1" applyBorder="1" applyAlignment="1">
      <alignment horizontal="left" vertical="center"/>
    </xf>
    <xf numFmtId="165" fontId="6" fillId="0" borderId="0" xfId="1" applyNumberFormat="1" applyFont="1" applyFill="1" applyBorder="1" applyAlignment="1">
      <alignment horizontal="left" vertical="center"/>
    </xf>
    <xf numFmtId="165" fontId="13" fillId="2" borderId="1" xfId="1" applyNumberFormat="1" applyFont="1" applyFill="1" applyBorder="1" applyAlignment="1">
      <alignment horizontal="left" vertical="center"/>
    </xf>
    <xf numFmtId="166" fontId="0" fillId="0" borderId="0" xfId="14" applyNumberFormat="1" applyFont="1" applyAlignment="1">
      <alignment vertical="center"/>
    </xf>
    <xf numFmtId="165" fontId="8" fillId="0" borderId="0" xfId="0" applyNumberFormat="1" applyFont="1" applyAlignment="1">
      <alignment vertical="center"/>
    </xf>
    <xf numFmtId="166" fontId="8" fillId="0" borderId="0" xfId="14" applyNumberFormat="1" applyFont="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165" fontId="12" fillId="2" borderId="1" xfId="1" applyNumberFormat="1" applyFont="1" applyFill="1" applyBorder="1" applyAlignment="1">
      <alignment horizontal="left" vertical="center"/>
    </xf>
    <xf numFmtId="0" fontId="0" fillId="0" borderId="0" xfId="0" applyNumberFormat="1" applyAlignment="1">
      <alignment vertical="center"/>
    </xf>
    <xf numFmtId="0" fontId="8" fillId="0" borderId="0" xfId="0" applyNumberFormat="1" applyFont="1" applyAlignment="1">
      <alignment vertical="center"/>
    </xf>
    <xf numFmtId="166" fontId="8" fillId="0" borderId="0" xfId="14" applyNumberFormat="1" applyFont="1" applyAlignment="1">
      <alignment vertical="center"/>
    </xf>
    <xf numFmtId="0" fontId="15" fillId="0" borderId="0" xfId="0" applyFont="1" applyAlignment="1">
      <alignment vertical="center"/>
    </xf>
    <xf numFmtId="166" fontId="19" fillId="0" borderId="0" xfId="14" applyNumberFormat="1" applyFont="1" applyAlignment="1">
      <alignment vertical="center"/>
    </xf>
    <xf numFmtId="165" fontId="8" fillId="0" borderId="1" xfId="1" applyNumberFormat="1" applyFont="1" applyBorder="1" applyAlignment="1">
      <alignment vertical="center"/>
    </xf>
    <xf numFmtId="165" fontId="6" fillId="0" borderId="1" xfId="1" applyNumberFormat="1" applyFont="1" applyBorder="1" applyAlignment="1">
      <alignment vertical="center"/>
    </xf>
    <xf numFmtId="0" fontId="19" fillId="0" borderId="0" xfId="0" applyFont="1" applyAlignment="1">
      <alignment vertical="center"/>
    </xf>
    <xf numFmtId="166" fontId="14" fillId="0" borderId="0" xfId="15" applyNumberFormat="1" applyAlignment="1">
      <alignment vertical="center"/>
    </xf>
    <xf numFmtId="165" fontId="8" fillId="0" borderId="1" xfId="1" quotePrefix="1" applyNumberFormat="1" applyFont="1" applyBorder="1" applyAlignment="1">
      <alignment horizontal="center" vertical="center"/>
    </xf>
    <xf numFmtId="165" fontId="8" fillId="0" borderId="0" xfId="0" applyNumberFormat="1" applyFont="1" applyAlignment="1">
      <alignment horizontal="center" vertical="center"/>
    </xf>
    <xf numFmtId="165" fontId="8" fillId="0" borderId="1" xfId="1" applyNumberFormat="1" applyFont="1" applyFill="1" applyBorder="1" applyAlignment="1">
      <alignment horizontal="left" vertical="center"/>
    </xf>
    <xf numFmtId="0" fontId="8" fillId="0" borderId="0" xfId="0" applyNumberFormat="1" applyFont="1" applyAlignment="1">
      <alignment horizontal="center" vertical="center"/>
    </xf>
    <xf numFmtId="166" fontId="8" fillId="0" borderId="1" xfId="14" applyNumberFormat="1" applyFont="1" applyBorder="1" applyAlignment="1">
      <alignment horizontal="center" vertical="center"/>
    </xf>
    <xf numFmtId="166" fontId="6" fillId="0" borderId="1" xfId="14" applyNumberFormat="1" applyFont="1" applyBorder="1" applyAlignment="1">
      <alignment horizontal="center" vertical="center"/>
    </xf>
    <xf numFmtId="0" fontId="0" fillId="0" borderId="0" xfId="0" applyFont="1" applyAlignment="1">
      <alignment horizontal="center" vertical="center"/>
    </xf>
    <xf numFmtId="0" fontId="0" fillId="0" borderId="0" xfId="0" applyNumberFormat="1" applyAlignment="1">
      <alignment horizontal="center" vertical="center"/>
    </xf>
    <xf numFmtId="166" fontId="0" fillId="0" borderId="0" xfId="14" applyNumberFormat="1" applyFont="1" applyAlignment="1">
      <alignment horizontal="center" vertical="center"/>
    </xf>
    <xf numFmtId="165" fontId="6" fillId="0" borderId="1" xfId="0" applyNumberFormat="1" applyFont="1" applyBorder="1" applyAlignment="1">
      <alignment vertical="center"/>
    </xf>
    <xf numFmtId="165" fontId="8" fillId="0" borderId="1" xfId="1" applyNumberFormat="1" applyFont="1" applyBorder="1" applyAlignment="1">
      <alignment horizontal="left" vertical="center"/>
    </xf>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Fill="1" applyAlignment="1">
      <alignment horizontal="center" vertical="center"/>
    </xf>
    <xf numFmtId="0" fontId="27" fillId="0" borderId="0" xfId="0" applyFont="1" applyFill="1" applyAlignment="1">
      <alignment horizontal="center" vertical="center"/>
    </xf>
    <xf numFmtId="165" fontId="8" fillId="0" borderId="1" xfId="1" applyNumberFormat="1" applyFont="1" applyFill="1" applyBorder="1" applyAlignment="1">
      <alignment vertical="center"/>
    </xf>
    <xf numFmtId="0" fontId="15" fillId="0" borderId="0" xfId="0" applyFont="1" applyAlignment="1">
      <alignment horizontal="left" vertical="center"/>
    </xf>
    <xf numFmtId="0" fontId="0" fillId="0" borderId="0" xfId="0" applyAlignment="1">
      <alignment horizontal="left" vertical="center"/>
    </xf>
    <xf numFmtId="0" fontId="19" fillId="0" borderId="0" xfId="0" applyFont="1" applyAlignment="1">
      <alignment horizontal="left" vertical="center"/>
    </xf>
    <xf numFmtId="165" fontId="6" fillId="0" borderId="1" xfId="1" applyNumberFormat="1" applyFont="1" applyBorder="1" applyAlignment="1">
      <alignment horizontal="left" vertical="center"/>
    </xf>
    <xf numFmtId="0" fontId="24" fillId="0" borderId="0" xfId="0" applyFont="1" applyAlignment="1">
      <alignment horizontal="left" vertical="center"/>
    </xf>
    <xf numFmtId="165" fontId="0" fillId="0" borderId="0" xfId="0" applyNumberFormat="1" applyAlignment="1">
      <alignment vertical="center"/>
    </xf>
    <xf numFmtId="165" fontId="8" fillId="0" borderId="1" xfId="0" applyNumberFormat="1" applyFont="1" applyFill="1" applyBorder="1" applyAlignment="1">
      <alignment vertical="center"/>
    </xf>
    <xf numFmtId="165" fontId="8" fillId="0" borderId="1" xfId="0" applyNumberFormat="1" applyFont="1" applyBorder="1" applyAlignment="1">
      <alignment vertical="center"/>
    </xf>
    <xf numFmtId="0" fontId="22" fillId="0" borderId="0" xfId="0" applyFont="1" applyAlignment="1">
      <alignment vertical="center"/>
    </xf>
    <xf numFmtId="0" fontId="19" fillId="0" borderId="0" xfId="0" applyFont="1" applyFill="1" applyAlignment="1">
      <alignment vertical="center"/>
    </xf>
    <xf numFmtId="0" fontId="0" fillId="0" borderId="0" xfId="0" applyFill="1" applyAlignment="1">
      <alignment vertical="center"/>
    </xf>
    <xf numFmtId="0" fontId="24" fillId="0" borderId="0" xfId="0" applyFont="1" applyFill="1" applyAlignment="1">
      <alignment vertical="center"/>
    </xf>
    <xf numFmtId="0" fontId="27" fillId="0" borderId="0" xfId="0" applyFont="1" applyFill="1" applyAlignment="1">
      <alignment vertical="center"/>
    </xf>
    <xf numFmtId="0" fontId="14" fillId="0" borderId="0" xfId="15" applyAlignment="1">
      <alignment vertical="center"/>
    </xf>
    <xf numFmtId="0" fontId="5" fillId="0" borderId="0" xfId="0" applyFont="1" applyAlignment="1">
      <alignment vertical="center"/>
    </xf>
    <xf numFmtId="0" fontId="8" fillId="2" borderId="0" xfId="0" applyFont="1" applyFill="1" applyAlignment="1">
      <alignment vertical="center"/>
    </xf>
    <xf numFmtId="166" fontId="0" fillId="0" borderId="0" xfId="14" applyNumberFormat="1" applyFont="1" applyAlignment="1">
      <alignment horizontal="left" vertical="center"/>
    </xf>
    <xf numFmtId="166" fontId="5" fillId="0" borderId="0" xfId="14" applyNumberFormat="1" applyFont="1" applyAlignment="1">
      <alignment horizontal="left" vertical="center"/>
    </xf>
    <xf numFmtId="166" fontId="5" fillId="0" borderId="0" xfId="14" applyNumberFormat="1" applyFont="1" applyAlignment="1">
      <alignment vertical="center"/>
    </xf>
    <xf numFmtId="165" fontId="8" fillId="0" borderId="1" xfId="1" applyNumberFormat="1" applyFont="1" applyFill="1" applyBorder="1" applyAlignment="1">
      <alignment horizontal="center" vertical="center"/>
    </xf>
    <xf numFmtId="0" fontId="0" fillId="0" borderId="0" xfId="0" applyFont="1" applyFill="1" applyBorder="1" applyAlignment="1">
      <alignment horizontal="center" vertical="center"/>
    </xf>
    <xf numFmtId="165" fontId="6" fillId="0" borderId="0" xfId="1" applyNumberFormat="1" applyFont="1" applyFill="1" applyBorder="1" applyAlignment="1">
      <alignment horizontal="center" vertical="center"/>
    </xf>
    <xf numFmtId="166" fontId="6" fillId="0" borderId="0" xfId="14" applyNumberFormat="1" applyFont="1" applyBorder="1" applyAlignment="1">
      <alignment vertical="center"/>
    </xf>
    <xf numFmtId="165" fontId="6" fillId="0" borderId="0" xfId="1" applyNumberFormat="1" applyFont="1" applyBorder="1" applyAlignment="1">
      <alignment vertical="center"/>
    </xf>
    <xf numFmtId="166" fontId="6" fillId="0" borderId="0" xfId="14" applyNumberFormat="1" applyFont="1" applyBorder="1" applyAlignment="1">
      <alignment horizontal="center" vertical="center"/>
    </xf>
    <xf numFmtId="167" fontId="6" fillId="4" borderId="1" xfId="1" applyNumberFormat="1" applyFont="1" applyFill="1" applyBorder="1" applyAlignment="1">
      <alignment horizontal="center" vertical="center"/>
    </xf>
    <xf numFmtId="165" fontId="8" fillId="0" borderId="0" xfId="1" applyNumberFormat="1" applyFont="1" applyAlignment="1">
      <alignment vertical="center"/>
    </xf>
    <xf numFmtId="165" fontId="6" fillId="4" borderId="1" xfId="1" applyNumberFormat="1" applyFont="1" applyFill="1" applyBorder="1" applyAlignment="1">
      <alignment horizontal="center" vertical="center" wrapText="1"/>
    </xf>
    <xf numFmtId="165" fontId="6" fillId="4" borderId="1" xfId="1" applyNumberFormat="1" applyFont="1" applyFill="1" applyBorder="1" applyAlignment="1">
      <alignment horizontal="center" vertical="center"/>
    </xf>
    <xf numFmtId="165" fontId="6" fillId="0" borderId="0" xfId="1" applyNumberFormat="1" applyFont="1" applyAlignment="1">
      <alignment vertical="center"/>
    </xf>
    <xf numFmtId="165" fontId="8" fillId="2" borderId="0" xfId="1" applyNumberFormat="1" applyFont="1" applyFill="1" applyAlignment="1">
      <alignment horizontal="center" vertical="center"/>
    </xf>
    <xf numFmtId="0" fontId="6" fillId="4" borderId="3" xfId="0" applyFont="1" applyFill="1" applyBorder="1" applyAlignment="1">
      <alignment horizontal="center" vertical="center" wrapText="1"/>
    </xf>
    <xf numFmtId="0" fontId="5" fillId="2" borderId="0" xfId="0" applyFont="1" applyFill="1" applyAlignment="1">
      <alignment horizontal="center" vertical="center"/>
    </xf>
    <xf numFmtId="0" fontId="5" fillId="2" borderId="0" xfId="0" applyFont="1" applyFill="1" applyAlignment="1">
      <alignment vertical="center"/>
    </xf>
    <xf numFmtId="0" fontId="19" fillId="2" borderId="0" xfId="0" applyFont="1" applyFill="1" applyAlignment="1">
      <alignment vertical="center"/>
    </xf>
    <xf numFmtId="0" fontId="14" fillId="2" borderId="0" xfId="15" applyFill="1" applyAlignment="1">
      <alignment vertical="center"/>
    </xf>
    <xf numFmtId="0" fontId="0" fillId="2" borderId="0" xfId="0" quotePrefix="1" applyFill="1" applyAlignment="1">
      <alignment vertical="center"/>
    </xf>
    <xf numFmtId="0" fontId="18" fillId="2" borderId="0" xfId="0" applyFont="1" applyFill="1" applyAlignment="1">
      <alignment vertical="center"/>
    </xf>
    <xf numFmtId="0" fontId="24" fillId="0" borderId="0" xfId="0" applyFont="1" applyFill="1" applyAlignment="1">
      <alignment horizontal="left" vertical="center"/>
    </xf>
    <xf numFmtId="0" fontId="8" fillId="0" borderId="0" xfId="0" applyFont="1" applyFill="1" applyAlignment="1">
      <alignment vertical="center"/>
    </xf>
    <xf numFmtId="165" fontId="13" fillId="0" borderId="1" xfId="1" applyNumberFormat="1" applyFont="1" applyBorder="1" applyAlignment="1">
      <alignment vertical="center"/>
    </xf>
    <xf numFmtId="165" fontId="0" fillId="0" borderId="0" xfId="1" applyNumberFormat="1" applyFont="1" applyAlignment="1">
      <alignment vertical="center"/>
    </xf>
    <xf numFmtId="165" fontId="15" fillId="0" borderId="0" xfId="1" applyNumberFormat="1" applyFont="1" applyAlignment="1">
      <alignment vertical="center"/>
    </xf>
    <xf numFmtId="165" fontId="27" fillId="0" borderId="0" xfId="1" applyNumberFormat="1" applyFont="1" applyAlignment="1">
      <alignment horizontal="left" vertical="center"/>
    </xf>
    <xf numFmtId="165" fontId="12" fillId="3" borderId="1" xfId="1" applyNumberFormat="1" applyFont="1" applyFill="1" applyBorder="1" applyAlignment="1">
      <alignment horizontal="left" vertical="center" wrapText="1"/>
    </xf>
    <xf numFmtId="165" fontId="12" fillId="3" borderId="1" xfId="1" applyNumberFormat="1" applyFont="1" applyFill="1" applyBorder="1" applyAlignment="1">
      <alignment horizontal="center" vertical="center" wrapText="1"/>
    </xf>
    <xf numFmtId="165" fontId="13" fillId="0" borderId="1" xfId="1" applyNumberFormat="1" applyFont="1" applyFill="1" applyBorder="1" applyAlignment="1">
      <alignment horizontal="left" vertical="center"/>
    </xf>
    <xf numFmtId="165" fontId="14" fillId="0" borderId="0" xfId="1" applyNumberFormat="1" applyFont="1" applyAlignment="1">
      <alignment vertical="center"/>
    </xf>
    <xf numFmtId="165" fontId="3" fillId="0" borderId="1" xfId="1" applyNumberFormat="1" applyFont="1" applyBorder="1" applyAlignment="1">
      <alignment vertical="center"/>
    </xf>
    <xf numFmtId="166" fontId="6" fillId="4" borderId="1" xfId="14" applyNumberFormat="1" applyFont="1" applyFill="1" applyBorder="1" applyAlignment="1">
      <alignment horizontal="center" vertical="center"/>
    </xf>
    <xf numFmtId="166" fontId="8" fillId="4" borderId="1" xfId="14" applyNumberFormat="1" applyFont="1" applyFill="1" applyBorder="1" applyAlignment="1">
      <alignment horizontal="center" vertical="center"/>
    </xf>
    <xf numFmtId="164" fontId="3" fillId="0" borderId="1" xfId="2" applyFont="1" applyFill="1" applyBorder="1" applyAlignment="1">
      <alignment vertical="center"/>
    </xf>
    <xf numFmtId="164" fontId="6" fillId="3" borderId="1" xfId="2" applyFont="1" applyFill="1" applyBorder="1" applyAlignment="1">
      <alignment horizontal="left" vertical="center"/>
    </xf>
    <xf numFmtId="0" fontId="28" fillId="0" borderId="0" xfId="0" applyFont="1" applyAlignment="1">
      <alignment vertical="center"/>
    </xf>
    <xf numFmtId="164" fontId="8" fillId="0" borderId="1" xfId="2" applyFont="1" applyBorder="1" applyAlignment="1">
      <alignment vertical="center"/>
    </xf>
    <xf numFmtId="164" fontId="6" fillId="0" borderId="1" xfId="2" applyFont="1" applyBorder="1" applyAlignment="1">
      <alignment vertical="center"/>
    </xf>
    <xf numFmtId="164" fontId="6" fillId="3" borderId="1" xfId="2" applyFont="1" applyFill="1" applyBorder="1" applyAlignment="1">
      <alignment horizontal="left" vertical="center" wrapText="1"/>
    </xf>
    <xf numFmtId="164" fontId="8" fillId="0" borderId="1" xfId="2" applyFont="1" applyBorder="1" applyAlignment="1">
      <alignment horizontal="left" vertical="center"/>
    </xf>
    <xf numFmtId="164" fontId="8" fillId="0" borderId="1" xfId="2" applyFont="1" applyBorder="1" applyAlignment="1">
      <alignment horizontal="left" vertical="center" indent="1"/>
    </xf>
    <xf numFmtId="164" fontId="3" fillId="0" borderId="1" xfId="2" applyFont="1" applyBorder="1" applyAlignment="1">
      <alignment horizontal="left" vertical="center"/>
    </xf>
    <xf numFmtId="164" fontId="6" fillId="0" borderId="1" xfId="2" applyFont="1" applyFill="1" applyBorder="1" applyAlignment="1">
      <alignment vertical="center"/>
    </xf>
    <xf numFmtId="164" fontId="6" fillId="4" borderId="1" xfId="2" applyFont="1" applyFill="1" applyBorder="1" applyAlignment="1">
      <alignment vertical="center"/>
    </xf>
    <xf numFmtId="164" fontId="3" fillId="0" borderId="1" xfId="2" applyFont="1" applyBorder="1" applyAlignment="1">
      <alignment vertical="center"/>
    </xf>
    <xf numFmtId="0" fontId="28" fillId="0" borderId="0" xfId="0" applyFont="1" applyFill="1" applyAlignment="1">
      <alignment vertical="center"/>
    </xf>
    <xf numFmtId="164" fontId="3" fillId="0" borderId="1" xfId="2" applyFont="1" applyBorder="1" applyAlignment="1">
      <alignment horizontal="left" vertical="center" indent="1"/>
    </xf>
    <xf numFmtId="0" fontId="28" fillId="0" borderId="0" xfId="0" applyFont="1" applyAlignment="1">
      <alignment horizontal="left" vertical="center"/>
    </xf>
    <xf numFmtId="164" fontId="12" fillId="3" borderId="1" xfId="2" applyFont="1" applyFill="1" applyBorder="1" applyAlignment="1">
      <alignment horizontal="left" vertical="center" wrapText="1"/>
    </xf>
    <xf numFmtId="164" fontId="6" fillId="0" borderId="1" xfId="2" applyFont="1" applyBorder="1" applyAlignment="1">
      <alignment horizontal="left" vertical="center"/>
    </xf>
    <xf numFmtId="164" fontId="13" fillId="2" borderId="1" xfId="2" applyFont="1" applyFill="1" applyBorder="1" applyAlignment="1">
      <alignment horizontal="left" vertical="center"/>
    </xf>
    <xf numFmtId="164" fontId="12" fillId="2" borderId="1" xfId="2" applyFont="1" applyFill="1" applyBorder="1" applyAlignment="1">
      <alignment horizontal="left" vertical="center"/>
    </xf>
    <xf numFmtId="164" fontId="8" fillId="2" borderId="1" xfId="2" applyFont="1" applyFill="1" applyBorder="1" applyAlignment="1">
      <alignment horizontal="left" vertical="center"/>
    </xf>
    <xf numFmtId="164" fontId="6" fillId="2" borderId="1" xfId="2" applyFont="1" applyFill="1" applyBorder="1" applyAlignment="1">
      <alignment horizontal="left" vertical="center"/>
    </xf>
    <xf numFmtId="164" fontId="8" fillId="0" borderId="1" xfId="2" applyFont="1" applyFill="1" applyBorder="1" applyAlignment="1">
      <alignment horizontal="left" vertical="center"/>
    </xf>
    <xf numFmtId="164" fontId="6" fillId="4" borderId="1" xfId="2" applyFont="1" applyFill="1" applyBorder="1" applyAlignment="1">
      <alignment horizontal="left" vertical="center"/>
    </xf>
    <xf numFmtId="164" fontId="8" fillId="2" borderId="1" xfId="2" applyFont="1" applyFill="1" applyBorder="1" applyAlignment="1">
      <alignment horizontal="left" vertical="center" indent="1"/>
    </xf>
    <xf numFmtId="164" fontId="3" fillId="2" borderId="1" xfId="2" applyFont="1" applyFill="1" applyBorder="1" applyAlignment="1">
      <alignment horizontal="left" vertical="center"/>
    </xf>
    <xf numFmtId="165" fontId="3" fillId="2" borderId="1" xfId="1" applyNumberFormat="1" applyFont="1" applyFill="1" applyBorder="1" applyAlignment="1">
      <alignment horizontal="left" vertical="center"/>
    </xf>
    <xf numFmtId="164" fontId="8" fillId="2" borderId="2" xfId="2" applyFont="1" applyFill="1" applyBorder="1" applyAlignment="1">
      <alignment horizontal="left" vertical="center"/>
    </xf>
    <xf numFmtId="164" fontId="6" fillId="2" borderId="2" xfId="2" applyFont="1" applyFill="1" applyBorder="1" applyAlignment="1">
      <alignment horizontal="left" vertical="center"/>
    </xf>
    <xf numFmtId="164" fontId="6" fillId="0" borderId="1" xfId="2" applyFont="1" applyFill="1" applyBorder="1" applyAlignment="1">
      <alignment horizontal="left" vertical="center"/>
    </xf>
    <xf numFmtId="168" fontId="6" fillId="4" borderId="1" xfId="1" applyNumberFormat="1" applyFont="1" applyFill="1" applyBorder="1" applyAlignment="1">
      <alignment horizontal="center" vertical="center" wrapText="1"/>
    </xf>
    <xf numFmtId="0" fontId="6" fillId="4" borderId="1" xfId="0" applyFont="1" applyFill="1" applyBorder="1" applyAlignment="1">
      <alignment horizontal="center" vertical="center"/>
    </xf>
    <xf numFmtId="165" fontId="29" fillId="0" borderId="0" xfId="1" applyNumberFormat="1" applyFont="1" applyAlignment="1">
      <alignment vertical="center"/>
    </xf>
    <xf numFmtId="0" fontId="18" fillId="0" borderId="0" xfId="0" applyFont="1" applyAlignment="1"/>
    <xf numFmtId="164" fontId="2" fillId="0" borderId="1" xfId="2" applyFont="1" applyBorder="1" applyAlignment="1">
      <alignment vertical="center"/>
    </xf>
    <xf numFmtId="0" fontId="18" fillId="0" borderId="0" xfId="0" applyFont="1" applyAlignment="1">
      <alignment vertical="center"/>
    </xf>
    <xf numFmtId="0" fontId="14" fillId="0" borderId="0" xfId="15" quotePrefix="1" applyFill="1"/>
    <xf numFmtId="0" fontId="14" fillId="0" borderId="0" xfId="15" applyFill="1"/>
    <xf numFmtId="164" fontId="1" fillId="0" borderId="1" xfId="2" applyFont="1" applyBorder="1" applyAlignment="1">
      <alignment vertical="center"/>
    </xf>
    <xf numFmtId="166" fontId="1" fillId="0" borderId="1" xfId="14" applyNumberFormat="1" applyFont="1" applyBorder="1" applyAlignment="1">
      <alignment horizontal="center" vertical="center"/>
    </xf>
    <xf numFmtId="0" fontId="6" fillId="0" borderId="0" xfId="0" applyFont="1" applyAlignment="1">
      <alignment vertical="center"/>
    </xf>
    <xf numFmtId="164" fontId="12" fillId="2" borderId="0" xfId="2" applyFont="1" applyFill="1" applyBorder="1" applyAlignment="1">
      <alignment horizontal="left" vertical="center"/>
    </xf>
    <xf numFmtId="165" fontId="12" fillId="2" borderId="0" xfId="1" applyNumberFormat="1" applyFont="1" applyFill="1" applyBorder="1" applyAlignment="1">
      <alignment horizontal="left" vertical="center"/>
    </xf>
    <xf numFmtId="164" fontId="1" fillId="2" borderId="1" xfId="2" applyFont="1" applyFill="1" applyBorder="1" applyAlignment="1">
      <alignment horizontal="left" vertical="center"/>
    </xf>
    <xf numFmtId="167" fontId="6" fillId="4" borderId="1" xfId="1" applyNumberFormat="1" applyFont="1" applyFill="1" applyBorder="1" applyAlignment="1">
      <alignment vertical="center"/>
    </xf>
    <xf numFmtId="167" fontId="23" fillId="4" borderId="1" xfId="1" applyNumberFormat="1" applyFont="1" applyFill="1" applyBorder="1" applyAlignment="1">
      <alignment vertical="center"/>
    </xf>
    <xf numFmtId="167" fontId="23" fillId="4" borderId="1" xfId="1" applyNumberFormat="1" applyFont="1" applyFill="1" applyBorder="1" applyAlignment="1">
      <alignment horizontal="center" vertical="center"/>
    </xf>
    <xf numFmtId="165" fontId="6" fillId="0" borderId="1" xfId="0" applyNumberFormat="1" applyFont="1" applyFill="1" applyBorder="1" applyAlignment="1">
      <alignment horizontal="left" vertical="center"/>
    </xf>
    <xf numFmtId="165" fontId="6" fillId="0" borderId="1" xfId="1" applyNumberFormat="1" applyFont="1" applyFill="1" applyBorder="1" applyAlignment="1">
      <alignment horizontal="left" vertical="center"/>
    </xf>
    <xf numFmtId="165" fontId="6" fillId="0" borderId="1" xfId="1" applyNumberFormat="1" applyFont="1" applyFill="1" applyBorder="1" applyAlignment="1">
      <alignment vertical="center"/>
    </xf>
    <xf numFmtId="0" fontId="0" fillId="0" borderId="0" xfId="0" applyAlignment="1">
      <alignment vertical="center"/>
    </xf>
    <xf numFmtId="164" fontId="1" fillId="0" borderId="1" xfId="2" applyFont="1" applyBorder="1" applyAlignment="1">
      <alignment horizontal="left" vertical="center"/>
    </xf>
    <xf numFmtId="164" fontId="6" fillId="2" borderId="1" xfId="2" applyFont="1" applyFill="1" applyBorder="1" applyAlignment="1">
      <alignment horizontal="left" vertical="center"/>
    </xf>
    <xf numFmtId="164" fontId="1" fillId="2" borderId="1" xfId="2" applyFont="1" applyFill="1" applyBorder="1" applyAlignment="1">
      <alignment horizontal="left" vertical="center" indent="1"/>
    </xf>
    <xf numFmtId="165" fontId="1" fillId="2" borderId="1" xfId="1" applyNumberFormat="1" applyFont="1" applyFill="1" applyBorder="1" applyAlignment="1">
      <alignment horizontal="left" vertical="center"/>
    </xf>
    <xf numFmtId="0" fontId="0" fillId="0" borderId="0" xfId="0" applyNumberFormat="1" applyFont="1" applyAlignment="1">
      <alignment vertical="center"/>
    </xf>
    <xf numFmtId="165" fontId="8" fillId="0" borderId="1" xfId="2" applyNumberFormat="1" applyFont="1" applyBorder="1" applyAlignment="1">
      <alignment vertical="center"/>
    </xf>
    <xf numFmtId="165" fontId="6" fillId="0" borderId="1" xfId="2" applyNumberFormat="1" applyFont="1" applyBorder="1" applyAlignment="1">
      <alignment vertical="center"/>
    </xf>
    <xf numFmtId="165" fontId="1" fillId="0" borderId="1" xfId="1" applyNumberFormat="1" applyFont="1" applyBorder="1" applyAlignment="1">
      <alignment vertical="center"/>
    </xf>
    <xf numFmtId="165" fontId="8" fillId="0" borderId="1" xfId="2" applyNumberFormat="1" applyFont="1" applyBorder="1" applyAlignment="1">
      <alignment horizontal="left" vertical="center" indent="1"/>
    </xf>
    <xf numFmtId="165" fontId="8" fillId="0" borderId="1" xfId="1" applyNumberFormat="1" applyFont="1" applyBorder="1" applyAlignment="1">
      <alignment horizontal="left" vertical="center" indent="1"/>
    </xf>
    <xf numFmtId="165" fontId="8" fillId="2" borderId="1" xfId="1" applyNumberFormat="1" applyFont="1" applyFill="1" applyBorder="1" applyAlignment="1">
      <alignment horizontal="left" vertical="center" indent="1"/>
    </xf>
    <xf numFmtId="165" fontId="3" fillId="0" borderId="1" xfId="1" applyNumberFormat="1" applyFont="1" applyBorder="1" applyAlignment="1">
      <alignment horizontal="left" vertical="center" indent="1"/>
    </xf>
    <xf numFmtId="166" fontId="31" fillId="0" borderId="0" xfId="14" applyNumberFormat="1" applyFont="1" applyAlignment="1">
      <alignment vertical="center"/>
    </xf>
    <xf numFmtId="166" fontId="0" fillId="0" borderId="1" xfId="14" applyNumberFormat="1" applyFont="1" applyBorder="1" applyAlignment="1">
      <alignment horizontal="center" vertical="center"/>
    </xf>
    <xf numFmtId="166" fontId="5" fillId="0" borderId="1" xfId="14" applyNumberFormat="1" applyFont="1" applyBorder="1" applyAlignment="1">
      <alignment horizontal="center" vertical="center"/>
    </xf>
    <xf numFmtId="0" fontId="0" fillId="4" borderId="1" xfId="0" applyFill="1" applyBorder="1" applyAlignment="1">
      <alignment horizontal="center" vertical="center"/>
    </xf>
    <xf numFmtId="0" fontId="5" fillId="4" borderId="1" xfId="0" applyFont="1" applyFill="1" applyBorder="1" applyAlignment="1">
      <alignment vertical="center"/>
    </xf>
    <xf numFmtId="166" fontId="5" fillId="4" borderId="1" xfId="14" applyNumberFormat="1" applyFont="1" applyFill="1" applyBorder="1" applyAlignment="1">
      <alignment horizontal="center" vertical="center"/>
    </xf>
    <xf numFmtId="166" fontId="12" fillId="2" borderId="1" xfId="14" applyNumberFormat="1" applyFont="1" applyFill="1" applyBorder="1" applyAlignment="1">
      <alignment horizontal="center" vertical="center"/>
    </xf>
    <xf numFmtId="166" fontId="13" fillId="2" borderId="1" xfId="14" applyNumberFormat="1" applyFont="1" applyFill="1" applyBorder="1" applyAlignment="1">
      <alignment horizontal="center" vertical="center"/>
    </xf>
    <xf numFmtId="166" fontId="12" fillId="2" borderId="3" xfId="14" applyNumberFormat="1" applyFont="1" applyFill="1" applyBorder="1" applyAlignment="1">
      <alignment horizontal="center" vertical="center"/>
    </xf>
    <xf numFmtId="0" fontId="0" fillId="4" borderId="1" xfId="0" applyFill="1" applyBorder="1" applyAlignment="1">
      <alignment vertical="center"/>
    </xf>
    <xf numFmtId="166" fontId="30" fillId="0" borderId="0" xfId="14" applyNumberFormat="1" applyFont="1" applyAlignment="1">
      <alignment vertical="center"/>
    </xf>
    <xf numFmtId="0" fontId="8" fillId="0" borderId="1" xfId="0" applyFont="1" applyBorder="1"/>
    <xf numFmtId="0" fontId="8" fillId="0" borderId="1" xfId="0" applyFont="1" applyBorder="1" applyAlignment="1">
      <alignment horizontal="center" vertical="center"/>
    </xf>
    <xf numFmtId="165" fontId="6" fillId="0" borderId="1" xfId="1" quotePrefix="1" applyNumberFormat="1" applyFont="1" applyBorder="1" applyAlignment="1">
      <alignment horizontal="center" vertical="center"/>
    </xf>
    <xf numFmtId="165" fontId="1" fillId="0" borderId="1" xfId="1" applyNumberFormat="1" applyFont="1" applyBorder="1" applyAlignment="1">
      <alignment horizontal="center" vertical="center"/>
    </xf>
    <xf numFmtId="165" fontId="12" fillId="0" borderId="1" xfId="1" applyNumberFormat="1" applyFont="1" applyBorder="1" applyAlignment="1">
      <alignment horizontal="left" vertical="center"/>
    </xf>
    <xf numFmtId="165" fontId="12" fillId="0" borderId="1" xfId="1" applyNumberFormat="1" applyFont="1" applyBorder="1" applyAlignment="1">
      <alignment vertical="center"/>
    </xf>
    <xf numFmtId="166" fontId="13" fillId="0" borderId="0" xfId="14" applyNumberFormat="1" applyFont="1" applyAlignment="1">
      <alignment vertical="center"/>
    </xf>
    <xf numFmtId="165" fontId="3" fillId="0" borderId="1" xfId="2" applyNumberFormat="1" applyFont="1" applyFill="1" applyBorder="1" applyAlignment="1">
      <alignment vertical="center"/>
    </xf>
    <xf numFmtId="164" fontId="6" fillId="2" borderId="0" xfId="2" applyFont="1" applyFill="1" applyBorder="1" applyAlignment="1">
      <alignment horizontal="left" vertical="center"/>
    </xf>
    <xf numFmtId="165" fontId="6" fillId="2" borderId="0" xfId="1" applyNumberFormat="1" applyFont="1" applyFill="1" applyBorder="1" applyAlignment="1">
      <alignment horizontal="left" vertical="center"/>
    </xf>
    <xf numFmtId="166" fontId="0" fillId="0" borderId="0" xfId="0" applyNumberFormat="1" applyAlignment="1">
      <alignment vertical="center"/>
    </xf>
    <xf numFmtId="166" fontId="8" fillId="0" borderId="1" xfId="14" applyNumberFormat="1" applyFont="1" applyFill="1" applyBorder="1" applyAlignment="1">
      <alignment horizontal="center" vertical="center"/>
    </xf>
    <xf numFmtId="166" fontId="1" fillId="0" borderId="1" xfId="14" applyNumberFormat="1" applyFont="1" applyFill="1" applyBorder="1" applyAlignment="1">
      <alignment horizontal="center" vertical="center"/>
    </xf>
    <xf numFmtId="166" fontId="6" fillId="0" borderId="1" xfId="14" applyNumberFormat="1" applyFont="1" applyFill="1" applyBorder="1" applyAlignment="1">
      <alignment horizontal="center" vertical="center"/>
    </xf>
    <xf numFmtId="0" fontId="21" fillId="2" borderId="0" xfId="0" applyFont="1" applyFill="1" applyAlignment="1">
      <alignment horizontal="left" vertical="center"/>
    </xf>
  </cellXfs>
  <cellStyles count="18">
    <cellStyle name="Hipervínculo" xfId="15" builtinId="8"/>
    <cellStyle name="Millares" xfId="1" builtinId="3"/>
    <cellStyle name="Millares 2" xfId="2" xr:uid="{00000000-0005-0000-0000-000002000000}"/>
    <cellStyle name="Millares 3" xfId="7" xr:uid="{00000000-0005-0000-0000-000003000000}"/>
    <cellStyle name="Millares 4" xfId="16" xr:uid="{00000000-0005-0000-0000-000004000000}"/>
    <cellStyle name="Millares 4 2" xfId="17" xr:uid="{00000000-0005-0000-0000-000005000000}"/>
    <cellStyle name="Normal" xfId="0" builtinId="0"/>
    <cellStyle name="Normal 2" xfId="4" xr:uid="{00000000-0005-0000-0000-000007000000}"/>
    <cellStyle name="Normal 2 2" xfId="8" xr:uid="{00000000-0005-0000-0000-000008000000}"/>
    <cellStyle name="Normal 3" xfId="6" xr:uid="{00000000-0005-0000-0000-000009000000}"/>
    <cellStyle name="Normal 3 2" xfId="9" xr:uid="{00000000-0005-0000-0000-00000A000000}"/>
    <cellStyle name="Normal 3 3" xfId="10" xr:uid="{00000000-0005-0000-0000-00000B000000}"/>
    <cellStyle name="Normal 3 4" xfId="11" xr:uid="{00000000-0005-0000-0000-00000C000000}"/>
    <cellStyle name="Normal 4" xfId="12" xr:uid="{00000000-0005-0000-0000-00000D000000}"/>
    <cellStyle name="Normal 5 2" xfId="13" xr:uid="{00000000-0005-0000-0000-00000E000000}"/>
    <cellStyle name="Porcentaje" xfId="14" builtinId="5"/>
    <cellStyle name="Porcentaje 2" xfId="3" xr:uid="{00000000-0005-0000-0000-00000F000000}"/>
    <cellStyle name="Porcentual 2" xfId="5"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5465763</xdr:colOff>
      <xdr:row>0</xdr:row>
      <xdr:rowOff>19051</xdr:rowOff>
    </xdr:from>
    <xdr:to>
      <xdr:col>3</xdr:col>
      <xdr:colOff>608011</xdr:colOff>
      <xdr:row>2</xdr:row>
      <xdr:rowOff>1</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9763" y="19051"/>
          <a:ext cx="1904998" cy="590550"/>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542497</xdr:colOff>
      <xdr:row>0</xdr:row>
      <xdr:rowOff>8659</xdr:rowOff>
    </xdr:from>
    <xdr:to>
      <xdr:col>5</xdr:col>
      <xdr:colOff>337549</xdr:colOff>
      <xdr:row>2</xdr:row>
      <xdr:rowOff>38615</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8133" y="8659"/>
          <a:ext cx="1619234" cy="488888"/>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800100</xdr:colOff>
      <xdr:row>0</xdr:row>
      <xdr:rowOff>0</xdr:rowOff>
    </xdr:from>
    <xdr:to>
      <xdr:col>17</xdr:col>
      <xdr:colOff>743511</xdr:colOff>
      <xdr:row>2</xdr:row>
      <xdr:rowOff>33131</xdr:rowOff>
    </xdr:to>
    <xdr:pic>
      <xdr:nvPicPr>
        <xdr:cNvPr id="3" name="2 Imagen">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68300" y="0"/>
          <a:ext cx="1581711" cy="490331"/>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514349</xdr:colOff>
      <xdr:row>0</xdr:row>
      <xdr:rowOff>9525</xdr:rowOff>
    </xdr:from>
    <xdr:to>
      <xdr:col>5</xdr:col>
      <xdr:colOff>263651</xdr:colOff>
      <xdr:row>2</xdr:row>
      <xdr:rowOff>8020</xdr:rowOff>
    </xdr:to>
    <xdr:pic>
      <xdr:nvPicPr>
        <xdr:cNvPr id="3" name="2 Imagen">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95899" y="9525"/>
          <a:ext cx="1581711" cy="490331"/>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123825</xdr:colOff>
      <xdr:row>0</xdr:row>
      <xdr:rowOff>47625</xdr:rowOff>
    </xdr:from>
    <xdr:to>
      <xdr:col>18</xdr:col>
      <xdr:colOff>45877</xdr:colOff>
      <xdr:row>2</xdr:row>
      <xdr:rowOff>29956</xdr:rowOff>
    </xdr:to>
    <xdr:pic>
      <xdr:nvPicPr>
        <xdr:cNvPr id="4" name="1 Imagen">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34900" y="47625"/>
          <a:ext cx="1617502" cy="48715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588240</xdr:colOff>
      <xdr:row>0</xdr:row>
      <xdr:rowOff>9525</xdr:rowOff>
    </xdr:from>
    <xdr:to>
      <xdr:col>4</xdr:col>
      <xdr:colOff>441740</xdr:colOff>
      <xdr:row>2</xdr:row>
      <xdr:rowOff>30845</xdr:rowOff>
    </xdr:to>
    <xdr:pic>
      <xdr:nvPicPr>
        <xdr:cNvPr id="3" name="2 Imagen">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0922" y="9525"/>
          <a:ext cx="1541157" cy="480252"/>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155863</xdr:colOff>
      <xdr:row>0</xdr:row>
      <xdr:rowOff>0</xdr:rowOff>
    </xdr:from>
    <xdr:to>
      <xdr:col>18</xdr:col>
      <xdr:colOff>109954</xdr:colOff>
      <xdr:row>2</xdr:row>
      <xdr:rowOff>2247</xdr:rowOff>
    </xdr:to>
    <xdr:pic>
      <xdr:nvPicPr>
        <xdr:cNvPr id="3" name="1 Imagen">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31136" y="0"/>
          <a:ext cx="1617502" cy="487156"/>
        </a:xfrm>
        <a:prstGeom prst="rect">
          <a:avLst/>
        </a:prstGeom>
        <a:solidFill>
          <a:schemeClr val="bg1"/>
        </a:solid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448540</xdr:colOff>
      <xdr:row>0</xdr:row>
      <xdr:rowOff>9525</xdr:rowOff>
    </xdr:from>
    <xdr:to>
      <xdr:col>5</xdr:col>
      <xdr:colOff>205636</xdr:colOff>
      <xdr:row>2</xdr:row>
      <xdr:rowOff>30845</xdr:rowOff>
    </xdr:to>
    <xdr:pic>
      <xdr:nvPicPr>
        <xdr:cNvPr id="2" name="1 Imagen">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6290" y="9525"/>
          <a:ext cx="1547796" cy="478520"/>
        </a:xfrm>
        <a:prstGeom prst="rect">
          <a:avLst/>
        </a:prstGeom>
        <a:solidFill>
          <a:schemeClr val="bg1"/>
        </a:solid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564357</xdr:colOff>
      <xdr:row>0</xdr:row>
      <xdr:rowOff>19050</xdr:rowOff>
    </xdr:from>
    <xdr:to>
      <xdr:col>18</xdr:col>
      <xdr:colOff>60093</xdr:colOff>
      <xdr:row>1</xdr:row>
      <xdr:rowOff>230870</xdr:rowOff>
    </xdr:to>
    <xdr:pic>
      <xdr:nvPicPr>
        <xdr:cNvPr id="3" name="2 Imagen">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43420" y="19050"/>
          <a:ext cx="1549564" cy="479711"/>
        </a:xfrm>
        <a:prstGeom prst="rect">
          <a:avLst/>
        </a:prstGeom>
        <a:solidFill>
          <a:schemeClr val="bg1"/>
        </a:solid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3"/>
  <sheetViews>
    <sheetView showGridLines="0" tabSelected="1" workbookViewId="0">
      <pane ySplit="2" topLeftCell="A3" activePane="bottomLeft" state="frozen"/>
      <selection pane="bottomLeft" activeCell="C8" sqref="C8"/>
    </sheetView>
  </sheetViews>
  <sheetFormatPr baseColWidth="10" defaultColWidth="10.85546875" defaultRowHeight="15" x14ac:dyDescent="0.25"/>
  <cols>
    <col min="1" max="2" width="10.85546875" style="24"/>
    <col min="3" max="3" width="101.42578125" style="23" customWidth="1"/>
    <col min="4" max="4" width="10.85546875" style="151"/>
    <col min="5" max="5" width="28.7109375" style="23" customWidth="1"/>
    <col min="6" max="6" width="10.85546875" style="151"/>
    <col min="7" max="7" width="40" style="23" customWidth="1"/>
    <col min="8" max="16384" width="10.85546875" style="6"/>
  </cols>
  <sheetData>
    <row r="1" spans="1:7" x14ac:dyDescent="0.25">
      <c r="C1" s="189" t="s">
        <v>465</v>
      </c>
    </row>
    <row r="2" spans="1:7" ht="33" customHeight="1" x14ac:dyDescent="0.25">
      <c r="C2" s="189"/>
    </row>
    <row r="4" spans="1:7" x14ac:dyDescent="0.25">
      <c r="A4" s="83" t="s">
        <v>68</v>
      </c>
      <c r="B4" s="83" t="s">
        <v>66</v>
      </c>
      <c r="C4" s="84" t="s">
        <v>69</v>
      </c>
    </row>
    <row r="5" spans="1:7" x14ac:dyDescent="0.25">
      <c r="A5" s="24">
        <v>1</v>
      </c>
      <c r="B5" s="24">
        <v>1</v>
      </c>
      <c r="C5" s="23" t="s">
        <v>131</v>
      </c>
    </row>
    <row r="7" spans="1:7" ht="15.75" x14ac:dyDescent="0.25">
      <c r="A7" s="83" t="s">
        <v>68</v>
      </c>
      <c r="B7" s="83" t="s">
        <v>66</v>
      </c>
      <c r="C7" s="85" t="s">
        <v>395</v>
      </c>
    </row>
    <row r="8" spans="1:7" x14ac:dyDescent="0.25">
      <c r="A8" s="24">
        <v>2</v>
      </c>
      <c r="B8" s="24">
        <v>1</v>
      </c>
      <c r="C8" s="137" t="s">
        <v>396</v>
      </c>
    </row>
    <row r="9" spans="1:7" x14ac:dyDescent="0.25">
      <c r="A9" s="24">
        <v>2</v>
      </c>
      <c r="B9" s="24">
        <v>2</v>
      </c>
      <c r="C9" s="138" t="s">
        <v>397</v>
      </c>
      <c r="E9" s="28"/>
    </row>
    <row r="10" spans="1:7" x14ac:dyDescent="0.25">
      <c r="A10" s="24">
        <v>2</v>
      </c>
      <c r="B10" s="24">
        <v>3</v>
      </c>
      <c r="C10" s="138" t="s">
        <v>398</v>
      </c>
      <c r="E10" s="9"/>
    </row>
    <row r="11" spans="1:7" x14ac:dyDescent="0.25">
      <c r="A11" s="24">
        <v>2</v>
      </c>
      <c r="B11" s="24">
        <v>4</v>
      </c>
      <c r="C11" s="138" t="s">
        <v>399</v>
      </c>
      <c r="E11" s="27"/>
    </row>
    <row r="12" spans="1:7" x14ac:dyDescent="0.25">
      <c r="A12" s="24">
        <v>2</v>
      </c>
      <c r="B12" s="24">
        <v>5</v>
      </c>
      <c r="C12" s="138" t="s">
        <v>400</v>
      </c>
      <c r="E12" s="27"/>
    </row>
    <row r="13" spans="1:7" x14ac:dyDescent="0.25">
      <c r="A13" s="24">
        <v>2</v>
      </c>
      <c r="B13" s="24">
        <v>6</v>
      </c>
      <c r="C13" s="138" t="s">
        <v>401</v>
      </c>
      <c r="E13" s="28"/>
    </row>
    <row r="14" spans="1:7" x14ac:dyDescent="0.25">
      <c r="E14" s="28"/>
    </row>
    <row r="15" spans="1:7" ht="15.75" x14ac:dyDescent="0.25">
      <c r="A15" s="83" t="s">
        <v>68</v>
      </c>
      <c r="B15" s="83" t="s">
        <v>66</v>
      </c>
      <c r="C15" s="85" t="s">
        <v>390</v>
      </c>
      <c r="E15" s="9"/>
      <c r="G15" s="6"/>
    </row>
    <row r="16" spans="1:7" x14ac:dyDescent="0.25">
      <c r="A16" s="24">
        <v>3</v>
      </c>
      <c r="B16" s="24">
        <v>1</v>
      </c>
      <c r="C16" s="138" t="s">
        <v>157</v>
      </c>
      <c r="E16" s="27"/>
      <c r="G16" s="6"/>
    </row>
    <row r="17" spans="1:7" x14ac:dyDescent="0.25">
      <c r="A17" s="24">
        <v>3</v>
      </c>
      <c r="B17" s="24">
        <v>2</v>
      </c>
      <c r="C17" s="138" t="s">
        <v>120</v>
      </c>
      <c r="E17" s="27"/>
      <c r="G17" s="6"/>
    </row>
    <row r="18" spans="1:7" x14ac:dyDescent="0.25">
      <c r="A18" s="24">
        <v>3</v>
      </c>
      <c r="B18" s="24">
        <v>3</v>
      </c>
      <c r="C18" s="138" t="s">
        <v>158</v>
      </c>
      <c r="E18" s="28"/>
      <c r="G18" s="6"/>
    </row>
    <row r="19" spans="1:7" x14ac:dyDescent="0.25">
      <c r="A19" s="24">
        <v>3</v>
      </c>
      <c r="B19" s="24">
        <v>4</v>
      </c>
      <c r="C19" s="138" t="s">
        <v>369</v>
      </c>
      <c r="E19" s="28"/>
      <c r="G19" s="151"/>
    </row>
    <row r="20" spans="1:7" x14ac:dyDescent="0.25">
      <c r="A20" s="24">
        <v>3</v>
      </c>
      <c r="B20" s="24">
        <v>5</v>
      </c>
      <c r="C20" s="138" t="s">
        <v>370</v>
      </c>
      <c r="E20" s="9"/>
      <c r="G20" s="151"/>
    </row>
    <row r="21" spans="1:7" x14ac:dyDescent="0.25">
      <c r="A21" s="24">
        <v>3</v>
      </c>
      <c r="B21" s="24">
        <v>6</v>
      </c>
      <c r="C21" s="138" t="s">
        <v>287</v>
      </c>
      <c r="E21" s="27"/>
      <c r="G21" s="151"/>
    </row>
    <row r="22" spans="1:7" x14ac:dyDescent="0.25">
      <c r="A22" s="24">
        <v>3</v>
      </c>
      <c r="B22" s="24">
        <v>7</v>
      </c>
      <c r="C22" s="138" t="s">
        <v>133</v>
      </c>
      <c r="E22" s="27"/>
      <c r="G22" s="151"/>
    </row>
    <row r="23" spans="1:7" x14ac:dyDescent="0.25">
      <c r="A23" s="24">
        <v>3</v>
      </c>
      <c r="B23" s="24">
        <v>8</v>
      </c>
      <c r="C23" s="138" t="s">
        <v>80</v>
      </c>
      <c r="E23" s="28"/>
      <c r="G23" s="151"/>
    </row>
    <row r="24" spans="1:7" x14ac:dyDescent="0.25">
      <c r="E24" s="28"/>
      <c r="G24" s="151"/>
    </row>
    <row r="25" spans="1:7" ht="15.75" x14ac:dyDescent="0.25">
      <c r="A25" s="83" t="s">
        <v>68</v>
      </c>
      <c r="B25" s="83" t="s">
        <v>66</v>
      </c>
      <c r="C25" s="85" t="s">
        <v>402</v>
      </c>
      <c r="E25" s="9"/>
      <c r="G25" s="151"/>
    </row>
    <row r="26" spans="1:7" x14ac:dyDescent="0.25">
      <c r="A26" s="24">
        <v>4</v>
      </c>
      <c r="B26" s="24">
        <v>1</v>
      </c>
      <c r="C26" s="138" t="s">
        <v>403</v>
      </c>
      <c r="E26" s="27"/>
      <c r="G26" s="151"/>
    </row>
    <row r="27" spans="1:7" x14ac:dyDescent="0.25">
      <c r="A27" s="24">
        <v>4</v>
      </c>
      <c r="B27" s="24">
        <v>2</v>
      </c>
      <c r="C27" s="138" t="s">
        <v>404</v>
      </c>
      <c r="E27" s="27"/>
      <c r="G27" s="151"/>
    </row>
    <row r="28" spans="1:7" x14ac:dyDescent="0.25">
      <c r="A28" s="24">
        <v>4</v>
      </c>
      <c r="B28" s="24">
        <v>3</v>
      </c>
      <c r="C28" s="138" t="s">
        <v>405</v>
      </c>
      <c r="E28" s="28"/>
      <c r="G28" s="151"/>
    </row>
    <row r="29" spans="1:7" x14ac:dyDescent="0.25">
      <c r="A29" s="24">
        <v>4</v>
      </c>
      <c r="B29" s="24">
        <v>4</v>
      </c>
      <c r="C29" s="138" t="s">
        <v>406</v>
      </c>
      <c r="E29" s="28"/>
      <c r="G29" s="151"/>
    </row>
    <row r="30" spans="1:7" x14ac:dyDescent="0.25">
      <c r="A30" s="24">
        <v>4</v>
      </c>
      <c r="B30" s="24">
        <v>5</v>
      </c>
      <c r="C30" s="138" t="s">
        <v>407</v>
      </c>
      <c r="E30" s="9"/>
      <c r="G30" s="151"/>
    </row>
    <row r="31" spans="1:7" x14ac:dyDescent="0.25">
      <c r="A31" s="24">
        <v>4</v>
      </c>
      <c r="B31" s="24">
        <v>6</v>
      </c>
      <c r="C31" s="138" t="s">
        <v>408</v>
      </c>
      <c r="E31" s="27"/>
      <c r="G31" s="151"/>
    </row>
    <row r="32" spans="1:7" x14ac:dyDescent="0.25">
      <c r="A32" s="24">
        <v>4</v>
      </c>
      <c r="B32" s="24">
        <v>7</v>
      </c>
      <c r="C32" s="138" t="s">
        <v>409</v>
      </c>
      <c r="E32" s="27"/>
      <c r="G32" s="151"/>
    </row>
    <row r="33" spans="1:7" x14ac:dyDescent="0.25">
      <c r="A33" s="24">
        <v>4</v>
      </c>
      <c r="B33" s="24">
        <v>8</v>
      </c>
      <c r="C33" s="138" t="s">
        <v>410</v>
      </c>
      <c r="E33" s="28"/>
      <c r="G33" s="151"/>
    </row>
    <row r="34" spans="1:7" x14ac:dyDescent="0.25">
      <c r="A34" s="24">
        <v>4</v>
      </c>
      <c r="B34" s="24">
        <v>9</v>
      </c>
      <c r="C34" s="138" t="s">
        <v>411</v>
      </c>
      <c r="E34" s="28"/>
      <c r="G34" s="151"/>
    </row>
    <row r="35" spans="1:7" x14ac:dyDescent="0.25">
      <c r="A35" s="24">
        <v>4</v>
      </c>
      <c r="B35" s="24">
        <v>10</v>
      </c>
      <c r="C35" s="138" t="s">
        <v>412</v>
      </c>
      <c r="E35" s="9"/>
      <c r="G35" s="151"/>
    </row>
    <row r="36" spans="1:7" x14ac:dyDescent="0.25">
      <c r="A36" s="24">
        <v>4</v>
      </c>
      <c r="B36" s="24">
        <v>11</v>
      </c>
      <c r="C36" s="138" t="s">
        <v>413</v>
      </c>
      <c r="E36" s="27"/>
      <c r="G36" s="151"/>
    </row>
    <row r="37" spans="1:7" x14ac:dyDescent="0.25">
      <c r="C37" s="86"/>
      <c r="E37" s="27"/>
      <c r="G37" s="151"/>
    </row>
    <row r="38" spans="1:7" x14ac:dyDescent="0.25">
      <c r="E38" s="28"/>
      <c r="G38" s="151"/>
    </row>
    <row r="39" spans="1:7" ht="15.75" x14ac:dyDescent="0.25">
      <c r="A39" s="83" t="s">
        <v>68</v>
      </c>
      <c r="B39" s="83" t="s">
        <v>66</v>
      </c>
      <c r="C39" s="85" t="s">
        <v>426</v>
      </c>
      <c r="E39" s="28"/>
      <c r="G39" s="151"/>
    </row>
    <row r="40" spans="1:7" x14ac:dyDescent="0.25">
      <c r="A40" s="24">
        <v>5</v>
      </c>
      <c r="B40" s="24">
        <v>1</v>
      </c>
      <c r="C40" s="138" t="s">
        <v>82</v>
      </c>
      <c r="E40" s="9"/>
      <c r="G40" s="151"/>
    </row>
    <row r="41" spans="1:7" x14ac:dyDescent="0.25">
      <c r="A41" s="24">
        <v>5</v>
      </c>
      <c r="B41" s="24">
        <v>2</v>
      </c>
      <c r="C41" s="138" t="s">
        <v>343</v>
      </c>
      <c r="E41" s="27"/>
      <c r="G41" s="151"/>
    </row>
    <row r="42" spans="1:7" x14ac:dyDescent="0.25">
      <c r="A42" s="24">
        <v>5</v>
      </c>
      <c r="B42" s="24">
        <v>3</v>
      </c>
      <c r="C42" s="138" t="s">
        <v>359</v>
      </c>
      <c r="E42" s="27"/>
      <c r="G42" s="151"/>
    </row>
    <row r="43" spans="1:7" x14ac:dyDescent="0.25">
      <c r="A43" s="24">
        <v>5</v>
      </c>
      <c r="B43" s="24">
        <v>4</v>
      </c>
      <c r="C43" s="138" t="s">
        <v>361</v>
      </c>
      <c r="E43" s="28"/>
      <c r="G43" s="151"/>
    </row>
    <row r="44" spans="1:7" x14ac:dyDescent="0.25">
      <c r="A44" s="24">
        <v>5</v>
      </c>
      <c r="B44" s="24">
        <v>5</v>
      </c>
      <c r="C44" s="138" t="s">
        <v>83</v>
      </c>
      <c r="E44" s="28"/>
      <c r="G44" s="151"/>
    </row>
    <row r="45" spans="1:7" x14ac:dyDescent="0.25">
      <c r="A45" s="24">
        <v>5</v>
      </c>
      <c r="B45" s="24">
        <v>6</v>
      </c>
      <c r="C45" s="138" t="s">
        <v>344</v>
      </c>
      <c r="E45" s="9"/>
      <c r="G45" s="151"/>
    </row>
    <row r="46" spans="1:7" x14ac:dyDescent="0.25">
      <c r="A46" s="24">
        <v>5</v>
      </c>
      <c r="B46" s="24">
        <v>7</v>
      </c>
      <c r="C46" s="138" t="s">
        <v>288</v>
      </c>
      <c r="E46" s="27"/>
      <c r="G46" s="151"/>
    </row>
    <row r="47" spans="1:7" x14ac:dyDescent="0.25">
      <c r="A47" s="24">
        <v>5</v>
      </c>
      <c r="B47" s="24">
        <v>8</v>
      </c>
      <c r="C47" s="138" t="s">
        <v>345</v>
      </c>
      <c r="E47" s="27"/>
      <c r="G47" s="151"/>
    </row>
    <row r="48" spans="1:7" x14ac:dyDescent="0.25">
      <c r="A48" s="24">
        <v>5</v>
      </c>
      <c r="B48" s="24">
        <v>9</v>
      </c>
      <c r="C48" s="138" t="s">
        <v>84</v>
      </c>
      <c r="E48" s="28"/>
      <c r="G48" s="151"/>
    </row>
    <row r="49" spans="1:7" x14ac:dyDescent="0.25">
      <c r="A49" s="24">
        <v>5</v>
      </c>
      <c r="B49" s="24">
        <v>10</v>
      </c>
      <c r="C49" s="138" t="s">
        <v>346</v>
      </c>
      <c r="E49" s="28"/>
      <c r="G49" s="151"/>
    </row>
    <row r="50" spans="1:7" x14ac:dyDescent="0.25">
      <c r="A50" s="24">
        <v>5</v>
      </c>
      <c r="B50" s="24">
        <v>11</v>
      </c>
      <c r="C50" s="138" t="s">
        <v>85</v>
      </c>
      <c r="E50" s="9"/>
      <c r="G50" s="151"/>
    </row>
    <row r="51" spans="1:7" x14ac:dyDescent="0.25">
      <c r="A51" s="24">
        <v>5</v>
      </c>
      <c r="B51" s="24">
        <v>12</v>
      </c>
      <c r="C51" s="138" t="s">
        <v>347</v>
      </c>
      <c r="E51" s="27"/>
      <c r="G51" s="151"/>
    </row>
    <row r="52" spans="1:7" x14ac:dyDescent="0.25">
      <c r="A52" s="24">
        <v>5</v>
      </c>
      <c r="B52" s="24">
        <v>13</v>
      </c>
      <c r="C52" s="138" t="s">
        <v>348</v>
      </c>
      <c r="E52" s="27"/>
      <c r="G52" s="151"/>
    </row>
    <row r="53" spans="1:7" x14ac:dyDescent="0.25">
      <c r="A53" s="24">
        <v>5</v>
      </c>
      <c r="B53" s="24">
        <v>14</v>
      </c>
      <c r="C53" s="138" t="s">
        <v>86</v>
      </c>
      <c r="E53" s="28"/>
      <c r="G53" s="151"/>
    </row>
    <row r="54" spans="1:7" x14ac:dyDescent="0.25">
      <c r="A54" s="24">
        <v>5</v>
      </c>
      <c r="B54" s="24">
        <v>15</v>
      </c>
      <c r="C54" s="138" t="s">
        <v>349</v>
      </c>
      <c r="E54" s="28"/>
      <c r="G54" s="151"/>
    </row>
    <row r="55" spans="1:7" x14ac:dyDescent="0.25">
      <c r="A55" s="24">
        <v>5</v>
      </c>
      <c r="B55" s="24">
        <v>16</v>
      </c>
      <c r="C55" s="138" t="s">
        <v>87</v>
      </c>
      <c r="E55" s="9"/>
      <c r="G55" s="151"/>
    </row>
    <row r="56" spans="1:7" x14ac:dyDescent="0.25">
      <c r="A56" s="24">
        <v>5</v>
      </c>
      <c r="B56" s="24">
        <v>17</v>
      </c>
      <c r="C56" s="138" t="s">
        <v>88</v>
      </c>
      <c r="E56" s="27"/>
      <c r="G56" s="151"/>
    </row>
    <row r="57" spans="1:7" x14ac:dyDescent="0.25">
      <c r="A57" s="24">
        <v>5</v>
      </c>
      <c r="B57" s="24">
        <v>18</v>
      </c>
      <c r="C57" s="138" t="s">
        <v>89</v>
      </c>
      <c r="E57" s="27"/>
      <c r="G57" s="151"/>
    </row>
    <row r="58" spans="1:7" x14ac:dyDescent="0.25">
      <c r="A58" s="24">
        <v>5</v>
      </c>
      <c r="B58" s="24">
        <v>19</v>
      </c>
      <c r="C58" s="138" t="s">
        <v>350</v>
      </c>
      <c r="E58" s="28"/>
      <c r="G58" s="151"/>
    </row>
    <row r="59" spans="1:7" x14ac:dyDescent="0.25">
      <c r="A59" s="24">
        <v>5</v>
      </c>
      <c r="B59" s="24">
        <v>20</v>
      </c>
      <c r="C59" s="138" t="s">
        <v>351</v>
      </c>
      <c r="E59" s="28"/>
      <c r="G59" s="151"/>
    </row>
    <row r="60" spans="1:7" x14ac:dyDescent="0.25">
      <c r="A60" s="24">
        <v>5</v>
      </c>
      <c r="B60" s="24">
        <v>21</v>
      </c>
      <c r="C60" s="138" t="s">
        <v>352</v>
      </c>
      <c r="E60" s="9"/>
      <c r="G60" s="151"/>
    </row>
    <row r="61" spans="1:7" x14ac:dyDescent="0.25">
      <c r="A61" s="24">
        <v>5</v>
      </c>
      <c r="B61" s="24">
        <v>22</v>
      </c>
      <c r="C61" s="138" t="s">
        <v>167</v>
      </c>
      <c r="E61" s="27"/>
      <c r="G61" s="151"/>
    </row>
    <row r="62" spans="1:7" x14ac:dyDescent="0.25">
      <c r="A62" s="24">
        <v>5</v>
      </c>
      <c r="B62" s="24">
        <v>23</v>
      </c>
      <c r="C62" s="138" t="s">
        <v>168</v>
      </c>
      <c r="E62" s="27"/>
      <c r="G62" s="151"/>
    </row>
    <row r="63" spans="1:7" x14ac:dyDescent="0.25">
      <c r="A63" s="24">
        <v>5</v>
      </c>
      <c r="B63" s="24">
        <v>24</v>
      </c>
      <c r="C63" s="138" t="s">
        <v>169</v>
      </c>
      <c r="E63" s="28"/>
      <c r="G63" s="151"/>
    </row>
    <row r="64" spans="1:7" x14ac:dyDescent="0.25">
      <c r="A64" s="24">
        <v>5</v>
      </c>
      <c r="B64" s="24">
        <v>25</v>
      </c>
      <c r="C64" s="138" t="s">
        <v>170</v>
      </c>
      <c r="E64" s="28"/>
      <c r="G64" s="151"/>
    </row>
    <row r="65" spans="1:7" x14ac:dyDescent="0.25">
      <c r="A65" s="24">
        <v>5</v>
      </c>
      <c r="B65" s="24">
        <v>26</v>
      </c>
      <c r="C65" s="138" t="s">
        <v>90</v>
      </c>
      <c r="E65" s="9"/>
      <c r="G65" s="151"/>
    </row>
    <row r="66" spans="1:7" x14ac:dyDescent="0.25">
      <c r="A66" s="24">
        <v>5</v>
      </c>
      <c r="B66" s="24">
        <v>27</v>
      </c>
      <c r="C66" s="138" t="s">
        <v>121</v>
      </c>
      <c r="E66" s="27"/>
      <c r="G66" s="151"/>
    </row>
    <row r="67" spans="1:7" x14ac:dyDescent="0.25">
      <c r="A67" s="24">
        <v>5</v>
      </c>
      <c r="B67" s="24">
        <v>28</v>
      </c>
      <c r="C67" s="138" t="s">
        <v>122</v>
      </c>
      <c r="E67" s="27"/>
      <c r="G67" s="151"/>
    </row>
    <row r="68" spans="1:7" x14ac:dyDescent="0.25">
      <c r="A68" s="24">
        <v>5</v>
      </c>
      <c r="B68" s="24">
        <v>29</v>
      </c>
      <c r="C68" s="138" t="s">
        <v>92</v>
      </c>
      <c r="E68" s="28"/>
      <c r="G68" s="151"/>
    </row>
    <row r="69" spans="1:7" x14ac:dyDescent="0.25">
      <c r="A69" s="24">
        <v>5</v>
      </c>
      <c r="B69" s="24">
        <v>30</v>
      </c>
      <c r="C69" s="64" t="s">
        <v>365</v>
      </c>
      <c r="E69" s="28"/>
      <c r="G69" s="151"/>
    </row>
    <row r="70" spans="1:7" x14ac:dyDescent="0.25">
      <c r="A70" s="24">
        <v>5</v>
      </c>
      <c r="B70" s="24">
        <v>31</v>
      </c>
      <c r="C70" s="64" t="s">
        <v>364</v>
      </c>
      <c r="E70" s="7"/>
      <c r="G70" s="151"/>
    </row>
    <row r="71" spans="1:7" x14ac:dyDescent="0.25">
      <c r="A71" s="24">
        <v>5</v>
      </c>
      <c r="B71" s="24">
        <v>32</v>
      </c>
      <c r="C71" s="64" t="s">
        <v>363</v>
      </c>
      <c r="E71" s="26"/>
      <c r="G71" s="151"/>
    </row>
    <row r="72" spans="1:7" x14ac:dyDescent="0.25">
      <c r="A72" s="24">
        <v>5</v>
      </c>
      <c r="B72" s="24">
        <v>33</v>
      </c>
      <c r="C72" s="64" t="s">
        <v>366</v>
      </c>
      <c r="E72" s="26"/>
      <c r="G72" s="151"/>
    </row>
    <row r="73" spans="1:7" x14ac:dyDescent="0.25">
      <c r="A73" s="24">
        <v>5</v>
      </c>
      <c r="B73" s="24">
        <v>34</v>
      </c>
      <c r="C73" s="138" t="s">
        <v>91</v>
      </c>
      <c r="E73" s="20"/>
      <c r="G73" s="151"/>
    </row>
    <row r="74" spans="1:7" x14ac:dyDescent="0.25">
      <c r="A74" s="24">
        <v>5</v>
      </c>
      <c r="B74" s="24">
        <v>35</v>
      </c>
      <c r="C74" s="138" t="s">
        <v>123</v>
      </c>
      <c r="E74" s="20"/>
      <c r="G74" s="151"/>
    </row>
    <row r="75" spans="1:7" x14ac:dyDescent="0.25">
      <c r="A75" s="24">
        <v>5</v>
      </c>
      <c r="B75" s="24">
        <v>36</v>
      </c>
      <c r="C75" s="138" t="s">
        <v>124</v>
      </c>
      <c r="E75" s="7"/>
      <c r="G75" s="151"/>
    </row>
    <row r="76" spans="1:7" x14ac:dyDescent="0.25">
      <c r="A76" s="24">
        <v>5</v>
      </c>
      <c r="B76" s="24">
        <v>37</v>
      </c>
      <c r="C76" s="138" t="s">
        <v>93</v>
      </c>
      <c r="E76" s="26"/>
      <c r="G76" s="151"/>
    </row>
    <row r="77" spans="1:7" s="151" customFormat="1" x14ac:dyDescent="0.25">
      <c r="A77" s="24">
        <v>5</v>
      </c>
      <c r="B77" s="24">
        <v>38</v>
      </c>
      <c r="C77" s="138" t="s">
        <v>473</v>
      </c>
      <c r="E77" s="26"/>
    </row>
    <row r="78" spans="1:7" s="151" customFormat="1" x14ac:dyDescent="0.25">
      <c r="A78" s="24">
        <v>5</v>
      </c>
      <c r="B78" s="24">
        <v>39</v>
      </c>
      <c r="C78" s="138" t="s">
        <v>474</v>
      </c>
      <c r="E78" s="20"/>
    </row>
    <row r="79" spans="1:7" x14ac:dyDescent="0.25">
      <c r="E79" s="20"/>
      <c r="G79" s="151"/>
    </row>
    <row r="80" spans="1:7" ht="15.75" x14ac:dyDescent="0.25">
      <c r="A80" s="83" t="s">
        <v>68</v>
      </c>
      <c r="B80" s="83" t="s">
        <v>66</v>
      </c>
      <c r="C80" s="85" t="s">
        <v>437</v>
      </c>
      <c r="E80" s="7"/>
      <c r="G80" s="151"/>
    </row>
    <row r="81" spans="1:7" x14ac:dyDescent="0.25">
      <c r="A81" s="24">
        <v>6</v>
      </c>
      <c r="B81" s="24">
        <v>1</v>
      </c>
      <c r="C81" s="138" t="s">
        <v>438</v>
      </c>
      <c r="E81" s="7"/>
      <c r="G81" s="151"/>
    </row>
    <row r="82" spans="1:7" x14ac:dyDescent="0.25">
      <c r="A82" s="24">
        <v>6</v>
      </c>
      <c r="B82" s="24">
        <v>2</v>
      </c>
      <c r="C82" s="138" t="s">
        <v>439</v>
      </c>
      <c r="E82" s="7"/>
      <c r="G82" s="151"/>
    </row>
    <row r="83" spans="1:7" x14ac:dyDescent="0.25">
      <c r="A83" s="24">
        <v>6</v>
      </c>
      <c r="B83" s="24">
        <v>3</v>
      </c>
      <c r="C83" s="138" t="s">
        <v>440</v>
      </c>
      <c r="E83" s="7"/>
      <c r="G83" s="151"/>
    </row>
    <row r="84" spans="1:7" x14ac:dyDescent="0.25">
      <c r="A84" s="24">
        <v>6</v>
      </c>
      <c r="B84" s="24">
        <v>4</v>
      </c>
      <c r="C84" s="138" t="s">
        <v>442</v>
      </c>
      <c r="E84" s="7"/>
      <c r="G84" s="151"/>
    </row>
    <row r="85" spans="1:7" x14ac:dyDescent="0.25">
      <c r="A85" s="24">
        <v>6</v>
      </c>
      <c r="B85" s="24">
        <v>5</v>
      </c>
      <c r="C85" s="138" t="s">
        <v>443</v>
      </c>
      <c r="E85" s="7"/>
      <c r="G85" s="151"/>
    </row>
    <row r="86" spans="1:7" x14ac:dyDescent="0.25">
      <c r="A86" s="24">
        <v>6</v>
      </c>
      <c r="B86" s="24">
        <v>6</v>
      </c>
      <c r="C86" s="138" t="s">
        <v>444</v>
      </c>
      <c r="E86" s="7"/>
      <c r="G86" s="151"/>
    </row>
    <row r="87" spans="1:7" x14ac:dyDescent="0.25">
      <c r="A87" s="24">
        <v>6</v>
      </c>
      <c r="B87" s="24">
        <v>7</v>
      </c>
      <c r="C87" s="138" t="s">
        <v>445</v>
      </c>
      <c r="E87" s="7"/>
      <c r="G87" s="151"/>
    </row>
    <row r="88" spans="1:7" x14ac:dyDescent="0.25">
      <c r="A88" s="24">
        <v>6</v>
      </c>
      <c r="B88" s="24">
        <v>8</v>
      </c>
      <c r="C88" s="138" t="s">
        <v>446</v>
      </c>
      <c r="E88" s="7"/>
      <c r="G88" s="151"/>
    </row>
    <row r="89" spans="1:7" x14ac:dyDescent="0.25">
      <c r="E89" s="20"/>
      <c r="G89" s="151"/>
    </row>
    <row r="90" spans="1:7" ht="15.75" x14ac:dyDescent="0.25">
      <c r="A90" s="83" t="s">
        <v>68</v>
      </c>
      <c r="B90" s="83" t="s">
        <v>66</v>
      </c>
      <c r="C90" s="85" t="s">
        <v>427</v>
      </c>
      <c r="E90" s="7"/>
      <c r="G90" s="151"/>
    </row>
    <row r="91" spans="1:7" x14ac:dyDescent="0.25">
      <c r="A91" s="24">
        <v>7</v>
      </c>
      <c r="B91" s="24">
        <v>1</v>
      </c>
      <c r="C91" s="138" t="s">
        <v>320</v>
      </c>
      <c r="E91" s="26"/>
      <c r="G91" s="151"/>
    </row>
    <row r="92" spans="1:7" x14ac:dyDescent="0.25">
      <c r="A92" s="24">
        <v>7</v>
      </c>
      <c r="B92" s="24">
        <v>2</v>
      </c>
      <c r="C92" s="138" t="s">
        <v>353</v>
      </c>
      <c r="E92" s="26"/>
      <c r="G92" s="151"/>
    </row>
    <row r="93" spans="1:7" x14ac:dyDescent="0.25">
      <c r="A93" s="24">
        <v>7</v>
      </c>
      <c r="B93" s="24">
        <v>3</v>
      </c>
      <c r="C93" s="138" t="s">
        <v>147</v>
      </c>
      <c r="E93" s="20"/>
      <c r="G93" s="151"/>
    </row>
    <row r="94" spans="1:7" x14ac:dyDescent="0.25">
      <c r="A94" s="24">
        <v>7</v>
      </c>
      <c r="B94" s="24">
        <v>4</v>
      </c>
      <c r="C94" s="138" t="s">
        <v>354</v>
      </c>
      <c r="E94" s="20"/>
      <c r="G94" s="151"/>
    </row>
    <row r="95" spans="1:7" x14ac:dyDescent="0.25">
      <c r="A95" s="24">
        <v>7</v>
      </c>
      <c r="B95" s="24">
        <v>5</v>
      </c>
      <c r="C95" s="138" t="s">
        <v>327</v>
      </c>
      <c r="E95" s="7"/>
      <c r="G95" s="151"/>
    </row>
    <row r="96" spans="1:7" x14ac:dyDescent="0.25">
      <c r="A96" s="24">
        <v>7</v>
      </c>
      <c r="B96" s="24">
        <v>6</v>
      </c>
      <c r="C96" s="138" t="s">
        <v>371</v>
      </c>
      <c r="E96" s="26"/>
      <c r="G96" s="151"/>
    </row>
    <row r="97" spans="1:7" x14ac:dyDescent="0.25">
      <c r="E97" s="26"/>
      <c r="G97" s="151"/>
    </row>
    <row r="98" spans="1:7" ht="15.75" x14ac:dyDescent="0.25">
      <c r="A98" s="83" t="s">
        <v>68</v>
      </c>
      <c r="B98" s="83" t="s">
        <v>66</v>
      </c>
      <c r="C98" s="85" t="s">
        <v>447</v>
      </c>
      <c r="E98" s="20"/>
      <c r="G98" s="151"/>
    </row>
    <row r="99" spans="1:7" x14ac:dyDescent="0.25">
      <c r="A99" s="24">
        <v>8</v>
      </c>
      <c r="B99" s="24">
        <v>1</v>
      </c>
      <c r="C99" s="138" t="s">
        <v>466</v>
      </c>
      <c r="E99" s="20"/>
      <c r="G99" s="151"/>
    </row>
    <row r="100" spans="1:7" x14ac:dyDescent="0.25">
      <c r="A100" s="24">
        <v>8</v>
      </c>
      <c r="B100" s="24">
        <v>2</v>
      </c>
      <c r="C100" s="138" t="s">
        <v>171</v>
      </c>
      <c r="E100" s="7"/>
      <c r="G100" s="151"/>
    </row>
    <row r="101" spans="1:7" x14ac:dyDescent="0.25">
      <c r="A101" s="24">
        <v>8</v>
      </c>
      <c r="B101" s="24">
        <v>3</v>
      </c>
      <c r="C101" s="138" t="s">
        <v>154</v>
      </c>
      <c r="E101" s="26"/>
      <c r="G101" s="151"/>
    </row>
    <row r="102" spans="1:7" x14ac:dyDescent="0.25">
      <c r="A102" s="24">
        <v>8</v>
      </c>
      <c r="B102" s="24">
        <v>4</v>
      </c>
      <c r="C102" s="138" t="s">
        <v>153</v>
      </c>
      <c r="E102" s="26"/>
      <c r="G102" s="151"/>
    </row>
    <row r="103" spans="1:7" x14ac:dyDescent="0.25">
      <c r="A103" s="24">
        <v>8</v>
      </c>
      <c r="B103" s="24">
        <v>5</v>
      </c>
      <c r="C103" s="138" t="s">
        <v>155</v>
      </c>
      <c r="E103" s="20"/>
      <c r="G103" s="151"/>
    </row>
    <row r="104" spans="1:7" x14ac:dyDescent="0.25">
      <c r="A104" s="24">
        <v>8</v>
      </c>
      <c r="B104" s="24">
        <v>6</v>
      </c>
      <c r="C104" s="138" t="s">
        <v>156</v>
      </c>
      <c r="E104" s="20"/>
      <c r="G104" s="151"/>
    </row>
    <row r="105" spans="1:7" x14ac:dyDescent="0.25">
      <c r="E105" s="7"/>
      <c r="G105" s="151"/>
    </row>
    <row r="106" spans="1:7" ht="15.75" x14ac:dyDescent="0.25">
      <c r="A106" s="83" t="s">
        <v>68</v>
      </c>
      <c r="B106" s="83" t="s">
        <v>66</v>
      </c>
      <c r="C106" s="85" t="s">
        <v>428</v>
      </c>
      <c r="E106" s="26"/>
      <c r="G106" s="151"/>
    </row>
    <row r="107" spans="1:7" x14ac:dyDescent="0.25">
      <c r="A107" s="24">
        <v>9</v>
      </c>
      <c r="B107" s="24">
        <v>1</v>
      </c>
      <c r="C107" s="138" t="s">
        <v>151</v>
      </c>
      <c r="E107" s="26"/>
      <c r="G107" s="151"/>
    </row>
    <row r="108" spans="1:7" x14ac:dyDescent="0.25">
      <c r="A108" s="24">
        <v>9</v>
      </c>
      <c r="B108" s="24">
        <v>2</v>
      </c>
      <c r="C108" s="138" t="s">
        <v>373</v>
      </c>
      <c r="E108" s="20"/>
      <c r="G108" s="151"/>
    </row>
    <row r="109" spans="1:7" x14ac:dyDescent="0.25">
      <c r="A109" s="24">
        <v>9</v>
      </c>
      <c r="B109" s="24">
        <v>3</v>
      </c>
      <c r="C109" s="138" t="s">
        <v>150</v>
      </c>
      <c r="E109" s="20"/>
      <c r="G109" s="151"/>
    </row>
    <row r="110" spans="1:7" x14ac:dyDescent="0.25">
      <c r="A110" s="24">
        <v>9</v>
      </c>
      <c r="B110" s="24">
        <v>4</v>
      </c>
      <c r="C110" s="138" t="s">
        <v>149</v>
      </c>
      <c r="E110" s="7"/>
      <c r="G110" s="151"/>
    </row>
    <row r="111" spans="1:7" x14ac:dyDescent="0.25">
      <c r="C111" s="87"/>
      <c r="E111" s="26"/>
      <c r="G111" s="151"/>
    </row>
    <row r="112" spans="1:7" x14ac:dyDescent="0.25">
      <c r="A112" s="83" t="s">
        <v>68</v>
      </c>
      <c r="B112" s="83" t="s">
        <v>66</v>
      </c>
      <c r="C112" s="84" t="s">
        <v>146</v>
      </c>
      <c r="E112" s="26"/>
      <c r="G112" s="151"/>
    </row>
    <row r="113" spans="1:7" x14ac:dyDescent="0.25">
      <c r="A113" s="24">
        <v>10</v>
      </c>
      <c r="B113" s="24">
        <v>1</v>
      </c>
      <c r="C113" s="64" t="s">
        <v>467</v>
      </c>
      <c r="E113" s="20"/>
      <c r="G113" s="151"/>
    </row>
    <row r="114" spans="1:7" x14ac:dyDescent="0.25">
      <c r="A114" s="23"/>
      <c r="B114" s="23"/>
      <c r="E114" s="20"/>
      <c r="G114" s="151"/>
    </row>
    <row r="115" spans="1:7" x14ac:dyDescent="0.25">
      <c r="A115" s="23"/>
      <c r="B115" s="23"/>
      <c r="E115" s="7"/>
      <c r="G115" s="151"/>
    </row>
    <row r="116" spans="1:7" x14ac:dyDescent="0.25">
      <c r="A116" s="88" t="s">
        <v>374</v>
      </c>
      <c r="B116" s="23"/>
      <c r="E116" s="26"/>
      <c r="G116" s="151"/>
    </row>
    <row r="117" spans="1:7" x14ac:dyDescent="0.25">
      <c r="A117" s="6"/>
      <c r="B117" s="6"/>
      <c r="C117" s="6"/>
      <c r="E117" s="26"/>
      <c r="G117" s="151"/>
    </row>
    <row r="118" spans="1:7" x14ac:dyDescent="0.25">
      <c r="A118" s="6"/>
      <c r="B118" s="6"/>
      <c r="C118" s="6"/>
      <c r="E118" s="20"/>
      <c r="G118" s="151"/>
    </row>
    <row r="119" spans="1:7" x14ac:dyDescent="0.25">
      <c r="A119" s="6"/>
      <c r="B119" s="6"/>
      <c r="C119" s="6"/>
      <c r="E119" s="20"/>
      <c r="G119" s="151"/>
    </row>
    <row r="120" spans="1:7" x14ac:dyDescent="0.25">
      <c r="A120" s="6"/>
      <c r="B120" s="6"/>
      <c r="C120" s="6"/>
      <c r="E120" s="7"/>
      <c r="G120" s="151"/>
    </row>
    <row r="121" spans="1:7" x14ac:dyDescent="0.25">
      <c r="A121" s="6"/>
      <c r="B121" s="6"/>
      <c r="C121" s="6"/>
      <c r="E121" s="26"/>
      <c r="G121" s="151"/>
    </row>
    <row r="122" spans="1:7" x14ac:dyDescent="0.25">
      <c r="A122" s="6"/>
      <c r="B122" s="6"/>
      <c r="C122" s="6"/>
      <c r="E122" s="26"/>
      <c r="G122" s="151"/>
    </row>
    <row r="123" spans="1:7" x14ac:dyDescent="0.25">
      <c r="A123" s="6"/>
      <c r="B123" s="6"/>
      <c r="C123" s="6"/>
      <c r="E123" s="20"/>
      <c r="G123" s="151"/>
    </row>
    <row r="124" spans="1:7" x14ac:dyDescent="0.25">
      <c r="A124" s="6"/>
      <c r="B124" s="6"/>
      <c r="C124" s="6"/>
      <c r="E124" s="20"/>
      <c r="G124" s="151"/>
    </row>
    <row r="125" spans="1:7" x14ac:dyDescent="0.25">
      <c r="A125" s="6"/>
      <c r="B125" s="6"/>
      <c r="C125" s="6"/>
      <c r="E125" s="7"/>
      <c r="G125" s="151"/>
    </row>
    <row r="126" spans="1:7" x14ac:dyDescent="0.25">
      <c r="A126" s="6"/>
      <c r="B126" s="6"/>
      <c r="C126" s="6"/>
      <c r="E126" s="26"/>
      <c r="G126" s="151"/>
    </row>
    <row r="127" spans="1:7" x14ac:dyDescent="0.25">
      <c r="A127" s="6"/>
      <c r="B127" s="6"/>
      <c r="C127" s="6"/>
      <c r="E127" s="26"/>
      <c r="G127" s="151"/>
    </row>
    <row r="128" spans="1:7" x14ac:dyDescent="0.25">
      <c r="A128" s="6"/>
      <c r="B128" s="6"/>
      <c r="C128" s="6"/>
      <c r="E128" s="20"/>
      <c r="G128" s="151"/>
    </row>
    <row r="129" spans="1:7" x14ac:dyDescent="0.25">
      <c r="A129" s="6"/>
      <c r="B129" s="6"/>
      <c r="C129" s="6"/>
      <c r="E129" s="20"/>
      <c r="G129" s="151"/>
    </row>
    <row r="130" spans="1:7" x14ac:dyDescent="0.25">
      <c r="A130" s="6"/>
      <c r="B130" s="6"/>
      <c r="C130" s="6"/>
      <c r="E130" s="7"/>
      <c r="G130" s="151"/>
    </row>
    <row r="131" spans="1:7" x14ac:dyDescent="0.25">
      <c r="A131" s="6"/>
      <c r="B131" s="6"/>
      <c r="C131" s="6"/>
      <c r="E131" s="26"/>
      <c r="G131" s="151"/>
    </row>
    <row r="132" spans="1:7" x14ac:dyDescent="0.25">
      <c r="A132" s="6"/>
      <c r="B132" s="6"/>
      <c r="C132" s="6"/>
      <c r="E132" s="26"/>
      <c r="G132" s="151"/>
    </row>
    <row r="133" spans="1:7" x14ac:dyDescent="0.25">
      <c r="A133" s="6"/>
      <c r="B133" s="6"/>
      <c r="C133" s="6"/>
      <c r="E133" s="20"/>
      <c r="G133" s="151"/>
    </row>
    <row r="134" spans="1:7" x14ac:dyDescent="0.25">
      <c r="A134" s="6"/>
      <c r="B134" s="6"/>
      <c r="C134" s="6"/>
      <c r="E134" s="20"/>
      <c r="G134" s="151"/>
    </row>
    <row r="135" spans="1:7" x14ac:dyDescent="0.25">
      <c r="A135" s="6"/>
      <c r="B135" s="6"/>
      <c r="C135" s="6"/>
      <c r="E135" s="7"/>
      <c r="G135" s="151"/>
    </row>
    <row r="136" spans="1:7" x14ac:dyDescent="0.25">
      <c r="A136" s="6"/>
      <c r="B136" s="6"/>
      <c r="C136" s="6"/>
      <c r="E136" s="26"/>
      <c r="G136" s="151"/>
    </row>
    <row r="137" spans="1:7" x14ac:dyDescent="0.25">
      <c r="A137" s="6"/>
      <c r="B137" s="6"/>
      <c r="C137" s="6"/>
      <c r="E137" s="26"/>
      <c r="G137" s="151"/>
    </row>
    <row r="138" spans="1:7" x14ac:dyDescent="0.25">
      <c r="A138" s="6"/>
      <c r="B138" s="6"/>
      <c r="C138" s="6"/>
      <c r="E138" s="20"/>
      <c r="G138" s="151"/>
    </row>
    <row r="139" spans="1:7" x14ac:dyDescent="0.25">
      <c r="A139" s="6"/>
      <c r="B139" s="6"/>
      <c r="C139" s="6"/>
      <c r="E139" s="20"/>
      <c r="G139" s="151"/>
    </row>
    <row r="140" spans="1:7" x14ac:dyDescent="0.25">
      <c r="A140" s="6"/>
      <c r="B140" s="6"/>
      <c r="C140" s="6"/>
      <c r="E140" s="7"/>
      <c r="G140" s="151"/>
    </row>
    <row r="141" spans="1:7" x14ac:dyDescent="0.25">
      <c r="A141" s="6"/>
      <c r="B141" s="6"/>
      <c r="C141" s="6"/>
      <c r="E141" s="26"/>
      <c r="G141" s="151"/>
    </row>
    <row r="142" spans="1:7" x14ac:dyDescent="0.25">
      <c r="A142" s="6"/>
      <c r="B142" s="6"/>
      <c r="C142" s="6"/>
      <c r="E142" s="26"/>
      <c r="G142" s="151"/>
    </row>
    <row r="143" spans="1:7" x14ac:dyDescent="0.25">
      <c r="A143" s="6"/>
      <c r="B143" s="6"/>
      <c r="C143" s="6"/>
      <c r="E143" s="20"/>
      <c r="G143" s="151"/>
    </row>
    <row r="144" spans="1:7" x14ac:dyDescent="0.25">
      <c r="A144" s="6"/>
      <c r="B144" s="6"/>
      <c r="C144" s="6"/>
      <c r="E144" s="20"/>
      <c r="G144" s="151"/>
    </row>
    <row r="145" spans="1:7" x14ac:dyDescent="0.25">
      <c r="A145" s="6"/>
      <c r="B145" s="6"/>
      <c r="C145" s="6"/>
      <c r="E145" s="7"/>
      <c r="G145" s="151"/>
    </row>
    <row r="146" spans="1:7" x14ac:dyDescent="0.25">
      <c r="A146" s="6"/>
      <c r="B146" s="6"/>
      <c r="C146" s="6"/>
      <c r="E146" s="26"/>
      <c r="G146" s="151"/>
    </row>
    <row r="147" spans="1:7" x14ac:dyDescent="0.25">
      <c r="A147" s="6"/>
      <c r="B147" s="6"/>
      <c r="C147" s="6"/>
      <c r="E147" s="26"/>
      <c r="G147" s="151"/>
    </row>
    <row r="148" spans="1:7" x14ac:dyDescent="0.25">
      <c r="A148" s="6"/>
      <c r="B148" s="6"/>
      <c r="C148" s="6"/>
      <c r="E148" s="20"/>
      <c r="G148" s="151"/>
    </row>
    <row r="149" spans="1:7" x14ac:dyDescent="0.25">
      <c r="A149" s="6"/>
      <c r="B149" s="6"/>
      <c r="C149" s="6"/>
      <c r="E149" s="20"/>
      <c r="G149" s="151"/>
    </row>
    <row r="150" spans="1:7" x14ac:dyDescent="0.25">
      <c r="A150" s="6"/>
      <c r="B150" s="6"/>
      <c r="C150" s="6"/>
      <c r="E150" s="7"/>
      <c r="G150" s="151"/>
    </row>
    <row r="151" spans="1:7" x14ac:dyDescent="0.25">
      <c r="A151" s="6"/>
      <c r="B151" s="6"/>
      <c r="C151" s="6"/>
      <c r="E151" s="26"/>
      <c r="G151" s="151"/>
    </row>
    <row r="152" spans="1:7" x14ac:dyDescent="0.25">
      <c r="A152" s="6"/>
      <c r="B152" s="6"/>
      <c r="C152" s="6"/>
      <c r="E152" s="26"/>
      <c r="G152" s="151"/>
    </row>
    <row r="153" spans="1:7" x14ac:dyDescent="0.25">
      <c r="A153" s="6"/>
      <c r="B153" s="6"/>
      <c r="C153" s="6"/>
      <c r="E153" s="20"/>
      <c r="G153" s="151"/>
    </row>
    <row r="154" spans="1:7" x14ac:dyDescent="0.25">
      <c r="A154" s="6"/>
      <c r="B154" s="6"/>
      <c r="C154" s="6"/>
      <c r="E154" s="20"/>
      <c r="G154" s="151"/>
    </row>
    <row r="155" spans="1:7" x14ac:dyDescent="0.25">
      <c r="A155" s="6"/>
      <c r="B155" s="6"/>
      <c r="C155" s="6"/>
      <c r="E155" s="7"/>
      <c r="G155" s="151"/>
    </row>
    <row r="156" spans="1:7" x14ac:dyDescent="0.25">
      <c r="A156" s="6"/>
      <c r="B156" s="6"/>
      <c r="C156" s="6"/>
      <c r="E156" s="26"/>
      <c r="G156" s="151"/>
    </row>
    <row r="157" spans="1:7" x14ac:dyDescent="0.25">
      <c r="A157" s="6"/>
      <c r="B157" s="6"/>
      <c r="C157" s="6"/>
      <c r="E157" s="26"/>
      <c r="G157" s="151"/>
    </row>
    <row r="158" spans="1:7" x14ac:dyDescent="0.25">
      <c r="A158" s="6"/>
      <c r="B158" s="6"/>
      <c r="C158" s="6"/>
      <c r="E158" s="20"/>
      <c r="G158" s="151"/>
    </row>
    <row r="159" spans="1:7" x14ac:dyDescent="0.25">
      <c r="A159" s="6"/>
      <c r="B159" s="6"/>
      <c r="C159" s="6"/>
      <c r="E159" s="20"/>
      <c r="G159" s="151"/>
    </row>
    <row r="160" spans="1:7" x14ac:dyDescent="0.25">
      <c r="A160" s="6"/>
      <c r="B160" s="6"/>
      <c r="C160" s="6"/>
      <c r="E160" s="7"/>
      <c r="G160" s="151"/>
    </row>
    <row r="161" spans="1:7" x14ac:dyDescent="0.25">
      <c r="A161" s="6"/>
      <c r="B161" s="6"/>
      <c r="C161" s="6"/>
      <c r="E161" s="26"/>
      <c r="G161" s="151"/>
    </row>
    <row r="162" spans="1:7" x14ac:dyDescent="0.25">
      <c r="A162" s="6"/>
      <c r="B162" s="6"/>
      <c r="C162" s="6"/>
      <c r="E162" s="26"/>
      <c r="G162" s="151"/>
    </row>
    <row r="163" spans="1:7" x14ac:dyDescent="0.25">
      <c r="A163" s="6"/>
      <c r="B163" s="6"/>
      <c r="C163" s="6"/>
      <c r="E163" s="20"/>
      <c r="G163" s="151"/>
    </row>
    <row r="164" spans="1:7" x14ac:dyDescent="0.25">
      <c r="A164" s="6"/>
      <c r="B164" s="6"/>
      <c r="C164" s="6"/>
      <c r="E164" s="20"/>
      <c r="G164" s="151"/>
    </row>
    <row r="165" spans="1:7" x14ac:dyDescent="0.25">
      <c r="A165" s="6"/>
      <c r="B165" s="6"/>
      <c r="C165" s="6"/>
      <c r="E165" s="7"/>
      <c r="G165" s="151"/>
    </row>
    <row r="166" spans="1:7" x14ac:dyDescent="0.25">
      <c r="A166" s="6"/>
      <c r="B166" s="6"/>
      <c r="C166" s="6"/>
      <c r="E166" s="26"/>
      <c r="G166" s="151"/>
    </row>
    <row r="167" spans="1:7" x14ac:dyDescent="0.25">
      <c r="A167" s="6"/>
      <c r="B167" s="6"/>
      <c r="C167" s="6"/>
      <c r="E167" s="26"/>
      <c r="G167" s="151"/>
    </row>
    <row r="168" spans="1:7" x14ac:dyDescent="0.25">
      <c r="A168" s="6"/>
      <c r="B168" s="6"/>
      <c r="C168" s="6"/>
      <c r="E168" s="20"/>
      <c r="G168" s="151"/>
    </row>
    <row r="169" spans="1:7" x14ac:dyDescent="0.25">
      <c r="A169" s="6"/>
      <c r="B169" s="6"/>
      <c r="C169" s="6"/>
      <c r="E169" s="20"/>
      <c r="G169" s="151"/>
    </row>
    <row r="170" spans="1:7" x14ac:dyDescent="0.25">
      <c r="A170" s="6"/>
      <c r="B170" s="6"/>
      <c r="C170" s="6"/>
      <c r="E170" s="7"/>
      <c r="G170" s="151"/>
    </row>
    <row r="171" spans="1:7" x14ac:dyDescent="0.25">
      <c r="A171" s="6"/>
      <c r="B171" s="6"/>
      <c r="C171" s="6"/>
      <c r="E171" s="26"/>
      <c r="G171" s="151"/>
    </row>
    <row r="172" spans="1:7" x14ac:dyDescent="0.25">
      <c r="A172" s="6"/>
      <c r="B172" s="6"/>
      <c r="C172" s="6"/>
      <c r="G172" s="151"/>
    </row>
    <row r="173" spans="1:7" x14ac:dyDescent="0.25">
      <c r="A173" s="6"/>
      <c r="B173" s="6"/>
      <c r="C173" s="6"/>
      <c r="G173" s="151"/>
    </row>
    <row r="174" spans="1:7" x14ac:dyDescent="0.25">
      <c r="A174" s="6"/>
      <c r="B174" s="6"/>
      <c r="C174" s="6"/>
      <c r="G174" s="151"/>
    </row>
    <row r="175" spans="1:7" x14ac:dyDescent="0.25">
      <c r="A175" s="6"/>
      <c r="B175" s="6"/>
      <c r="C175" s="6"/>
      <c r="G175" s="151"/>
    </row>
    <row r="176" spans="1:7" x14ac:dyDescent="0.25">
      <c r="A176" s="6"/>
      <c r="B176" s="6"/>
      <c r="C176" s="6"/>
      <c r="G176" s="151"/>
    </row>
    <row r="177" spans="1:7" x14ac:dyDescent="0.25">
      <c r="A177" s="6"/>
      <c r="B177" s="6"/>
      <c r="C177" s="6"/>
      <c r="G177" s="151"/>
    </row>
    <row r="178" spans="1:7" x14ac:dyDescent="0.25">
      <c r="A178" s="6"/>
      <c r="B178" s="6"/>
      <c r="C178" s="6"/>
      <c r="G178" s="151"/>
    </row>
    <row r="179" spans="1:7" x14ac:dyDescent="0.25">
      <c r="A179" s="6"/>
      <c r="B179" s="6"/>
      <c r="C179" s="6"/>
      <c r="G179" s="151"/>
    </row>
    <row r="180" spans="1:7" x14ac:dyDescent="0.25">
      <c r="A180" s="6"/>
      <c r="B180" s="6"/>
      <c r="C180" s="6"/>
      <c r="G180" s="151"/>
    </row>
    <row r="181" spans="1:7" x14ac:dyDescent="0.25">
      <c r="A181" s="6"/>
      <c r="B181" s="6"/>
      <c r="C181" s="6"/>
      <c r="G181" s="151"/>
    </row>
    <row r="182" spans="1:7" x14ac:dyDescent="0.25">
      <c r="A182" s="6"/>
      <c r="B182" s="6"/>
      <c r="C182" s="6"/>
      <c r="G182" s="151"/>
    </row>
    <row r="183" spans="1:7" x14ac:dyDescent="0.25">
      <c r="A183" s="6"/>
      <c r="B183" s="6"/>
      <c r="C183" s="6"/>
      <c r="G183" s="151"/>
    </row>
    <row r="184" spans="1:7" x14ac:dyDescent="0.25">
      <c r="A184" s="6"/>
      <c r="B184" s="6"/>
      <c r="C184" s="6"/>
      <c r="G184" s="151"/>
    </row>
    <row r="185" spans="1:7" x14ac:dyDescent="0.25">
      <c r="A185" s="6"/>
      <c r="B185" s="6"/>
      <c r="C185" s="6"/>
      <c r="G185" s="151"/>
    </row>
    <row r="186" spans="1:7" x14ac:dyDescent="0.25">
      <c r="A186" s="6"/>
      <c r="B186" s="6"/>
      <c r="C186" s="6"/>
      <c r="G186" s="151"/>
    </row>
    <row r="187" spans="1:7" x14ac:dyDescent="0.25">
      <c r="A187" s="6"/>
      <c r="B187" s="6"/>
      <c r="C187" s="6"/>
      <c r="G187" s="151"/>
    </row>
    <row r="188" spans="1:7" x14ac:dyDescent="0.25">
      <c r="A188" s="6"/>
      <c r="B188" s="6"/>
      <c r="C188" s="6"/>
      <c r="G188" s="151"/>
    </row>
    <row r="189" spans="1:7" x14ac:dyDescent="0.25">
      <c r="A189" s="6"/>
      <c r="B189" s="6"/>
      <c r="C189" s="6"/>
      <c r="G189" s="151"/>
    </row>
    <row r="190" spans="1:7" x14ac:dyDescent="0.25">
      <c r="A190" s="6"/>
      <c r="B190" s="6"/>
      <c r="C190" s="6"/>
      <c r="G190" s="151"/>
    </row>
    <row r="191" spans="1:7" x14ac:dyDescent="0.25">
      <c r="A191" s="6"/>
      <c r="B191" s="6"/>
      <c r="C191" s="6"/>
      <c r="G191" s="151"/>
    </row>
    <row r="192" spans="1:7" x14ac:dyDescent="0.25">
      <c r="A192" s="6"/>
      <c r="B192" s="6"/>
      <c r="C192" s="6"/>
      <c r="G192" s="151"/>
    </row>
    <row r="193" spans="1:7" x14ac:dyDescent="0.25">
      <c r="A193" s="6"/>
      <c r="B193" s="6"/>
      <c r="C193" s="6"/>
      <c r="G193" s="151"/>
    </row>
    <row r="194" spans="1:7" x14ac:dyDescent="0.25">
      <c r="A194" s="6"/>
      <c r="B194" s="6"/>
      <c r="C194" s="6"/>
      <c r="G194" s="151"/>
    </row>
    <row r="195" spans="1:7" x14ac:dyDescent="0.25">
      <c r="A195" s="6"/>
      <c r="B195" s="6"/>
      <c r="C195" s="6"/>
      <c r="G195" s="151"/>
    </row>
    <row r="196" spans="1:7" x14ac:dyDescent="0.25">
      <c r="A196" s="6"/>
      <c r="B196" s="6"/>
      <c r="C196" s="6"/>
      <c r="G196" s="151"/>
    </row>
    <row r="197" spans="1:7" x14ac:dyDescent="0.25">
      <c r="A197" s="6"/>
      <c r="B197" s="6"/>
      <c r="C197" s="6"/>
      <c r="G197" s="151"/>
    </row>
    <row r="198" spans="1:7" x14ac:dyDescent="0.25">
      <c r="A198" s="6"/>
      <c r="B198" s="6"/>
      <c r="C198" s="6"/>
      <c r="G198" s="151"/>
    </row>
    <row r="199" spans="1:7" x14ac:dyDescent="0.25">
      <c r="A199" s="6"/>
      <c r="B199" s="6"/>
      <c r="C199" s="6"/>
      <c r="G199" s="151"/>
    </row>
    <row r="200" spans="1:7" x14ac:dyDescent="0.25">
      <c r="A200" s="6"/>
      <c r="B200" s="6"/>
      <c r="C200" s="6"/>
      <c r="G200" s="151"/>
    </row>
    <row r="201" spans="1:7" x14ac:dyDescent="0.25">
      <c r="A201" s="6"/>
      <c r="B201" s="6"/>
      <c r="C201" s="6"/>
      <c r="G201" s="151"/>
    </row>
    <row r="202" spans="1:7" x14ac:dyDescent="0.25">
      <c r="A202" s="6"/>
      <c r="B202" s="6"/>
      <c r="C202" s="6"/>
      <c r="G202" s="151"/>
    </row>
    <row r="203" spans="1:7" x14ac:dyDescent="0.25">
      <c r="A203" s="6"/>
      <c r="B203" s="6"/>
      <c r="C203" s="6"/>
      <c r="G203" s="151"/>
    </row>
    <row r="204" spans="1:7" x14ac:dyDescent="0.25">
      <c r="A204" s="6"/>
      <c r="B204" s="6"/>
      <c r="C204" s="6"/>
      <c r="G204" s="151"/>
    </row>
    <row r="205" spans="1:7" x14ac:dyDescent="0.25">
      <c r="A205" s="6"/>
      <c r="B205" s="6"/>
      <c r="C205" s="6"/>
      <c r="G205" s="151"/>
    </row>
    <row r="206" spans="1:7" x14ac:dyDescent="0.25">
      <c r="A206" s="6"/>
      <c r="B206" s="6"/>
      <c r="C206" s="6"/>
      <c r="G206" s="151"/>
    </row>
    <row r="207" spans="1:7" x14ac:dyDescent="0.25">
      <c r="A207" s="6"/>
      <c r="B207" s="6"/>
      <c r="C207" s="6"/>
      <c r="G207" s="151"/>
    </row>
    <row r="208" spans="1:7" x14ac:dyDescent="0.25">
      <c r="A208" s="6"/>
      <c r="B208" s="6"/>
      <c r="C208" s="6"/>
      <c r="G208" s="151"/>
    </row>
    <row r="209" spans="1:7" x14ac:dyDescent="0.25">
      <c r="A209" s="6"/>
      <c r="B209" s="6"/>
      <c r="C209" s="6"/>
      <c r="G209" s="151"/>
    </row>
    <row r="210" spans="1:7" x14ac:dyDescent="0.25">
      <c r="A210" s="6"/>
      <c r="B210" s="6"/>
      <c r="C210" s="6"/>
      <c r="G210" s="151"/>
    </row>
    <row r="211" spans="1:7" x14ac:dyDescent="0.25">
      <c r="A211" s="6"/>
      <c r="B211" s="6"/>
      <c r="C211" s="6"/>
      <c r="G211" s="151"/>
    </row>
    <row r="212" spans="1:7" x14ac:dyDescent="0.25">
      <c r="A212" s="6"/>
      <c r="B212" s="6"/>
      <c r="C212" s="6"/>
      <c r="G212" s="151"/>
    </row>
    <row r="213" spans="1:7" x14ac:dyDescent="0.25">
      <c r="A213" s="6"/>
      <c r="B213" s="6"/>
      <c r="C213" s="6"/>
      <c r="G213" s="151"/>
    </row>
    <row r="214" spans="1:7" x14ac:dyDescent="0.25">
      <c r="A214" s="6"/>
      <c r="B214" s="6"/>
      <c r="C214" s="6"/>
      <c r="G214" s="151"/>
    </row>
    <row r="215" spans="1:7" x14ac:dyDescent="0.25">
      <c r="A215" s="6"/>
      <c r="B215" s="6"/>
      <c r="C215" s="6"/>
      <c r="G215" s="151"/>
    </row>
    <row r="216" spans="1:7" x14ac:dyDescent="0.25">
      <c r="A216" s="6"/>
      <c r="B216" s="6"/>
      <c r="C216" s="6"/>
      <c r="G216" s="151"/>
    </row>
    <row r="217" spans="1:7" x14ac:dyDescent="0.25">
      <c r="A217" s="6"/>
      <c r="B217" s="6"/>
      <c r="C217" s="6"/>
      <c r="G217" s="151"/>
    </row>
    <row r="218" spans="1:7" x14ac:dyDescent="0.25">
      <c r="A218" s="6"/>
      <c r="B218" s="6"/>
      <c r="C218" s="6"/>
      <c r="G218" s="151"/>
    </row>
    <row r="219" spans="1:7" x14ac:dyDescent="0.25">
      <c r="A219" s="6"/>
      <c r="B219" s="6"/>
      <c r="C219" s="6"/>
      <c r="G219" s="151"/>
    </row>
    <row r="220" spans="1:7" x14ac:dyDescent="0.25">
      <c r="A220" s="6"/>
      <c r="B220" s="6"/>
      <c r="C220" s="6"/>
      <c r="G220" s="151"/>
    </row>
    <row r="221" spans="1:7" x14ac:dyDescent="0.25">
      <c r="A221" s="6"/>
      <c r="B221" s="6"/>
      <c r="C221" s="6"/>
      <c r="G221" s="151"/>
    </row>
    <row r="222" spans="1:7" x14ac:dyDescent="0.25">
      <c r="A222" s="6"/>
      <c r="B222" s="6"/>
      <c r="C222" s="6"/>
      <c r="G222" s="151"/>
    </row>
    <row r="223" spans="1:7" x14ac:dyDescent="0.25">
      <c r="A223" s="6"/>
      <c r="B223" s="6"/>
      <c r="C223" s="6"/>
      <c r="G223" s="151"/>
    </row>
    <row r="224" spans="1:7" x14ac:dyDescent="0.25">
      <c r="A224" s="6"/>
      <c r="B224" s="6"/>
      <c r="C224" s="6"/>
      <c r="G224" s="151"/>
    </row>
    <row r="225" spans="1:7" x14ac:dyDescent="0.25">
      <c r="A225" s="6"/>
      <c r="B225" s="6"/>
      <c r="C225" s="6"/>
      <c r="G225" s="151"/>
    </row>
    <row r="226" spans="1:7" x14ac:dyDescent="0.25">
      <c r="A226" s="6"/>
      <c r="B226" s="6"/>
      <c r="C226" s="6"/>
      <c r="G226" s="151"/>
    </row>
    <row r="227" spans="1:7" x14ac:dyDescent="0.25">
      <c r="A227" s="6"/>
      <c r="B227" s="6"/>
      <c r="C227" s="6"/>
      <c r="G227" s="151"/>
    </row>
    <row r="228" spans="1:7" x14ac:dyDescent="0.25">
      <c r="A228" s="6"/>
      <c r="B228" s="6"/>
      <c r="C228" s="6"/>
      <c r="G228" s="151"/>
    </row>
    <row r="229" spans="1:7" x14ac:dyDescent="0.25">
      <c r="A229" s="6"/>
      <c r="B229" s="6"/>
      <c r="C229" s="6"/>
      <c r="G229" s="151"/>
    </row>
    <row r="230" spans="1:7" x14ac:dyDescent="0.25">
      <c r="A230" s="6"/>
      <c r="B230" s="6"/>
      <c r="C230" s="6"/>
      <c r="G230" s="151"/>
    </row>
    <row r="231" spans="1:7" x14ac:dyDescent="0.25">
      <c r="A231" s="6"/>
      <c r="B231" s="6"/>
      <c r="C231" s="6"/>
      <c r="G231" s="151"/>
    </row>
    <row r="232" spans="1:7" x14ac:dyDescent="0.25">
      <c r="A232" s="6"/>
      <c r="B232" s="6"/>
      <c r="C232" s="6"/>
      <c r="G232" s="151"/>
    </row>
    <row r="233" spans="1:7" x14ac:dyDescent="0.25">
      <c r="A233" s="6"/>
      <c r="B233" s="6"/>
      <c r="C233" s="6"/>
      <c r="G233" s="151"/>
    </row>
    <row r="234" spans="1:7" x14ac:dyDescent="0.25">
      <c r="A234" s="6"/>
      <c r="B234" s="6"/>
      <c r="C234" s="6"/>
      <c r="G234" s="151"/>
    </row>
    <row r="235" spans="1:7" x14ac:dyDescent="0.25">
      <c r="A235" s="6"/>
      <c r="B235" s="6"/>
      <c r="C235" s="6"/>
      <c r="G235" s="151"/>
    </row>
    <row r="236" spans="1:7" x14ac:dyDescent="0.25">
      <c r="A236" s="6"/>
      <c r="B236" s="6"/>
      <c r="C236" s="6"/>
      <c r="G236" s="151"/>
    </row>
    <row r="237" spans="1:7" x14ac:dyDescent="0.25">
      <c r="A237" s="6"/>
      <c r="B237" s="6"/>
      <c r="C237" s="6"/>
      <c r="G237" s="151"/>
    </row>
    <row r="238" spans="1:7" x14ac:dyDescent="0.25">
      <c r="A238" s="6"/>
      <c r="B238" s="6"/>
      <c r="C238" s="6"/>
      <c r="G238" s="151"/>
    </row>
    <row r="239" spans="1:7" x14ac:dyDescent="0.25">
      <c r="A239" s="6"/>
      <c r="B239" s="6"/>
      <c r="C239" s="6"/>
      <c r="G239" s="151"/>
    </row>
    <row r="240" spans="1:7" x14ac:dyDescent="0.25">
      <c r="A240" s="6"/>
      <c r="B240" s="6"/>
      <c r="C240" s="6"/>
      <c r="G240" s="151"/>
    </row>
    <row r="241" spans="1:7" x14ac:dyDescent="0.25">
      <c r="A241" s="6"/>
      <c r="B241" s="6"/>
      <c r="C241" s="6"/>
      <c r="G241" s="151"/>
    </row>
    <row r="242" spans="1:7" x14ac:dyDescent="0.25">
      <c r="A242" s="6"/>
      <c r="B242" s="6"/>
      <c r="C242" s="6"/>
      <c r="G242" s="151"/>
    </row>
    <row r="243" spans="1:7" x14ac:dyDescent="0.25">
      <c r="A243" s="6"/>
      <c r="B243" s="6"/>
      <c r="C243" s="6"/>
      <c r="G243" s="151"/>
    </row>
    <row r="244" spans="1:7" x14ac:dyDescent="0.25">
      <c r="A244" s="6"/>
      <c r="B244" s="6"/>
      <c r="C244" s="6"/>
      <c r="G244" s="151"/>
    </row>
    <row r="245" spans="1:7" x14ac:dyDescent="0.25">
      <c r="A245" s="6"/>
      <c r="B245" s="6"/>
      <c r="C245" s="6"/>
      <c r="G245" s="151"/>
    </row>
    <row r="246" spans="1:7" x14ac:dyDescent="0.25">
      <c r="A246" s="6"/>
      <c r="B246" s="6"/>
      <c r="C246" s="6"/>
      <c r="G246" s="151"/>
    </row>
    <row r="247" spans="1:7" x14ac:dyDescent="0.25">
      <c r="A247" s="6"/>
      <c r="B247" s="6"/>
      <c r="C247" s="6"/>
      <c r="G247" s="151"/>
    </row>
    <row r="248" spans="1:7" x14ac:dyDescent="0.25">
      <c r="A248" s="6"/>
      <c r="B248" s="6"/>
      <c r="C248" s="6"/>
      <c r="G248" s="151"/>
    </row>
    <row r="249" spans="1:7" x14ac:dyDescent="0.25">
      <c r="A249" s="6"/>
      <c r="B249" s="6"/>
      <c r="C249" s="6"/>
      <c r="G249" s="151"/>
    </row>
    <row r="250" spans="1:7" x14ac:dyDescent="0.25">
      <c r="A250" s="6"/>
      <c r="B250" s="6"/>
      <c r="C250" s="6"/>
      <c r="G250" s="151"/>
    </row>
    <row r="251" spans="1:7" x14ac:dyDescent="0.25">
      <c r="A251" s="6"/>
      <c r="B251" s="6"/>
      <c r="C251" s="6"/>
      <c r="G251" s="151"/>
    </row>
    <row r="252" spans="1:7" x14ac:dyDescent="0.25">
      <c r="A252" s="6"/>
      <c r="B252" s="6"/>
      <c r="C252" s="6"/>
      <c r="G252" s="151"/>
    </row>
    <row r="253" spans="1:7" x14ac:dyDescent="0.25">
      <c r="A253" s="6"/>
      <c r="B253" s="6"/>
      <c r="C253" s="6"/>
      <c r="G253" s="151"/>
    </row>
    <row r="254" spans="1:7" x14ac:dyDescent="0.25">
      <c r="A254" s="6"/>
      <c r="B254" s="6"/>
      <c r="C254" s="6"/>
      <c r="G254" s="151"/>
    </row>
    <row r="255" spans="1:7" x14ac:dyDescent="0.25">
      <c r="A255" s="6"/>
      <c r="B255" s="6"/>
      <c r="C255" s="6"/>
      <c r="G255" s="151"/>
    </row>
    <row r="256" spans="1:7" x14ac:dyDescent="0.25">
      <c r="A256" s="6"/>
      <c r="B256" s="6"/>
      <c r="C256" s="6"/>
      <c r="G256" s="151"/>
    </row>
    <row r="257" spans="1:7" x14ac:dyDescent="0.25">
      <c r="A257" s="6"/>
      <c r="B257" s="6"/>
      <c r="C257" s="6"/>
      <c r="G257" s="151"/>
    </row>
    <row r="258" spans="1:7" x14ac:dyDescent="0.25">
      <c r="A258" s="6"/>
      <c r="B258" s="6"/>
      <c r="C258" s="6"/>
      <c r="G258" s="151"/>
    </row>
    <row r="259" spans="1:7" x14ac:dyDescent="0.25">
      <c r="A259" s="6"/>
      <c r="B259" s="6"/>
      <c r="C259" s="6"/>
      <c r="G259" s="151"/>
    </row>
    <row r="260" spans="1:7" x14ac:dyDescent="0.25">
      <c r="A260" s="6"/>
      <c r="B260" s="6"/>
      <c r="C260" s="6"/>
      <c r="G260" s="151"/>
    </row>
    <row r="261" spans="1:7" x14ac:dyDescent="0.25">
      <c r="A261" s="6"/>
      <c r="B261" s="6"/>
      <c r="C261" s="6"/>
      <c r="G261" s="151"/>
    </row>
    <row r="262" spans="1:7" x14ac:dyDescent="0.25">
      <c r="A262" s="6"/>
      <c r="B262" s="6"/>
      <c r="C262" s="6"/>
      <c r="G262" s="151"/>
    </row>
    <row r="263" spans="1:7" x14ac:dyDescent="0.25">
      <c r="A263" s="6"/>
      <c r="B263" s="6"/>
      <c r="C263" s="6"/>
      <c r="G263" s="151"/>
    </row>
    <row r="264" spans="1:7" x14ac:dyDescent="0.25">
      <c r="A264" s="6"/>
      <c r="B264" s="6"/>
      <c r="C264" s="6"/>
      <c r="G264" s="151"/>
    </row>
    <row r="265" spans="1:7" x14ac:dyDescent="0.25">
      <c r="A265" s="6"/>
      <c r="B265" s="6"/>
      <c r="C265" s="6"/>
      <c r="G265" s="151"/>
    </row>
    <row r="266" spans="1:7" x14ac:dyDescent="0.25">
      <c r="A266" s="6"/>
      <c r="B266" s="6"/>
      <c r="C266" s="6"/>
      <c r="G266" s="151"/>
    </row>
    <row r="267" spans="1:7" x14ac:dyDescent="0.25">
      <c r="A267" s="6"/>
      <c r="B267" s="6"/>
      <c r="C267" s="6"/>
      <c r="G267" s="151"/>
    </row>
    <row r="268" spans="1:7" x14ac:dyDescent="0.25">
      <c r="A268" s="6"/>
      <c r="B268" s="6"/>
      <c r="C268" s="6"/>
      <c r="G268" s="151"/>
    </row>
    <row r="269" spans="1:7" x14ac:dyDescent="0.25">
      <c r="A269" s="6"/>
      <c r="B269" s="6"/>
      <c r="C269" s="6"/>
      <c r="G269" s="151"/>
    </row>
    <row r="270" spans="1:7" x14ac:dyDescent="0.25">
      <c r="A270" s="6"/>
      <c r="B270" s="6"/>
      <c r="C270" s="6"/>
      <c r="G270" s="151"/>
    </row>
    <row r="271" spans="1:7" x14ac:dyDescent="0.25">
      <c r="A271" s="6"/>
      <c r="B271" s="6"/>
      <c r="C271" s="6"/>
      <c r="G271" s="151"/>
    </row>
    <row r="272" spans="1:7" x14ac:dyDescent="0.25">
      <c r="A272" s="6"/>
      <c r="B272" s="6"/>
      <c r="C272" s="6"/>
      <c r="G272" s="151"/>
    </row>
    <row r="273" spans="1:7" x14ac:dyDescent="0.25">
      <c r="A273" s="6"/>
      <c r="B273" s="6"/>
      <c r="C273" s="6"/>
      <c r="G273" s="151"/>
    </row>
    <row r="274" spans="1:7" x14ac:dyDescent="0.25">
      <c r="A274" s="6"/>
      <c r="B274" s="6"/>
      <c r="C274" s="6"/>
      <c r="G274" s="151"/>
    </row>
    <row r="275" spans="1:7" x14ac:dyDescent="0.25">
      <c r="A275" s="6"/>
      <c r="B275" s="6"/>
      <c r="C275" s="6"/>
      <c r="G275" s="151"/>
    </row>
    <row r="276" spans="1:7" x14ac:dyDescent="0.25">
      <c r="A276" s="6"/>
      <c r="B276" s="6"/>
      <c r="C276" s="6"/>
      <c r="G276" s="151"/>
    </row>
    <row r="277" spans="1:7" x14ac:dyDescent="0.25">
      <c r="A277" s="6"/>
      <c r="B277" s="6"/>
      <c r="C277" s="6"/>
      <c r="G277" s="151"/>
    </row>
    <row r="278" spans="1:7" x14ac:dyDescent="0.25">
      <c r="A278" s="6"/>
      <c r="B278" s="6"/>
      <c r="C278" s="6"/>
      <c r="G278" s="151"/>
    </row>
    <row r="279" spans="1:7" x14ac:dyDescent="0.25">
      <c r="A279" s="6"/>
      <c r="B279" s="6"/>
      <c r="C279" s="6"/>
      <c r="G279" s="151"/>
    </row>
    <row r="280" spans="1:7" x14ac:dyDescent="0.25">
      <c r="A280" s="6"/>
      <c r="B280" s="6"/>
      <c r="C280" s="6"/>
      <c r="G280" s="151"/>
    </row>
    <row r="281" spans="1:7" x14ac:dyDescent="0.25">
      <c r="A281" s="6"/>
      <c r="B281" s="6"/>
      <c r="C281" s="6"/>
      <c r="G281" s="151"/>
    </row>
    <row r="282" spans="1:7" x14ac:dyDescent="0.25">
      <c r="A282" s="6"/>
      <c r="B282" s="6"/>
      <c r="C282" s="6"/>
      <c r="G282" s="151"/>
    </row>
    <row r="283" spans="1:7" x14ac:dyDescent="0.25">
      <c r="A283" s="6"/>
      <c r="B283" s="6"/>
      <c r="C283" s="6"/>
      <c r="G283" s="151"/>
    </row>
    <row r="284" spans="1:7" x14ac:dyDescent="0.25">
      <c r="A284" s="6"/>
      <c r="B284" s="6"/>
      <c r="C284" s="6"/>
      <c r="G284" s="151"/>
    </row>
    <row r="285" spans="1:7" x14ac:dyDescent="0.25">
      <c r="A285" s="6"/>
      <c r="B285" s="6"/>
      <c r="C285" s="6"/>
      <c r="G285" s="151"/>
    </row>
    <row r="286" spans="1:7" x14ac:dyDescent="0.25">
      <c r="A286" s="6"/>
      <c r="B286" s="6"/>
      <c r="C286" s="6"/>
      <c r="G286" s="151"/>
    </row>
    <row r="287" spans="1:7" x14ac:dyDescent="0.25">
      <c r="A287" s="6"/>
      <c r="B287" s="6"/>
      <c r="C287" s="6"/>
      <c r="G287" s="151"/>
    </row>
    <row r="288" spans="1:7" x14ac:dyDescent="0.25">
      <c r="A288" s="6"/>
      <c r="B288" s="6"/>
      <c r="C288" s="6"/>
      <c r="G288" s="151"/>
    </row>
    <row r="289" spans="1:7" x14ac:dyDescent="0.25">
      <c r="A289" s="6"/>
      <c r="B289" s="6"/>
      <c r="C289" s="6"/>
      <c r="G289" s="151"/>
    </row>
    <row r="290" spans="1:7" x14ac:dyDescent="0.25">
      <c r="A290" s="6"/>
      <c r="B290" s="6"/>
      <c r="C290" s="6"/>
      <c r="G290" s="151"/>
    </row>
    <row r="291" spans="1:7" x14ac:dyDescent="0.25">
      <c r="A291" s="6"/>
      <c r="B291" s="6"/>
      <c r="C291" s="6"/>
      <c r="G291" s="151"/>
    </row>
    <row r="292" spans="1:7" x14ac:dyDescent="0.25">
      <c r="A292" s="6"/>
      <c r="B292" s="6"/>
      <c r="C292" s="6"/>
      <c r="G292" s="151"/>
    </row>
    <row r="293" spans="1:7" x14ac:dyDescent="0.25">
      <c r="A293" s="6"/>
      <c r="B293" s="6"/>
      <c r="C293" s="6"/>
      <c r="G293" s="151"/>
    </row>
    <row r="294" spans="1:7" x14ac:dyDescent="0.25">
      <c r="A294" s="6"/>
      <c r="B294" s="6"/>
      <c r="C294" s="6"/>
      <c r="G294" s="151"/>
    </row>
    <row r="295" spans="1:7" x14ac:dyDescent="0.25">
      <c r="A295" s="6"/>
      <c r="B295" s="6"/>
      <c r="C295" s="6"/>
      <c r="G295" s="151"/>
    </row>
    <row r="296" spans="1:7" x14ac:dyDescent="0.25">
      <c r="A296" s="6"/>
      <c r="B296" s="6"/>
      <c r="C296" s="6"/>
      <c r="G296" s="151"/>
    </row>
    <row r="297" spans="1:7" x14ac:dyDescent="0.25">
      <c r="A297" s="6"/>
      <c r="B297" s="6"/>
      <c r="C297" s="6"/>
      <c r="G297" s="151"/>
    </row>
    <row r="298" spans="1:7" x14ac:dyDescent="0.25">
      <c r="A298" s="6"/>
      <c r="B298" s="6"/>
      <c r="C298" s="6"/>
      <c r="G298" s="151"/>
    </row>
    <row r="299" spans="1:7" x14ac:dyDescent="0.25">
      <c r="A299" s="6"/>
      <c r="B299" s="6"/>
      <c r="C299" s="6"/>
      <c r="G299" s="151"/>
    </row>
    <row r="300" spans="1:7" x14ac:dyDescent="0.25">
      <c r="A300" s="6"/>
      <c r="B300" s="6"/>
      <c r="C300" s="6"/>
      <c r="G300" s="151"/>
    </row>
    <row r="301" spans="1:7" x14ac:dyDescent="0.25">
      <c r="A301" s="6"/>
      <c r="B301" s="6"/>
      <c r="C301" s="6"/>
      <c r="G301" s="151"/>
    </row>
    <row r="302" spans="1:7" x14ac:dyDescent="0.25">
      <c r="A302" s="6"/>
      <c r="B302" s="6"/>
      <c r="C302" s="6"/>
      <c r="G302" s="151"/>
    </row>
    <row r="303" spans="1:7" x14ac:dyDescent="0.25">
      <c r="A303" s="6"/>
      <c r="B303" s="6"/>
      <c r="C303" s="6"/>
      <c r="G303" s="151"/>
    </row>
    <row r="304" spans="1:7" x14ac:dyDescent="0.25">
      <c r="A304" s="6"/>
      <c r="B304" s="6"/>
      <c r="C304" s="6"/>
      <c r="G304" s="151"/>
    </row>
    <row r="305" spans="1:7" x14ac:dyDescent="0.25">
      <c r="A305" s="6"/>
      <c r="B305" s="6"/>
      <c r="C305" s="6"/>
      <c r="G305" s="151"/>
    </row>
    <row r="306" spans="1:7" x14ac:dyDescent="0.25">
      <c r="A306" s="6"/>
      <c r="B306" s="6"/>
      <c r="C306" s="6"/>
      <c r="G306" s="151"/>
    </row>
    <row r="307" spans="1:7" x14ac:dyDescent="0.25">
      <c r="A307" s="6"/>
      <c r="B307" s="6"/>
      <c r="C307" s="6"/>
      <c r="G307" s="151"/>
    </row>
    <row r="308" spans="1:7" x14ac:dyDescent="0.25">
      <c r="A308" s="6"/>
      <c r="B308" s="6"/>
      <c r="C308" s="6"/>
      <c r="G308" s="151"/>
    </row>
    <row r="309" spans="1:7" x14ac:dyDescent="0.25">
      <c r="A309" s="6"/>
      <c r="B309" s="6"/>
      <c r="C309" s="6"/>
      <c r="G309" s="151"/>
    </row>
    <row r="310" spans="1:7" x14ac:dyDescent="0.25">
      <c r="A310" s="6"/>
      <c r="B310" s="6"/>
      <c r="C310" s="6"/>
      <c r="G310" s="151"/>
    </row>
    <row r="311" spans="1:7" x14ac:dyDescent="0.25">
      <c r="A311" s="6"/>
      <c r="B311" s="6"/>
      <c r="C311" s="6"/>
      <c r="G311" s="151"/>
    </row>
    <row r="312" spans="1:7" x14ac:dyDescent="0.25">
      <c r="A312" s="6"/>
      <c r="B312" s="6"/>
      <c r="C312" s="6"/>
      <c r="G312" s="151"/>
    </row>
    <row r="313" spans="1:7" x14ac:dyDescent="0.25">
      <c r="A313" s="6"/>
      <c r="B313" s="6"/>
      <c r="C313" s="6"/>
      <c r="G313" s="151"/>
    </row>
    <row r="314" spans="1:7" x14ac:dyDescent="0.25">
      <c r="A314" s="6"/>
      <c r="B314" s="6"/>
      <c r="C314" s="6"/>
      <c r="G314" s="151"/>
    </row>
    <row r="315" spans="1:7" x14ac:dyDescent="0.25">
      <c r="A315" s="6"/>
      <c r="B315" s="6"/>
      <c r="C315" s="6"/>
      <c r="G315" s="151"/>
    </row>
    <row r="316" spans="1:7" x14ac:dyDescent="0.25">
      <c r="A316" s="6"/>
      <c r="B316" s="6"/>
      <c r="C316" s="6"/>
      <c r="G316" s="151"/>
    </row>
    <row r="317" spans="1:7" x14ac:dyDescent="0.25">
      <c r="A317" s="6"/>
      <c r="B317" s="6"/>
      <c r="C317" s="6"/>
      <c r="G317" s="151"/>
    </row>
    <row r="318" spans="1:7" x14ac:dyDescent="0.25">
      <c r="A318" s="6"/>
      <c r="B318" s="6"/>
      <c r="C318" s="6"/>
      <c r="G318" s="151"/>
    </row>
    <row r="319" spans="1:7" x14ac:dyDescent="0.25">
      <c r="A319" s="6"/>
      <c r="B319" s="6"/>
      <c r="C319" s="6"/>
      <c r="G319" s="151"/>
    </row>
    <row r="320" spans="1:7" x14ac:dyDescent="0.25">
      <c r="A320" s="6"/>
      <c r="B320" s="6"/>
      <c r="C320" s="6"/>
      <c r="G320" s="151"/>
    </row>
    <row r="321" spans="1:7" x14ac:dyDescent="0.25">
      <c r="A321" s="6"/>
      <c r="B321" s="6"/>
      <c r="C321" s="6"/>
      <c r="G321" s="151"/>
    </row>
    <row r="322" spans="1:7" x14ac:dyDescent="0.25">
      <c r="A322" s="6"/>
      <c r="B322" s="6"/>
      <c r="C322" s="6"/>
      <c r="G322" s="151"/>
    </row>
    <row r="323" spans="1:7" x14ac:dyDescent="0.25">
      <c r="A323" s="6"/>
      <c r="B323" s="6"/>
      <c r="C323" s="6"/>
      <c r="G323" s="151"/>
    </row>
    <row r="324" spans="1:7" x14ac:dyDescent="0.25">
      <c r="A324" s="6"/>
      <c r="B324" s="6"/>
      <c r="C324" s="6"/>
      <c r="G324" s="151"/>
    </row>
    <row r="325" spans="1:7" x14ac:dyDescent="0.25">
      <c r="A325" s="6"/>
      <c r="B325" s="6"/>
      <c r="C325" s="6"/>
      <c r="G325" s="151"/>
    </row>
    <row r="326" spans="1:7" x14ac:dyDescent="0.25">
      <c r="A326" s="6"/>
      <c r="B326" s="6"/>
      <c r="C326" s="6"/>
      <c r="G326" s="151"/>
    </row>
    <row r="327" spans="1:7" x14ac:dyDescent="0.25">
      <c r="A327" s="6"/>
      <c r="B327" s="6"/>
      <c r="C327" s="6"/>
      <c r="G327" s="151"/>
    </row>
    <row r="328" spans="1:7" x14ac:dyDescent="0.25">
      <c r="A328" s="6"/>
      <c r="B328" s="6"/>
      <c r="C328" s="6"/>
      <c r="G328" s="151"/>
    </row>
    <row r="329" spans="1:7" x14ac:dyDescent="0.25">
      <c r="A329" s="6"/>
      <c r="B329" s="6"/>
      <c r="C329" s="6"/>
      <c r="G329" s="151"/>
    </row>
    <row r="330" spans="1:7" x14ac:dyDescent="0.25">
      <c r="A330" s="6"/>
      <c r="B330" s="6"/>
      <c r="C330" s="6"/>
      <c r="G330" s="151"/>
    </row>
    <row r="331" spans="1:7" x14ac:dyDescent="0.25">
      <c r="A331" s="6"/>
      <c r="B331" s="6"/>
      <c r="C331" s="6"/>
      <c r="G331" s="151"/>
    </row>
    <row r="332" spans="1:7" x14ac:dyDescent="0.25">
      <c r="A332" s="6"/>
      <c r="B332" s="6"/>
      <c r="C332" s="6"/>
      <c r="G332" s="151"/>
    </row>
    <row r="333" spans="1:7" x14ac:dyDescent="0.25">
      <c r="A333" s="6"/>
      <c r="B333" s="6"/>
      <c r="C333" s="6"/>
      <c r="G333" s="151"/>
    </row>
    <row r="334" spans="1:7" x14ac:dyDescent="0.25">
      <c r="A334" s="6"/>
      <c r="B334" s="6"/>
      <c r="C334" s="6"/>
      <c r="G334" s="151"/>
    </row>
    <row r="335" spans="1:7" x14ac:dyDescent="0.25">
      <c r="A335" s="6"/>
      <c r="B335" s="6"/>
      <c r="C335" s="6"/>
      <c r="G335" s="151"/>
    </row>
    <row r="336" spans="1:7" x14ac:dyDescent="0.25">
      <c r="A336" s="6"/>
      <c r="B336" s="6"/>
      <c r="C336" s="6"/>
      <c r="G336" s="151"/>
    </row>
    <row r="337" spans="1:7" x14ac:dyDescent="0.25">
      <c r="A337" s="6"/>
      <c r="B337" s="6"/>
      <c r="C337" s="6"/>
      <c r="G337" s="151"/>
    </row>
    <row r="338" spans="1:7" x14ac:dyDescent="0.25">
      <c r="A338" s="6"/>
      <c r="B338" s="6"/>
      <c r="C338" s="6"/>
      <c r="G338" s="151"/>
    </row>
    <row r="339" spans="1:7" x14ac:dyDescent="0.25">
      <c r="A339" s="6"/>
      <c r="B339" s="6"/>
      <c r="C339" s="6"/>
      <c r="G339" s="151"/>
    </row>
    <row r="340" spans="1:7" x14ac:dyDescent="0.25">
      <c r="A340" s="6"/>
      <c r="B340" s="6"/>
      <c r="C340" s="6"/>
      <c r="G340" s="151"/>
    </row>
    <row r="341" spans="1:7" x14ac:dyDescent="0.25">
      <c r="A341" s="6"/>
      <c r="B341" s="6"/>
      <c r="C341" s="6"/>
      <c r="G341" s="151"/>
    </row>
    <row r="342" spans="1:7" x14ac:dyDescent="0.25">
      <c r="A342" s="6"/>
      <c r="B342" s="6"/>
      <c r="C342" s="6"/>
      <c r="G342" s="151"/>
    </row>
    <row r="343" spans="1:7" x14ac:dyDescent="0.25">
      <c r="A343" s="6"/>
      <c r="B343" s="6"/>
      <c r="C343" s="6"/>
      <c r="G343" s="151"/>
    </row>
    <row r="344" spans="1:7" x14ac:dyDescent="0.25">
      <c r="A344" s="6"/>
      <c r="B344" s="6"/>
      <c r="C344" s="6"/>
      <c r="G344" s="151"/>
    </row>
    <row r="345" spans="1:7" x14ac:dyDescent="0.25">
      <c r="A345" s="6"/>
      <c r="B345" s="6"/>
      <c r="C345" s="6"/>
      <c r="G345" s="151"/>
    </row>
    <row r="346" spans="1:7" x14ac:dyDescent="0.25">
      <c r="A346" s="6"/>
      <c r="B346" s="6"/>
      <c r="C346" s="6"/>
      <c r="G346" s="151"/>
    </row>
    <row r="347" spans="1:7" x14ac:dyDescent="0.25">
      <c r="A347" s="6"/>
      <c r="B347" s="6"/>
      <c r="C347" s="6"/>
      <c r="G347" s="151"/>
    </row>
    <row r="348" spans="1:7" x14ac:dyDescent="0.25">
      <c r="A348" s="6"/>
      <c r="B348" s="6"/>
      <c r="C348" s="6"/>
      <c r="G348" s="151"/>
    </row>
    <row r="349" spans="1:7" x14ac:dyDescent="0.25">
      <c r="A349" s="6"/>
      <c r="B349" s="6"/>
      <c r="C349" s="6"/>
      <c r="G349" s="151"/>
    </row>
    <row r="350" spans="1:7" x14ac:dyDescent="0.25">
      <c r="A350" s="6"/>
      <c r="B350" s="6"/>
      <c r="C350" s="6"/>
      <c r="G350" s="151"/>
    </row>
    <row r="351" spans="1:7" x14ac:dyDescent="0.25">
      <c r="A351" s="6"/>
      <c r="B351" s="6"/>
      <c r="C351" s="6"/>
      <c r="G351" s="151"/>
    </row>
    <row r="352" spans="1:7" x14ac:dyDescent="0.25">
      <c r="A352" s="6"/>
      <c r="B352" s="6"/>
      <c r="C352" s="6"/>
      <c r="G352" s="151"/>
    </row>
    <row r="353" spans="1:7" x14ac:dyDescent="0.25">
      <c r="A353" s="6"/>
      <c r="B353" s="6"/>
      <c r="C353" s="6"/>
      <c r="G353" s="151"/>
    </row>
    <row r="354" spans="1:7" x14ac:dyDescent="0.25">
      <c r="A354" s="6"/>
      <c r="B354" s="6"/>
      <c r="C354" s="6"/>
      <c r="G354" s="151"/>
    </row>
    <row r="355" spans="1:7" x14ac:dyDescent="0.25">
      <c r="A355" s="6"/>
      <c r="B355" s="6"/>
      <c r="C355" s="6"/>
    </row>
    <row r="356" spans="1:7" x14ac:dyDescent="0.25">
      <c r="A356" s="6"/>
      <c r="B356" s="6"/>
      <c r="C356" s="6"/>
    </row>
    <row r="357" spans="1:7" x14ac:dyDescent="0.25">
      <c r="A357" s="6"/>
      <c r="B357" s="6"/>
      <c r="C357" s="6"/>
    </row>
    <row r="358" spans="1:7" x14ac:dyDescent="0.25">
      <c r="A358" s="6"/>
      <c r="B358" s="6"/>
      <c r="C358" s="6"/>
    </row>
    <row r="359" spans="1:7" x14ac:dyDescent="0.25">
      <c r="A359" s="6"/>
      <c r="B359" s="6"/>
      <c r="C359" s="6"/>
    </row>
    <row r="360" spans="1:7" x14ac:dyDescent="0.25">
      <c r="A360" s="6"/>
      <c r="B360" s="6"/>
      <c r="C360" s="6"/>
    </row>
    <row r="361" spans="1:7" x14ac:dyDescent="0.25">
      <c r="A361" s="6"/>
      <c r="B361" s="6"/>
      <c r="C361" s="6"/>
    </row>
    <row r="362" spans="1:7" x14ac:dyDescent="0.25">
      <c r="A362" s="6"/>
      <c r="B362" s="6"/>
      <c r="C362" s="6"/>
    </row>
    <row r="363" spans="1:7" x14ac:dyDescent="0.25">
      <c r="A363" s="6"/>
      <c r="B363" s="6"/>
      <c r="C363" s="6"/>
    </row>
    <row r="364" spans="1:7" x14ac:dyDescent="0.25">
      <c r="A364" s="6"/>
      <c r="B364" s="6"/>
      <c r="C364" s="6"/>
    </row>
    <row r="365" spans="1:7" x14ac:dyDescent="0.25">
      <c r="A365" s="6"/>
      <c r="B365" s="6"/>
      <c r="C365" s="6"/>
    </row>
    <row r="366" spans="1:7" x14ac:dyDescent="0.25">
      <c r="A366" s="6"/>
      <c r="B366" s="6"/>
      <c r="C366" s="6"/>
    </row>
    <row r="367" spans="1:7" x14ac:dyDescent="0.25">
      <c r="A367" s="6"/>
      <c r="B367" s="6"/>
      <c r="C367" s="6"/>
    </row>
    <row r="368" spans="1:7" x14ac:dyDescent="0.25">
      <c r="A368" s="6"/>
      <c r="B368" s="6"/>
      <c r="C368" s="6"/>
    </row>
    <row r="369" spans="1:3" x14ac:dyDescent="0.25">
      <c r="A369" s="6"/>
      <c r="B369" s="6"/>
      <c r="C369" s="6"/>
    </row>
    <row r="370" spans="1:3" x14ac:dyDescent="0.25">
      <c r="A370" s="6"/>
      <c r="B370" s="6"/>
      <c r="C370" s="6"/>
    </row>
    <row r="371" spans="1:3" x14ac:dyDescent="0.25">
      <c r="A371" s="6"/>
      <c r="B371" s="6"/>
      <c r="C371" s="6"/>
    </row>
    <row r="372" spans="1:3" x14ac:dyDescent="0.25">
      <c r="A372" s="6"/>
      <c r="B372" s="6"/>
      <c r="C372" s="6"/>
    </row>
    <row r="373" spans="1:3" x14ac:dyDescent="0.25">
      <c r="A373" s="6"/>
      <c r="B373" s="6"/>
      <c r="C373" s="6"/>
    </row>
    <row r="374" spans="1:3" x14ac:dyDescent="0.25">
      <c r="A374" s="6"/>
      <c r="B374" s="6"/>
      <c r="C374" s="6"/>
    </row>
    <row r="375" spans="1:3" x14ac:dyDescent="0.25">
      <c r="A375" s="6"/>
      <c r="B375" s="6"/>
      <c r="C375" s="6"/>
    </row>
    <row r="376" spans="1:3" x14ac:dyDescent="0.25">
      <c r="A376" s="6"/>
      <c r="B376" s="6"/>
      <c r="C376" s="6"/>
    </row>
    <row r="377" spans="1:3" x14ac:dyDescent="0.25">
      <c r="A377" s="6"/>
      <c r="B377" s="6"/>
      <c r="C377" s="6"/>
    </row>
    <row r="378" spans="1:3" x14ac:dyDescent="0.25">
      <c r="A378" s="6"/>
      <c r="B378" s="6"/>
      <c r="C378" s="6"/>
    </row>
    <row r="379" spans="1:3" x14ac:dyDescent="0.25">
      <c r="A379" s="6"/>
      <c r="B379" s="6"/>
      <c r="C379" s="6"/>
    </row>
    <row r="380" spans="1:3" x14ac:dyDescent="0.25">
      <c r="A380" s="6"/>
      <c r="B380" s="6"/>
      <c r="C380" s="6"/>
    </row>
    <row r="381" spans="1:3" x14ac:dyDescent="0.25">
      <c r="A381" s="6"/>
      <c r="B381" s="6"/>
      <c r="C381" s="6"/>
    </row>
    <row r="382" spans="1:3" x14ac:dyDescent="0.25">
      <c r="A382" s="6"/>
      <c r="B382" s="6"/>
      <c r="C382" s="6"/>
    </row>
    <row r="383" spans="1:3" x14ac:dyDescent="0.25">
      <c r="A383" s="6"/>
      <c r="B383" s="6"/>
      <c r="C383" s="6"/>
    </row>
    <row r="384" spans="1:3" x14ac:dyDescent="0.25">
      <c r="A384" s="6"/>
      <c r="B384" s="6"/>
      <c r="C384" s="6"/>
    </row>
    <row r="385" spans="1:3" x14ac:dyDescent="0.25">
      <c r="A385" s="6"/>
      <c r="B385" s="6"/>
      <c r="C385" s="6"/>
    </row>
    <row r="386" spans="1:3" x14ac:dyDescent="0.25">
      <c r="A386" s="6"/>
      <c r="B386" s="6"/>
      <c r="C386" s="6"/>
    </row>
    <row r="387" spans="1:3" x14ac:dyDescent="0.25">
      <c r="A387" s="6"/>
      <c r="B387" s="6"/>
      <c r="C387" s="6"/>
    </row>
    <row r="388" spans="1:3" x14ac:dyDescent="0.25">
      <c r="A388" s="6"/>
      <c r="B388" s="6"/>
      <c r="C388" s="6"/>
    </row>
    <row r="389" spans="1:3" x14ac:dyDescent="0.25">
      <c r="A389" s="6"/>
      <c r="B389" s="6"/>
      <c r="C389" s="6"/>
    </row>
    <row r="390" spans="1:3" x14ac:dyDescent="0.25">
      <c r="A390" s="6"/>
      <c r="B390" s="6"/>
      <c r="C390" s="6"/>
    </row>
    <row r="391" spans="1:3" x14ac:dyDescent="0.25">
      <c r="A391" s="6"/>
      <c r="B391" s="6"/>
      <c r="C391" s="6"/>
    </row>
    <row r="392" spans="1:3" x14ac:dyDescent="0.25">
      <c r="A392" s="6"/>
      <c r="B392" s="6"/>
      <c r="C392" s="6"/>
    </row>
    <row r="393" spans="1:3" x14ac:dyDescent="0.25">
      <c r="A393" s="6"/>
      <c r="B393" s="6"/>
      <c r="C393" s="6"/>
    </row>
    <row r="394" spans="1:3" x14ac:dyDescent="0.25">
      <c r="A394" s="6"/>
      <c r="B394" s="6"/>
      <c r="C394" s="6"/>
    </row>
    <row r="395" spans="1:3" x14ac:dyDescent="0.25">
      <c r="A395" s="6"/>
      <c r="B395" s="6"/>
      <c r="C395" s="6"/>
    </row>
    <row r="396" spans="1:3" x14ac:dyDescent="0.25">
      <c r="A396" s="6"/>
      <c r="B396" s="6"/>
      <c r="C396" s="6"/>
    </row>
    <row r="397" spans="1:3" x14ac:dyDescent="0.25">
      <c r="A397" s="6"/>
      <c r="B397" s="6"/>
      <c r="C397" s="6"/>
    </row>
    <row r="398" spans="1:3" x14ac:dyDescent="0.25">
      <c r="A398" s="6"/>
      <c r="B398" s="6"/>
      <c r="C398" s="6"/>
    </row>
    <row r="399" spans="1:3" x14ac:dyDescent="0.25">
      <c r="A399" s="6"/>
      <c r="B399" s="6"/>
      <c r="C399" s="6"/>
    </row>
    <row r="400" spans="1:3" x14ac:dyDescent="0.25">
      <c r="A400" s="6"/>
      <c r="B400" s="6"/>
      <c r="C400" s="6"/>
    </row>
    <row r="401" spans="1:3" x14ac:dyDescent="0.25">
      <c r="A401" s="6"/>
      <c r="B401" s="6"/>
      <c r="C401" s="6"/>
    </row>
    <row r="402" spans="1:3" x14ac:dyDescent="0.25">
      <c r="A402" s="6"/>
      <c r="B402" s="6"/>
      <c r="C402" s="6"/>
    </row>
    <row r="403" spans="1:3" x14ac:dyDescent="0.25">
      <c r="A403" s="6"/>
      <c r="B403" s="6"/>
      <c r="C403" s="6"/>
    </row>
    <row r="404" spans="1:3" x14ac:dyDescent="0.25">
      <c r="A404" s="6"/>
      <c r="B404" s="6"/>
      <c r="C404" s="6"/>
    </row>
    <row r="405" spans="1:3" x14ac:dyDescent="0.25">
      <c r="A405" s="6"/>
      <c r="B405" s="6"/>
      <c r="C405" s="6"/>
    </row>
    <row r="406" spans="1:3" x14ac:dyDescent="0.25">
      <c r="A406" s="6"/>
      <c r="B406" s="6"/>
      <c r="C406" s="6"/>
    </row>
    <row r="407" spans="1:3" x14ac:dyDescent="0.25">
      <c r="A407" s="6"/>
      <c r="B407" s="6"/>
      <c r="C407" s="6"/>
    </row>
    <row r="408" spans="1:3" x14ac:dyDescent="0.25">
      <c r="A408" s="6"/>
      <c r="B408" s="6"/>
      <c r="C408" s="6"/>
    </row>
    <row r="409" spans="1:3" x14ac:dyDescent="0.25">
      <c r="A409" s="6"/>
      <c r="B409" s="6"/>
      <c r="C409" s="6"/>
    </row>
    <row r="410" spans="1:3" x14ac:dyDescent="0.25">
      <c r="A410" s="6"/>
      <c r="B410" s="6"/>
      <c r="C410" s="6"/>
    </row>
    <row r="411" spans="1:3" x14ac:dyDescent="0.25">
      <c r="A411" s="6"/>
      <c r="B411" s="6"/>
      <c r="C411" s="6"/>
    </row>
    <row r="412" spans="1:3" x14ac:dyDescent="0.25">
      <c r="A412" s="6"/>
      <c r="B412" s="6"/>
      <c r="C412" s="6"/>
    </row>
    <row r="413" spans="1:3" x14ac:dyDescent="0.25">
      <c r="A413" s="6"/>
      <c r="B413" s="6"/>
      <c r="C413" s="6"/>
    </row>
    <row r="414" spans="1:3" x14ac:dyDescent="0.25">
      <c r="A414" s="6"/>
      <c r="B414" s="6"/>
      <c r="C414" s="6"/>
    </row>
    <row r="415" spans="1:3" x14ac:dyDescent="0.25">
      <c r="A415" s="6"/>
      <c r="B415" s="6"/>
      <c r="C415" s="6"/>
    </row>
    <row r="416" spans="1:3" x14ac:dyDescent="0.25">
      <c r="A416" s="6"/>
      <c r="B416" s="6"/>
      <c r="C416" s="6"/>
    </row>
    <row r="417" spans="1:3" x14ac:dyDescent="0.25">
      <c r="A417" s="6"/>
      <c r="B417" s="6"/>
      <c r="C417" s="6"/>
    </row>
    <row r="418" spans="1:3" x14ac:dyDescent="0.25">
      <c r="A418" s="6"/>
      <c r="B418" s="6"/>
      <c r="C418" s="6"/>
    </row>
    <row r="419" spans="1:3" x14ac:dyDescent="0.25">
      <c r="A419" s="6"/>
      <c r="B419" s="6"/>
      <c r="C419" s="6"/>
    </row>
    <row r="420" spans="1:3" x14ac:dyDescent="0.25">
      <c r="A420" s="6"/>
      <c r="B420" s="6"/>
      <c r="C420" s="6"/>
    </row>
    <row r="421" spans="1:3" x14ac:dyDescent="0.25">
      <c r="A421" s="6"/>
      <c r="B421" s="6"/>
      <c r="C421" s="6"/>
    </row>
    <row r="422" spans="1:3" x14ac:dyDescent="0.25">
      <c r="A422" s="6"/>
      <c r="B422" s="6"/>
      <c r="C422" s="6"/>
    </row>
    <row r="423" spans="1:3" x14ac:dyDescent="0.25">
      <c r="A423" s="6"/>
      <c r="B423" s="6"/>
      <c r="C423" s="6"/>
    </row>
    <row r="424" spans="1:3" x14ac:dyDescent="0.25">
      <c r="A424" s="6"/>
      <c r="B424" s="6"/>
      <c r="C424" s="6"/>
    </row>
    <row r="425" spans="1:3" x14ac:dyDescent="0.25">
      <c r="A425" s="6"/>
      <c r="B425" s="6"/>
      <c r="C425" s="6"/>
    </row>
    <row r="426" spans="1:3" x14ac:dyDescent="0.25">
      <c r="A426" s="6"/>
      <c r="B426" s="6"/>
      <c r="C426" s="6"/>
    </row>
    <row r="427" spans="1:3" x14ac:dyDescent="0.25">
      <c r="A427" s="6"/>
      <c r="B427" s="6"/>
      <c r="C427" s="6"/>
    </row>
    <row r="428" spans="1:3" x14ac:dyDescent="0.25">
      <c r="A428" s="6"/>
      <c r="B428" s="6"/>
      <c r="C428" s="6"/>
    </row>
    <row r="429" spans="1:3" x14ac:dyDescent="0.25">
      <c r="A429" s="6"/>
      <c r="B429" s="6"/>
      <c r="C429" s="6"/>
    </row>
    <row r="430" spans="1:3" x14ac:dyDescent="0.25">
      <c r="A430" s="6"/>
      <c r="B430" s="6"/>
      <c r="C430" s="6"/>
    </row>
    <row r="431" spans="1:3" x14ac:dyDescent="0.25">
      <c r="A431" s="6"/>
      <c r="B431" s="6"/>
      <c r="C431" s="6"/>
    </row>
    <row r="432" spans="1:3" x14ac:dyDescent="0.25">
      <c r="A432" s="6"/>
      <c r="B432" s="6"/>
      <c r="C432" s="6"/>
    </row>
    <row r="433" spans="1:3" x14ac:dyDescent="0.25">
      <c r="A433" s="6"/>
      <c r="B433" s="6"/>
      <c r="C433" s="6"/>
    </row>
    <row r="434" spans="1:3" x14ac:dyDescent="0.25">
      <c r="A434" s="6"/>
      <c r="B434" s="6"/>
      <c r="C434" s="6"/>
    </row>
    <row r="435" spans="1:3" x14ac:dyDescent="0.25">
      <c r="A435" s="6"/>
      <c r="B435" s="6"/>
      <c r="C435" s="6"/>
    </row>
    <row r="436" spans="1:3" x14ac:dyDescent="0.25">
      <c r="A436" s="6"/>
      <c r="B436" s="6"/>
      <c r="C436" s="6"/>
    </row>
    <row r="437" spans="1:3" x14ac:dyDescent="0.25">
      <c r="A437" s="6"/>
      <c r="B437" s="6"/>
      <c r="C437" s="6"/>
    </row>
    <row r="438" spans="1:3" x14ac:dyDescent="0.25">
      <c r="A438" s="6"/>
      <c r="B438" s="6"/>
      <c r="C438" s="6"/>
    </row>
    <row r="439" spans="1:3" x14ac:dyDescent="0.25">
      <c r="A439" s="6"/>
      <c r="B439" s="6"/>
      <c r="C439" s="6"/>
    </row>
    <row r="440" spans="1:3" x14ac:dyDescent="0.25">
      <c r="A440" s="6"/>
      <c r="B440" s="6"/>
      <c r="C440" s="6"/>
    </row>
    <row r="441" spans="1:3" x14ac:dyDescent="0.25">
      <c r="A441" s="6"/>
      <c r="B441" s="6"/>
      <c r="C441" s="6"/>
    </row>
    <row r="442" spans="1:3" x14ac:dyDescent="0.25">
      <c r="A442" s="6"/>
      <c r="B442" s="6"/>
      <c r="C442" s="6"/>
    </row>
    <row r="443" spans="1:3" x14ac:dyDescent="0.25">
      <c r="A443" s="6"/>
      <c r="B443" s="6"/>
      <c r="C443" s="6"/>
    </row>
    <row r="444" spans="1:3" x14ac:dyDescent="0.25">
      <c r="A444" s="6"/>
      <c r="B444" s="6"/>
      <c r="C444" s="6"/>
    </row>
    <row r="445" spans="1:3" x14ac:dyDescent="0.25">
      <c r="A445" s="6"/>
      <c r="B445" s="6"/>
      <c r="C445" s="6"/>
    </row>
    <row r="446" spans="1:3" x14ac:dyDescent="0.25">
      <c r="A446" s="6"/>
      <c r="B446" s="6"/>
      <c r="C446" s="6"/>
    </row>
    <row r="447" spans="1:3" x14ac:dyDescent="0.25">
      <c r="A447" s="6"/>
      <c r="B447" s="6"/>
      <c r="C447" s="6"/>
    </row>
    <row r="448" spans="1:3" x14ac:dyDescent="0.25">
      <c r="A448" s="6"/>
      <c r="B448" s="6"/>
      <c r="C448" s="6"/>
    </row>
    <row r="449" spans="1:3" x14ac:dyDescent="0.25">
      <c r="A449" s="6"/>
      <c r="B449" s="6"/>
      <c r="C449" s="6"/>
    </row>
    <row r="450" spans="1:3" x14ac:dyDescent="0.25">
      <c r="A450" s="6"/>
      <c r="B450" s="6"/>
      <c r="C450" s="6"/>
    </row>
    <row r="451" spans="1:3" x14ac:dyDescent="0.25">
      <c r="A451" s="6"/>
      <c r="B451" s="6"/>
      <c r="C451" s="6"/>
    </row>
    <row r="452" spans="1:3" x14ac:dyDescent="0.25">
      <c r="A452" s="6"/>
      <c r="B452" s="6"/>
      <c r="C452" s="6"/>
    </row>
    <row r="453" spans="1:3" x14ac:dyDescent="0.25">
      <c r="A453" s="6"/>
      <c r="B453" s="6"/>
      <c r="C453" s="6"/>
    </row>
    <row r="454" spans="1:3" x14ac:dyDescent="0.25">
      <c r="A454" s="6"/>
      <c r="B454" s="6"/>
      <c r="C454" s="6"/>
    </row>
    <row r="455" spans="1:3" x14ac:dyDescent="0.25">
      <c r="A455" s="6"/>
      <c r="B455" s="6"/>
      <c r="C455" s="6"/>
    </row>
    <row r="456" spans="1:3" x14ac:dyDescent="0.25">
      <c r="A456" s="6"/>
      <c r="B456" s="6"/>
      <c r="C456" s="6"/>
    </row>
    <row r="457" spans="1:3" x14ac:dyDescent="0.25">
      <c r="A457" s="6"/>
      <c r="B457" s="6"/>
      <c r="C457" s="6"/>
    </row>
    <row r="458" spans="1:3" x14ac:dyDescent="0.25">
      <c r="A458" s="6"/>
      <c r="B458" s="6"/>
      <c r="C458" s="6"/>
    </row>
    <row r="459" spans="1:3" x14ac:dyDescent="0.25">
      <c r="A459" s="6"/>
      <c r="B459" s="6"/>
      <c r="C459" s="6"/>
    </row>
    <row r="460" spans="1:3" x14ac:dyDescent="0.25">
      <c r="A460" s="6"/>
      <c r="B460" s="6"/>
      <c r="C460" s="6"/>
    </row>
    <row r="461" spans="1:3" x14ac:dyDescent="0.25">
      <c r="A461" s="6"/>
      <c r="B461" s="6"/>
      <c r="C461" s="6"/>
    </row>
    <row r="462" spans="1:3" x14ac:dyDescent="0.25">
      <c r="A462" s="6"/>
      <c r="B462" s="6"/>
      <c r="C462" s="6"/>
    </row>
    <row r="463" spans="1:3" x14ac:dyDescent="0.25">
      <c r="A463" s="6"/>
      <c r="B463" s="6"/>
      <c r="C463" s="6"/>
    </row>
  </sheetData>
  <mergeCells count="1">
    <mergeCell ref="C1:C2"/>
  </mergeCells>
  <hyperlinks>
    <hyperlink ref="C113" location="'Listado de instituciones 2019'!A1" display="Listado instituciones con datos Matrícula 2019" xr:uid="{00000000-0004-0000-0000-000000000000}"/>
    <hyperlink ref="C8:C13" location="'Matrícula Total 2018'!A1" display="Matricula Total 2018 por tipo de institución y nivel de formación" xr:uid="{00000000-0004-0000-0000-000001000000}"/>
    <hyperlink ref="C16:C23" location="'Evolución Matrícula Total'!A1" display="Evolución de Matrícula Total por nivel de formación" xr:uid="{00000000-0004-0000-0000-000002000000}"/>
    <hyperlink ref="C26:C36" location="'Matrícula Pregrado 2018'!A1" display="Matrícula Total 2018 de Pregrado por sexo y tipo de institución " xr:uid="{00000000-0004-0000-0000-000003000000}"/>
    <hyperlink ref="C99:C104" location="'Matrícula Postitulo 2018'!A1" display="Matrícula Total 2018 de Postítulo por tipo de institución y tipo de programa " xr:uid="{00000000-0004-0000-0000-000004000000}"/>
    <hyperlink ref="C107:C110" location="'Evolución Matrícula Postítulo'!A1" display="Evolución de Matrícula Total de Postítulo por tipo de institución" xr:uid="{00000000-0004-0000-0000-000005000000}"/>
    <hyperlink ref="C69:C72" location="'Evolución Matrícula Pregrado'!A1" display="Evolución de Matrícula Total de Pregrado por tipo de enseñanza del establecimiento secundario de origen" xr:uid="{00000000-0004-0000-0000-000006000000}"/>
    <hyperlink ref="C8" location="'Matrícula Total 2019'!A4" display="Matricula Total 2019 por tipo de institución y nivel de formación" xr:uid="{00000000-0004-0000-0000-000007000000}"/>
    <hyperlink ref="C9" location="'Matrícula Total 2019'!A11" display="Matricula Total 2019 por tipo de institución y sexo" xr:uid="{00000000-0004-0000-0000-000008000000}"/>
    <hyperlink ref="C10" location="'Matrícula Total 2019'!A18" display="Matricula Total 2019 por tipo de institución 2 y nivel de formación" xr:uid="{00000000-0004-0000-0000-000009000000}"/>
    <hyperlink ref="C11" location="'Matrícula Total 2019'!A31" display="Matricula Total 2019 por tipo de institución 2 y sexo" xr:uid="{00000000-0004-0000-0000-00000A000000}"/>
    <hyperlink ref="C12" location="'Matrícula Total 2019'!A44" display="Matricula Total 2019 por región y sexo" xr:uid="{00000000-0004-0000-0000-00000B000000}"/>
    <hyperlink ref="C13" location="'Matrícula Total 2019'!A64" display="Matricula Total 2019 por área y sexo" xr:uid="{00000000-0004-0000-0000-00000C000000}"/>
    <hyperlink ref="C16" location="'Evolución Matrícula Total'!A4" display="Evolución de Matrícula Total por nivel de formación" xr:uid="{00000000-0004-0000-0000-00000D000000}"/>
    <hyperlink ref="C17" location="'Evolución Matrícula Total'!A11" display="Evolución de Matrícula Total por tipo de institución " xr:uid="{00000000-0004-0000-0000-00000E000000}"/>
    <hyperlink ref="C18" location="'Evolución Matrícula Total'!A18" display="Evolución de Matrícula Total por tipo de institución y nivel de formación" xr:uid="{00000000-0004-0000-0000-00000F000000}"/>
    <hyperlink ref="C19" location="'Evolución Matrícula Total'!A32" display="Evolución de Matrícula Total por tipo de institución 2" xr:uid="{00000000-0004-0000-0000-000010000000}"/>
    <hyperlink ref="C20" location="'Evolución Matrícula Total'!A45" display="Evolución de Matrícula Total por tipo de institución 2 y nivel de formación " xr:uid="{00000000-0004-0000-0000-000011000000}"/>
    <hyperlink ref="C21" location="'Evolución Matrícula Total'!A73" display="Evolución de Matrícula Total por sexo" xr:uid="{00000000-0004-0000-0000-000012000000}"/>
    <hyperlink ref="C22" location="'Evolución Matrícula Total'!A79" display="Evolución de Matrícula Total por rango de edad" xr:uid="{00000000-0004-0000-0000-000013000000}"/>
    <hyperlink ref="C23" location="'Evolución Matrícula Total'!A91" display="Evolución de Matrícula Total por región" xr:uid="{00000000-0004-0000-0000-000014000000}"/>
    <hyperlink ref="C26" location="'Matrícula Pregrado 2019'!A4" display="Matrícula Total 2019 de Pregrado por sexo y tipo de institución " xr:uid="{00000000-0004-0000-0000-000015000000}"/>
    <hyperlink ref="C27" location="'Matrícula Pregrado 2019'!A10" display="Matrícula 1er año 2019 de Pregrado por sexo y tipo de institución " xr:uid="{00000000-0004-0000-0000-000016000000}"/>
    <hyperlink ref="C28" location="'Matrícula Pregrado 2019'!A16" display="Matrícula Total 2019 de Pregrado por rango de edad y tipo de institución " xr:uid="{00000000-0004-0000-0000-000017000000}"/>
    <hyperlink ref="C29" location="'Matrícula Pregrado 2019'!A28" display="Matrícula Total 2019 de Pregrado por tipo de carrera e institución " xr:uid="{00000000-0004-0000-0000-000018000000}"/>
    <hyperlink ref="C30" location="'Matrícula Pregrado 2019'!A37" display="Matrícula Total 2019 de Pregrado por área y tipo de institución " xr:uid="{00000000-0004-0000-0000-000019000000}"/>
    <hyperlink ref="C31" location="'Matrícula Pregrado 2019'!A51" display="Matrícula Total 2019 de Pregrado por área y sexo" xr:uid="{00000000-0004-0000-0000-00001A000000}"/>
    <hyperlink ref="C32" location="'Matrícula Pregrado 2019'!A65" display="Matrícula Total 2019 de Pregrado por jornada y tipo de institución " xr:uid="{00000000-0004-0000-0000-00001B000000}"/>
    <hyperlink ref="C33" location="'Matrícula Pregrado 2019'!A74" display="Matrícula Total 2019 de Pregrado por región y tipo de institución" xr:uid="{00000000-0004-0000-0000-00001C000000}"/>
    <hyperlink ref="C34" location="'Matrícula Pregrado 2019'!A94" display="Matrícula 1er año 2019 de Pregrado por región y tipo de institución" xr:uid="{00000000-0004-0000-0000-00001D000000}"/>
    <hyperlink ref="C35" location="'Matrícula Pregrado 2019'!A114" display="Matrícula Total 2019 de Pregrado por región y sexo" xr:uid="{00000000-0004-0000-0000-00001E000000}"/>
    <hyperlink ref="C36" location="'Matrícula Pregrado 2019'!A134" display="Matrícula 1er año 2019 de Pregrado por región y sexo" xr:uid="{00000000-0004-0000-0000-00001F000000}"/>
    <hyperlink ref="C40:C76" location="'Evolución Matrícula Pregrado'!A1" display="Evolución de Matrícula Total de Pregrado por tipo de institución" xr:uid="{00000000-0004-0000-0000-000020000000}"/>
    <hyperlink ref="C40" location="'Evolución Matrícula Pregrado'!A4" display="Evolución de Matrícula Total de Pregrado por tipo de institución" xr:uid="{00000000-0004-0000-0000-000021000000}"/>
    <hyperlink ref="C41" location="'Evolución Matrícula Pregrado'!A11" display="Evolución de Matrícula 1er año de Pregrado por tipo de institución" xr:uid="{00000000-0004-0000-0000-000022000000}"/>
    <hyperlink ref="C42" location="'Evolución Matrícula Pregrado'!A18" display="Evolución de Matrícula Total de Pregrado por tipo de institución 2" xr:uid="{00000000-0004-0000-0000-000023000000}"/>
    <hyperlink ref="C43" location="'Evolución Matrícula Pregrado'!A30" display="Evolución de Matrícula 1er año de Pregrado por tipo de institución 2" xr:uid="{00000000-0004-0000-0000-000024000000}"/>
    <hyperlink ref="C44" location="'Evolución Matrícula Pregrado'!A40" display="Evolución de Matrícula Total de Pregrado por tipo de carrera" xr:uid="{00000000-0004-0000-0000-000025000000}"/>
    <hyperlink ref="C45" location="'Evolución Matrícula Pregrado'!A49" display="Evolución de Matrícula 1er año de Pregrado por tipo de carrera" xr:uid="{00000000-0004-0000-0000-000026000000}"/>
    <hyperlink ref="C46" location="'Evolución Matrícula Pregrado'!A58" display="Evolución de Matrícula Total de Pregrado por tipo de carrera agrupada" xr:uid="{00000000-0004-0000-0000-000027000000}"/>
    <hyperlink ref="C47" location="'Evolución Matrícula Pregrado'!A66" display="Evolución de Matrícula 1er año de Pregrado por tipo de carrera agrupada" xr:uid="{00000000-0004-0000-0000-000028000000}"/>
    <hyperlink ref="C48" location="'Evolución Matrícula Pregrado'!A74" display="Evolución de Matrícula Total de Pregrado por tipo de institución y carrera" xr:uid="{00000000-0004-0000-0000-000029000000}"/>
    <hyperlink ref="C49" location="'Evolución Matrícula Pregrado'!A89" display="Evolución de Matrícula 1er año de Pregrado por tipo de institución y carrera" xr:uid="{00000000-0004-0000-0000-00002A000000}"/>
    <hyperlink ref="C50" location="'Evolución Matrícula Pregrado'!A104" display="Evolución de Matrícula Total de Pregrado por jornada" xr:uid="{00000000-0004-0000-0000-00002B000000}"/>
    <hyperlink ref="C51" location="'Evolución Matrícula Pregrado'!A113" display="Evolución de Matrícula 1er año de Pregrado por jornada" xr:uid="{00000000-0004-0000-0000-00002C000000}"/>
    <hyperlink ref="C52" location="'Evolución Matrícula Pregrado'!A122" display="Evolución de Matrícula 1er año de Pregrado por tipo de institución y jornada" xr:uid="{00000000-0004-0000-0000-00002D000000}"/>
    <hyperlink ref="C53" location="'Evolución Matrícula Pregrado'!A144" display="Evolución de Matrícula Total de Pregrado por área" xr:uid="{00000000-0004-0000-0000-00002E000000}"/>
    <hyperlink ref="C54" location="'Evolución Matrícula Pregrado'!A159" display="Evolución de Matrícula de 1er año de Pregrado por área" xr:uid="{00000000-0004-0000-0000-00002F000000}"/>
    <hyperlink ref="C55" location="'Evolución Matrícula Pregrado'!A174" display="Evolución de Matrícula Total de Pregrado en carreras con mayor matrícula - CFT" xr:uid="{00000000-0004-0000-0000-000030000000}"/>
    <hyperlink ref="C56" location="'Evolución Matrícula Pregrado'!A197" display="Evolución de Matrícula Total de Pregrado en carreras con mayor matrícula - IP" xr:uid="{00000000-0004-0000-0000-000031000000}"/>
    <hyperlink ref="C57" location="'Evolución Matrícula Pregrado'!A220" display="Evolución de Matrícula Total de Pregrado en carreras con mayor matrícula - Universidades" xr:uid="{00000000-0004-0000-0000-000032000000}"/>
    <hyperlink ref="C58" location="'Evolución Matrícula Pregrado'!A243" display="Evolución de Matrícula 1er año de Pregrado en carreras con mayor matrícula - CFT" xr:uid="{00000000-0004-0000-0000-000033000000}"/>
    <hyperlink ref="C59" location="'Evolución Matrícula Pregrado'!A256" display="Evolución de Matrícula 1er año de Pregrado en carreras con mayor matrícula - IP" xr:uid="{00000000-0004-0000-0000-000034000000}"/>
    <hyperlink ref="C60" location="'Evolución Matrícula Pregrado'!A269" display="Evolución de Matrícula 1er año de Pregrado en carreras con mayor matrícula - Universidades" xr:uid="{00000000-0004-0000-0000-000035000000}"/>
    <hyperlink ref="C61" location="'Evolución Matrícula Pregrado'!A282" display="Evolución de Matrícula Total de Pregrado por sexo" xr:uid="{00000000-0004-0000-0000-000036000000}"/>
    <hyperlink ref="C62" location="'Evolución Matrícula Pregrado'!A288" display="Evolución de Matrícula Total de Pregrado por sexo - CFT" xr:uid="{00000000-0004-0000-0000-000037000000}"/>
    <hyperlink ref="C63" location="'Evolución Matrícula Pregrado'!A294" display="Evolución de Matrícula Total de Pregrado por sexo - IP" xr:uid="{00000000-0004-0000-0000-000038000000}"/>
    <hyperlink ref="C64" location="'Evolución Matrícula Pregrado'!A300" display="Evolución de Matrícula Total de Pregrado por sexo - Universidades" xr:uid="{00000000-0004-0000-0000-000039000000}"/>
    <hyperlink ref="C65" location="'Evolución Matrícula Pregrado'!A306" display="Evolución de Matrícula Total de Pregrado por rango de edad" xr:uid="{00000000-0004-0000-0000-00003A000000}"/>
    <hyperlink ref="C66" location="'Evolución Matrícula Pregrado'!A319" display="Evolución de Matrícula Total de Pregrado por rango de edad - CFT" xr:uid="{00000000-0004-0000-0000-00003B000000}"/>
    <hyperlink ref="C67" location="'Evolución Matrícula Pregrado'!A332" display="Evolución de Matrícula Total de Pregrado por rango de edad - IP" xr:uid="{00000000-0004-0000-0000-00003C000000}"/>
    <hyperlink ref="C68" location="'Evolución Matrícula Pregrado'!A345" display="Evolución de Matrícula Total de Pregrado por rango de edad - Universidades" xr:uid="{00000000-0004-0000-0000-00003D000000}"/>
    <hyperlink ref="C69" location="'Evolución Matrícula Pregrado'!A358" display="Evolución de Matrícula Total de Pregrado por tipo de enseñanza del establecimiento secundario de origen" xr:uid="{00000000-0004-0000-0000-00003E000000}"/>
    <hyperlink ref="C70" location="'Evolución Matrícula Pregrado'!A365" display="Evolución de Matrícula Total de Pregrado por tipo de enseñanza del establecimiento secundario de origen - CFT" xr:uid="{00000000-0004-0000-0000-00003F000000}"/>
    <hyperlink ref="C71" location="'Evolución Matrícula Pregrado'!A372" display="Evolución de Matrícula Total de Pregrado por tipo de enseñanza del establecimiento secundario de origen - IP" xr:uid="{00000000-0004-0000-0000-000040000000}"/>
    <hyperlink ref="C72" location="'Evolución Matrícula Pregrado'!A379" display="Evolución de Matrícula Total de Pregrado por tipo de enseñanza del establecimiento secundario de origen - Universidades" xr:uid="{00000000-0004-0000-0000-000041000000}"/>
    <hyperlink ref="C73" location="'Evolución Matrícula Pregrado'!A386" display="Evolución de Matrícula Total de Pregrado por tipo de establecimiento de origen" xr:uid="{00000000-0004-0000-0000-000042000000}"/>
    <hyperlink ref="C74" location="'Evolución Matrícula Pregrado'!A396" display="Evolución de Matrícula Total de Pregrado por tipo de establecimiento de origen - CFT" xr:uid="{00000000-0004-0000-0000-000043000000}"/>
    <hyperlink ref="C75" location="'Evolución Matrícula Pregrado'!A406" display="Evolución de Matrícula Total de Pregrado por tipo de establecimiento de origen - IP" xr:uid="{00000000-0004-0000-0000-000044000000}"/>
    <hyperlink ref="C76" location="'Evolución Matrícula Pregrado'!A416" display="Evolución de Matrícula Total de Pregrado por tipo de establecimiento de origen - Universidades" xr:uid="{00000000-0004-0000-0000-000045000000}"/>
    <hyperlink ref="C81:C88" location="'Matrícula Posgrado 2018'!A1" display="Matrícula Total 2018 de Posgrado por tipo de universidad y programa " xr:uid="{00000000-0004-0000-0000-000046000000}"/>
    <hyperlink ref="C81" location="'Matrícula Posgrado 2019'!A4" display="Matrícula Total 2019 de Posgrado por tipo de universidad y programa " xr:uid="{00000000-0004-0000-0000-000047000000}"/>
    <hyperlink ref="C82" location="'Matrícula Posgrado 2019'!A12" display="Matrícula 1er año 2019 de Posgrado por tipo de universidad y programa " xr:uid="{00000000-0004-0000-0000-000048000000}"/>
    <hyperlink ref="C83" location="'Matrícula Posgrado 2019'!A20" display="Matrícula Total 2019 de Posgrado por sexo y tipo de programa " xr:uid="{00000000-0004-0000-0000-000049000000}"/>
    <hyperlink ref="C84" location="'Matrícula Posgrado 2019'!A26" display="Matrícula 1er año 2019 de Posgrado por sexo y tipo de programa " xr:uid="{00000000-0004-0000-0000-00004A000000}"/>
    <hyperlink ref="C85" location="'Matrícula Posgrado 2019'!A32" display="Matrícula Total 2019 de Posgrado por rango de edad y tipo de programa" xr:uid="{00000000-0004-0000-0000-00004B000000}"/>
    <hyperlink ref="C86" location="'Matrícula Posgrado 2019'!A44" display="Matrícula Total 2019 de Posgrado por área y tipo de programa " xr:uid="{00000000-0004-0000-0000-00004C000000}"/>
    <hyperlink ref="C87" location="'Matrícula Posgrado 2019'!A58" display="Matrícula Total 2019 de Posgrado por jornada y tipo de programa " xr:uid="{00000000-0004-0000-0000-00004D000000}"/>
    <hyperlink ref="C88" location="'Matrícula Posgrado 2019'!A67" display="Matrícula Total 2019 de Posgrado por región y tipo de programa " xr:uid="{00000000-0004-0000-0000-00004E000000}"/>
    <hyperlink ref="C91:C96" location="'Evolución Matrícula Posgrado'!A1" display="Evolución de Matrícula Total de Posgrado por tipo de universidad " xr:uid="{00000000-0004-0000-0000-00004F000000}"/>
    <hyperlink ref="C91" location="'Evolución Matrícula Posgrado'!A4" display="Evolución de Matrícula Total de Posgrado por tipo de universidad " xr:uid="{00000000-0004-0000-0000-000050000000}"/>
    <hyperlink ref="C92" location="'Evolución Matrícula Posgrado'!A12" display="Evolución de Matrícula 1er año de Posgrado por tipo de universidad " xr:uid="{00000000-0004-0000-0000-000051000000}"/>
    <hyperlink ref="C93" location="'Evolución Matrícula Posgrado'!A20" display="Evolución de Matrícula Total de Posgrado por tipo de programa" xr:uid="{00000000-0004-0000-0000-000052000000}"/>
    <hyperlink ref="C94" location="'Evolución Matrícula Posgrado'!A26" display="Evolución de Matrícula 1er año de Posgrado por tipo de programa" xr:uid="{00000000-0004-0000-0000-000053000000}"/>
    <hyperlink ref="C95" location="'Evolución Matrícula Posgrado'!A32" display="Evolución de Matrícula Total de Posgrado por tipo de universidad y programa" xr:uid="{00000000-0004-0000-0000-000054000000}"/>
    <hyperlink ref="C96" location="'Evolución Matrícula Posgrado'!A46" display="Evolución de Matrícula 1er año de Posgrado por tipo de universidad y programa " xr:uid="{00000000-0004-0000-0000-000055000000}"/>
    <hyperlink ref="C99" location="'Matrícula Postitulo 2019'!A4" display="Matrícula Total 2019 de Postítulo por tipo de institución y tipo de programa " xr:uid="{00000000-0004-0000-0000-000056000000}"/>
    <hyperlink ref="C100" location="'Matrícula Postitulo 2019'!A11" display="Matrícula Total de Postítulo por sexo y tipo de programa " xr:uid="{00000000-0004-0000-0000-000057000000}"/>
    <hyperlink ref="C101" location="'Matrícula Postitulo 2019'!A17" display="Matrícula Total de Postítulo por rango de edad y tipo de programa" xr:uid="{00000000-0004-0000-0000-000058000000}"/>
    <hyperlink ref="C102" location="'Matrícula Postitulo 2019'!A29" display="Matrícula Total de Postítulo por área y tipo de programa " xr:uid="{00000000-0004-0000-0000-000059000000}"/>
    <hyperlink ref="C103" location="'Matrícula Postitulo 2019'!A43" display="Matrícula Total de Postítulo por jornada y tipo de programa " xr:uid="{00000000-0004-0000-0000-00005A000000}"/>
    <hyperlink ref="C104" location="'Matrícula Postitulo 2019'!A52" display="Matrícula Total de Postítulo por región y tipo de programa " xr:uid="{00000000-0004-0000-0000-00005B000000}"/>
    <hyperlink ref="C107" location="'Evolución Matrícula Postítulo'!A4" display="Evolución de Matrícula Total de Postítulo por tipo de institución" xr:uid="{00000000-0004-0000-0000-00005C000000}"/>
    <hyperlink ref="C108" location="'Evolución Matrícula Postítulo'!A11" display="Evolución de Matrícula Total de Postítulo por tipo de institución 2" xr:uid="{00000000-0004-0000-0000-00005D000000}"/>
    <hyperlink ref="C109" location="'Evolución Matrícula Postítulo'!A20" display="Evolución de Matrícula Total de Postítulo por tipo de programa" xr:uid="{00000000-0004-0000-0000-00005E000000}"/>
    <hyperlink ref="C110" location="'Evolución Matrícula Postítulo'!A27" display="Evolución de Matrícula Total de Postítulo por tipo de institución y programa" xr:uid="{00000000-0004-0000-0000-00005F000000}"/>
    <hyperlink ref="C77" location="'Evolución Matrícula Pregrado'!A426" display="Evolución de Matrícula Total de Pregrado por Condición de Acreditación por Tipo de Institución" xr:uid="{00000000-0004-0000-0000-000060000000}"/>
    <hyperlink ref="C78" location="'Evolución Matrícula Pregrado'!A445" display="Evolución de Matrícula Total de Pregrado por Adscripción a Gratuidad por Tipo de Institución" xr:uid="{00000000-0004-0000-0000-000061000000}"/>
  </hyperlinks>
  <pageMargins left="0.70866141732283472" right="0.70866141732283472" top="0.74803149606299213" bottom="0.74803149606299213" header="0.31496062992125984" footer="0.31496062992125984"/>
  <pageSetup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158"/>
  <sheetViews>
    <sheetView showGridLines="0" workbookViewId="0">
      <pane ySplit="3" topLeftCell="A4" activePane="bottomLeft" state="frozen"/>
      <selection pane="bottomLeft"/>
    </sheetView>
  </sheetViews>
  <sheetFormatPr baseColWidth="10" defaultColWidth="10.85546875" defaultRowHeight="15" x14ac:dyDescent="0.25"/>
  <cols>
    <col min="1" max="1" width="55" style="92" customWidth="1"/>
    <col min="2" max="2" width="14.140625" style="92" customWidth="1"/>
    <col min="3" max="3" width="14" style="92" customWidth="1"/>
    <col min="4" max="4" width="14.85546875" style="92" customWidth="1"/>
    <col min="5" max="5" width="14" style="92" customWidth="1"/>
    <col min="6" max="6" width="11.85546875" style="92" bestFit="1" customWidth="1"/>
    <col min="7" max="16384" width="10.85546875" style="92"/>
  </cols>
  <sheetData>
    <row r="1" spans="1:6" ht="21" x14ac:dyDescent="0.25">
      <c r="A1" s="133" t="s">
        <v>468</v>
      </c>
    </row>
    <row r="2" spans="1:6" ht="18.75" x14ac:dyDescent="0.25">
      <c r="A2" s="93"/>
      <c r="F2" s="94"/>
    </row>
    <row r="3" spans="1:6" ht="25.5" x14ac:dyDescent="0.25">
      <c r="A3" s="95" t="s">
        <v>126</v>
      </c>
      <c r="B3" s="96" t="s">
        <v>469</v>
      </c>
      <c r="C3" s="96" t="s">
        <v>470</v>
      </c>
      <c r="D3" s="96" t="s">
        <v>471</v>
      </c>
      <c r="E3" s="96" t="s">
        <v>472</v>
      </c>
      <c r="F3" s="94"/>
    </row>
    <row r="4" spans="1:6" x14ac:dyDescent="0.25">
      <c r="A4" s="118" t="s">
        <v>2</v>
      </c>
      <c r="B4" s="180">
        <v>136866</v>
      </c>
      <c r="C4" s="180"/>
      <c r="D4" s="180">
        <v>9</v>
      </c>
      <c r="E4" s="180">
        <v>136875</v>
      </c>
      <c r="F4" s="94"/>
    </row>
    <row r="5" spans="1:6" x14ac:dyDescent="0.25">
      <c r="A5" s="115" t="s">
        <v>450</v>
      </c>
      <c r="B5" s="91">
        <v>29</v>
      </c>
      <c r="C5" s="91"/>
      <c r="D5" s="91"/>
      <c r="E5" s="91">
        <v>29</v>
      </c>
      <c r="F5" s="94"/>
    </row>
    <row r="6" spans="1:6" x14ac:dyDescent="0.25">
      <c r="A6" s="115" t="s">
        <v>175</v>
      </c>
      <c r="B6" s="91">
        <v>71</v>
      </c>
      <c r="C6" s="91"/>
      <c r="D6" s="91"/>
      <c r="E6" s="91">
        <v>71</v>
      </c>
      <c r="F6" s="94"/>
    </row>
    <row r="7" spans="1:6" x14ac:dyDescent="0.25">
      <c r="A7" s="115" t="s">
        <v>176</v>
      </c>
      <c r="B7" s="91">
        <v>155</v>
      </c>
      <c r="C7" s="91"/>
      <c r="D7" s="91"/>
      <c r="E7" s="91">
        <v>155</v>
      </c>
      <c r="F7" s="94"/>
    </row>
    <row r="8" spans="1:6" x14ac:dyDescent="0.25">
      <c r="A8" s="115" t="s">
        <v>177</v>
      </c>
      <c r="B8" s="91">
        <v>291</v>
      </c>
      <c r="C8" s="91"/>
      <c r="D8" s="91"/>
      <c r="E8" s="91">
        <v>291</v>
      </c>
      <c r="F8" s="94"/>
    </row>
    <row r="9" spans="1:6" x14ac:dyDescent="0.25">
      <c r="A9" s="115" t="s">
        <v>356</v>
      </c>
      <c r="B9" s="91">
        <v>2</v>
      </c>
      <c r="C9" s="91"/>
      <c r="D9" s="91"/>
      <c r="E9" s="91">
        <v>2</v>
      </c>
      <c r="F9" s="94"/>
    </row>
    <row r="10" spans="1:6" x14ac:dyDescent="0.25">
      <c r="A10" s="115" t="s">
        <v>178</v>
      </c>
      <c r="B10" s="91">
        <v>1843</v>
      </c>
      <c r="C10" s="91"/>
      <c r="D10" s="91"/>
      <c r="E10" s="91">
        <v>1843</v>
      </c>
      <c r="F10" s="94"/>
    </row>
    <row r="11" spans="1:6" x14ac:dyDescent="0.25">
      <c r="A11" s="115" t="s">
        <v>179</v>
      </c>
      <c r="B11" s="91">
        <v>5211</v>
      </c>
      <c r="C11" s="91"/>
      <c r="D11" s="91"/>
      <c r="E11" s="91">
        <v>5211</v>
      </c>
      <c r="F11" s="94"/>
    </row>
    <row r="12" spans="1:6" x14ac:dyDescent="0.25">
      <c r="A12" s="115" t="s">
        <v>180</v>
      </c>
      <c r="B12" s="91">
        <v>199</v>
      </c>
      <c r="C12" s="91"/>
      <c r="D12" s="91"/>
      <c r="E12" s="91">
        <v>199</v>
      </c>
      <c r="F12" s="94"/>
    </row>
    <row r="13" spans="1:6" x14ac:dyDescent="0.25">
      <c r="A13" s="115" t="s">
        <v>181</v>
      </c>
      <c r="B13" s="91">
        <v>689</v>
      </c>
      <c r="C13" s="91"/>
      <c r="D13" s="91"/>
      <c r="E13" s="91">
        <v>689</v>
      </c>
      <c r="F13" s="94"/>
    </row>
    <row r="14" spans="1:6" x14ac:dyDescent="0.25">
      <c r="A14" s="115" t="s">
        <v>451</v>
      </c>
      <c r="B14" s="91">
        <v>76</v>
      </c>
      <c r="C14" s="91"/>
      <c r="D14" s="91"/>
      <c r="E14" s="91">
        <v>76</v>
      </c>
      <c r="F14" s="94"/>
    </row>
    <row r="15" spans="1:6" x14ac:dyDescent="0.25">
      <c r="A15" s="115" t="s">
        <v>182</v>
      </c>
      <c r="B15" s="91">
        <v>46</v>
      </c>
      <c r="C15" s="91"/>
      <c r="D15" s="91">
        <v>9</v>
      </c>
      <c r="E15" s="91">
        <v>55</v>
      </c>
      <c r="F15" s="94"/>
    </row>
    <row r="16" spans="1:6" x14ac:dyDescent="0.25">
      <c r="A16" s="115" t="s">
        <v>183</v>
      </c>
      <c r="B16" s="91">
        <v>7351</v>
      </c>
      <c r="C16" s="91"/>
      <c r="D16" s="91"/>
      <c r="E16" s="91">
        <v>7351</v>
      </c>
      <c r="F16" s="94"/>
    </row>
    <row r="17" spans="1:6" x14ac:dyDescent="0.25">
      <c r="A17" s="115" t="s">
        <v>452</v>
      </c>
      <c r="B17" s="91">
        <v>52</v>
      </c>
      <c r="C17" s="91"/>
      <c r="D17" s="91"/>
      <c r="E17" s="91">
        <v>52</v>
      </c>
      <c r="F17" s="94"/>
    </row>
    <row r="18" spans="1:6" x14ac:dyDescent="0.25">
      <c r="A18" s="115" t="s">
        <v>184</v>
      </c>
      <c r="B18" s="91">
        <v>2945</v>
      </c>
      <c r="C18" s="91"/>
      <c r="D18" s="91"/>
      <c r="E18" s="91">
        <v>2945</v>
      </c>
      <c r="F18" s="94"/>
    </row>
    <row r="19" spans="1:6" x14ac:dyDescent="0.25">
      <c r="A19" s="115" t="s">
        <v>185</v>
      </c>
      <c r="B19" s="91">
        <v>1417</v>
      </c>
      <c r="C19" s="91"/>
      <c r="D19" s="91"/>
      <c r="E19" s="91">
        <v>1417</v>
      </c>
      <c r="F19" s="94"/>
    </row>
    <row r="20" spans="1:6" x14ac:dyDescent="0.25">
      <c r="A20" s="115" t="s">
        <v>70</v>
      </c>
      <c r="B20" s="91">
        <v>427</v>
      </c>
      <c r="C20" s="91"/>
      <c r="D20" s="91"/>
      <c r="E20" s="91">
        <v>427</v>
      </c>
      <c r="F20" s="94"/>
    </row>
    <row r="21" spans="1:6" x14ac:dyDescent="0.25">
      <c r="A21" s="115" t="s">
        <v>456</v>
      </c>
      <c r="B21" s="91">
        <v>272</v>
      </c>
      <c r="C21" s="91"/>
      <c r="D21" s="91"/>
      <c r="E21" s="91">
        <v>272</v>
      </c>
      <c r="F21" s="94"/>
    </row>
    <row r="22" spans="1:6" x14ac:dyDescent="0.25">
      <c r="A22" s="115" t="s">
        <v>457</v>
      </c>
      <c r="B22" s="91">
        <v>46</v>
      </c>
      <c r="C22" s="91"/>
      <c r="D22" s="91"/>
      <c r="E22" s="91">
        <v>46</v>
      </c>
      <c r="F22" s="94"/>
    </row>
    <row r="23" spans="1:6" x14ac:dyDescent="0.25">
      <c r="A23" s="115" t="s">
        <v>186</v>
      </c>
      <c r="B23" s="91">
        <v>95</v>
      </c>
      <c r="C23" s="91"/>
      <c r="D23" s="91"/>
      <c r="E23" s="91">
        <v>95</v>
      </c>
      <c r="F23" s="94"/>
    </row>
    <row r="24" spans="1:6" x14ac:dyDescent="0.25">
      <c r="A24" s="115" t="s">
        <v>71</v>
      </c>
      <c r="B24" s="91">
        <v>440</v>
      </c>
      <c r="C24" s="91"/>
      <c r="D24" s="91"/>
      <c r="E24" s="91">
        <v>440</v>
      </c>
      <c r="F24" s="94"/>
    </row>
    <row r="25" spans="1:6" x14ac:dyDescent="0.25">
      <c r="A25" s="115" t="s">
        <v>72</v>
      </c>
      <c r="B25" s="91">
        <v>51672</v>
      </c>
      <c r="C25" s="91"/>
      <c r="D25" s="91"/>
      <c r="E25" s="91">
        <v>51672</v>
      </c>
    </row>
    <row r="26" spans="1:6" x14ac:dyDescent="0.25">
      <c r="A26" s="115" t="s">
        <v>187</v>
      </c>
      <c r="B26" s="91">
        <v>1569</v>
      </c>
      <c r="C26" s="91"/>
      <c r="D26" s="91"/>
      <c r="E26" s="91">
        <v>1569</v>
      </c>
    </row>
    <row r="27" spans="1:6" x14ac:dyDescent="0.25">
      <c r="A27" s="115" t="s">
        <v>188</v>
      </c>
      <c r="B27" s="91">
        <v>43</v>
      </c>
      <c r="C27" s="91"/>
      <c r="D27" s="91"/>
      <c r="E27" s="91">
        <v>43</v>
      </c>
    </row>
    <row r="28" spans="1:6" x14ac:dyDescent="0.25">
      <c r="A28" s="115" t="s">
        <v>189</v>
      </c>
      <c r="B28" s="91">
        <v>452</v>
      </c>
      <c r="C28" s="91"/>
      <c r="D28" s="91"/>
      <c r="E28" s="91">
        <v>452</v>
      </c>
    </row>
    <row r="29" spans="1:6" x14ac:dyDescent="0.25">
      <c r="A29" s="115" t="s">
        <v>190</v>
      </c>
      <c r="B29" s="91">
        <v>180</v>
      </c>
      <c r="C29" s="91"/>
      <c r="D29" s="91"/>
      <c r="E29" s="91">
        <v>180</v>
      </c>
    </row>
    <row r="30" spans="1:6" x14ac:dyDescent="0.25">
      <c r="A30" s="115" t="s">
        <v>191</v>
      </c>
      <c r="B30" s="91">
        <v>713</v>
      </c>
      <c r="C30" s="91"/>
      <c r="D30" s="91"/>
      <c r="E30" s="91">
        <v>713</v>
      </c>
    </row>
    <row r="31" spans="1:6" x14ac:dyDescent="0.25">
      <c r="A31" s="115" t="s">
        <v>192</v>
      </c>
      <c r="B31" s="91">
        <v>1261</v>
      </c>
      <c r="C31" s="91"/>
      <c r="D31" s="91"/>
      <c r="E31" s="91">
        <v>1261</v>
      </c>
    </row>
    <row r="32" spans="1:6" x14ac:dyDescent="0.25">
      <c r="A32" s="115" t="s">
        <v>193</v>
      </c>
      <c r="B32" s="91">
        <v>661</v>
      </c>
      <c r="C32" s="91"/>
      <c r="D32" s="91"/>
      <c r="E32" s="91">
        <v>661</v>
      </c>
    </row>
    <row r="33" spans="1:5" x14ac:dyDescent="0.25">
      <c r="A33" s="115" t="s">
        <v>194</v>
      </c>
      <c r="B33" s="91">
        <v>2728</v>
      </c>
      <c r="C33" s="91"/>
      <c r="D33" s="91"/>
      <c r="E33" s="91">
        <v>2728</v>
      </c>
    </row>
    <row r="34" spans="1:5" x14ac:dyDescent="0.25">
      <c r="A34" s="115" t="s">
        <v>195</v>
      </c>
      <c r="B34" s="91">
        <v>1826</v>
      </c>
      <c r="C34" s="91"/>
      <c r="D34" s="91"/>
      <c r="E34" s="91">
        <v>1826</v>
      </c>
    </row>
    <row r="35" spans="1:5" x14ac:dyDescent="0.25">
      <c r="A35" s="115" t="s">
        <v>196</v>
      </c>
      <c r="B35" s="91">
        <v>7</v>
      </c>
      <c r="C35" s="91"/>
      <c r="D35" s="91"/>
      <c r="E35" s="91">
        <v>7</v>
      </c>
    </row>
    <row r="36" spans="1:5" x14ac:dyDescent="0.25">
      <c r="A36" s="115" t="s">
        <v>197</v>
      </c>
      <c r="B36" s="91">
        <v>848</v>
      </c>
      <c r="C36" s="91"/>
      <c r="D36" s="91"/>
      <c r="E36" s="91">
        <v>848</v>
      </c>
    </row>
    <row r="37" spans="1:5" x14ac:dyDescent="0.25">
      <c r="A37" s="115" t="s">
        <v>198</v>
      </c>
      <c r="B37" s="91">
        <v>512</v>
      </c>
      <c r="C37" s="91"/>
      <c r="D37" s="91"/>
      <c r="E37" s="91">
        <v>512</v>
      </c>
    </row>
    <row r="38" spans="1:5" x14ac:dyDescent="0.25">
      <c r="A38" s="115" t="s">
        <v>199</v>
      </c>
      <c r="B38" s="91">
        <v>2319</v>
      </c>
      <c r="C38" s="91"/>
      <c r="D38" s="91"/>
      <c r="E38" s="91">
        <v>2319</v>
      </c>
    </row>
    <row r="39" spans="1:5" x14ac:dyDescent="0.25">
      <c r="A39" s="115" t="s">
        <v>200</v>
      </c>
      <c r="B39" s="91">
        <v>311</v>
      </c>
      <c r="C39" s="91"/>
      <c r="D39" s="91"/>
      <c r="E39" s="91">
        <v>311</v>
      </c>
    </row>
    <row r="40" spans="1:5" x14ac:dyDescent="0.25">
      <c r="A40" s="115" t="s">
        <v>201</v>
      </c>
      <c r="B40" s="91">
        <v>119</v>
      </c>
      <c r="C40" s="91"/>
      <c r="D40" s="91"/>
      <c r="E40" s="91">
        <v>119</v>
      </c>
    </row>
    <row r="41" spans="1:5" x14ac:dyDescent="0.25">
      <c r="A41" s="115" t="s">
        <v>458</v>
      </c>
      <c r="B41" s="91">
        <v>4225</v>
      </c>
      <c r="C41" s="91"/>
      <c r="D41" s="91"/>
      <c r="E41" s="91">
        <v>4225</v>
      </c>
    </row>
    <row r="42" spans="1:5" x14ac:dyDescent="0.25">
      <c r="A42" s="115" t="s">
        <v>459</v>
      </c>
      <c r="B42" s="91">
        <v>5944</v>
      </c>
      <c r="C42" s="91"/>
      <c r="D42" s="91"/>
      <c r="E42" s="91">
        <v>5944</v>
      </c>
    </row>
    <row r="43" spans="1:5" x14ac:dyDescent="0.25">
      <c r="A43" s="115" t="s">
        <v>202</v>
      </c>
      <c r="B43" s="91">
        <v>37320</v>
      </c>
      <c r="C43" s="91"/>
      <c r="D43" s="91"/>
      <c r="E43" s="91">
        <v>37320</v>
      </c>
    </row>
    <row r="44" spans="1:5" x14ac:dyDescent="0.25">
      <c r="A44" s="115" t="s">
        <v>203</v>
      </c>
      <c r="B44" s="91">
        <v>1673</v>
      </c>
      <c r="C44" s="91"/>
      <c r="D44" s="91"/>
      <c r="E44" s="91">
        <v>1673</v>
      </c>
    </row>
    <row r="45" spans="1:5" x14ac:dyDescent="0.25">
      <c r="A45" s="115" t="s">
        <v>460</v>
      </c>
      <c r="B45" s="91">
        <v>826</v>
      </c>
      <c r="C45" s="91"/>
      <c r="D45" s="91"/>
      <c r="E45" s="91">
        <v>826</v>
      </c>
    </row>
    <row r="46" spans="1:5" x14ac:dyDescent="0.25">
      <c r="A46" s="179" t="s">
        <v>355</v>
      </c>
      <c r="B46" s="180">
        <v>1074</v>
      </c>
      <c r="C46" s="180"/>
      <c r="D46" s="180"/>
      <c r="E46" s="180">
        <v>1074</v>
      </c>
    </row>
    <row r="47" spans="1:5" x14ac:dyDescent="0.25">
      <c r="A47" s="115" t="s">
        <v>453</v>
      </c>
      <c r="B47" s="91">
        <v>164</v>
      </c>
      <c r="C47" s="91"/>
      <c r="D47" s="91"/>
      <c r="E47" s="91">
        <v>164</v>
      </c>
    </row>
    <row r="48" spans="1:5" x14ac:dyDescent="0.25">
      <c r="A48" s="115" t="s">
        <v>357</v>
      </c>
      <c r="B48" s="91">
        <v>180</v>
      </c>
      <c r="C48" s="91"/>
      <c r="D48" s="91"/>
      <c r="E48" s="91">
        <v>180</v>
      </c>
    </row>
    <row r="49" spans="1:5" x14ac:dyDescent="0.25">
      <c r="A49" s="115" t="s">
        <v>454</v>
      </c>
      <c r="B49" s="91">
        <v>49</v>
      </c>
      <c r="C49" s="91"/>
      <c r="D49" s="91"/>
      <c r="E49" s="91">
        <v>49</v>
      </c>
    </row>
    <row r="50" spans="1:5" x14ac:dyDescent="0.25">
      <c r="A50" s="115" t="s">
        <v>455</v>
      </c>
      <c r="B50" s="91">
        <v>315</v>
      </c>
      <c r="C50" s="91"/>
      <c r="D50" s="91"/>
      <c r="E50" s="91">
        <v>315</v>
      </c>
    </row>
    <row r="51" spans="1:5" x14ac:dyDescent="0.25">
      <c r="A51" s="115" t="s">
        <v>358</v>
      </c>
      <c r="B51" s="91">
        <v>366</v>
      </c>
      <c r="C51" s="91"/>
      <c r="D51" s="91"/>
      <c r="E51" s="91">
        <v>366</v>
      </c>
    </row>
    <row r="52" spans="1:5" x14ac:dyDescent="0.25">
      <c r="A52" s="179" t="s">
        <v>3</v>
      </c>
      <c r="B52" s="180">
        <v>379456</v>
      </c>
      <c r="C52" s="180"/>
      <c r="D52" s="180">
        <v>1956</v>
      </c>
      <c r="E52" s="180">
        <v>381412</v>
      </c>
    </row>
    <row r="53" spans="1:5" x14ac:dyDescent="0.25">
      <c r="A53" s="115" t="s">
        <v>204</v>
      </c>
      <c r="B53" s="91">
        <v>8</v>
      </c>
      <c r="C53" s="91"/>
      <c r="D53" s="91"/>
      <c r="E53" s="91">
        <v>8</v>
      </c>
    </row>
    <row r="54" spans="1:5" x14ac:dyDescent="0.25">
      <c r="A54" s="115" t="s">
        <v>205</v>
      </c>
      <c r="B54" s="91">
        <v>652</v>
      </c>
      <c r="C54" s="91"/>
      <c r="D54" s="91"/>
      <c r="E54" s="91">
        <v>652</v>
      </c>
    </row>
    <row r="55" spans="1:5" x14ac:dyDescent="0.25">
      <c r="A55" s="115" t="s">
        <v>73</v>
      </c>
      <c r="B55" s="91">
        <v>96635</v>
      </c>
      <c r="C55" s="91"/>
      <c r="D55" s="91"/>
      <c r="E55" s="91">
        <v>96635</v>
      </c>
    </row>
    <row r="56" spans="1:5" x14ac:dyDescent="0.25">
      <c r="A56" s="115" t="s">
        <v>206</v>
      </c>
      <c r="B56" s="91">
        <v>433</v>
      </c>
      <c r="C56" s="91"/>
      <c r="D56" s="91"/>
      <c r="E56" s="91">
        <v>433</v>
      </c>
    </row>
    <row r="57" spans="1:5" x14ac:dyDescent="0.25">
      <c r="A57" s="115" t="s">
        <v>461</v>
      </c>
      <c r="B57" s="91">
        <v>374</v>
      </c>
      <c r="C57" s="91"/>
      <c r="D57" s="91"/>
      <c r="E57" s="91">
        <v>374</v>
      </c>
    </row>
    <row r="58" spans="1:5" x14ac:dyDescent="0.25">
      <c r="A58" s="115" t="s">
        <v>74</v>
      </c>
      <c r="B58" s="91">
        <v>1096</v>
      </c>
      <c r="C58" s="91"/>
      <c r="D58" s="91">
        <v>16</v>
      </c>
      <c r="E58" s="91">
        <v>1112</v>
      </c>
    </row>
    <row r="59" spans="1:5" x14ac:dyDescent="0.25">
      <c r="A59" s="115" t="s">
        <v>207</v>
      </c>
      <c r="B59" s="91">
        <v>3519</v>
      </c>
      <c r="C59" s="91"/>
      <c r="D59" s="91"/>
      <c r="E59" s="91">
        <v>3519</v>
      </c>
    </row>
    <row r="60" spans="1:5" x14ac:dyDescent="0.25">
      <c r="A60" s="115" t="s">
        <v>208</v>
      </c>
      <c r="B60" s="91">
        <v>36</v>
      </c>
      <c r="C60" s="91"/>
      <c r="D60" s="91"/>
      <c r="E60" s="91">
        <v>36</v>
      </c>
    </row>
    <row r="61" spans="1:5" x14ac:dyDescent="0.25">
      <c r="A61" s="115" t="s">
        <v>209</v>
      </c>
      <c r="B61" s="91">
        <v>22027</v>
      </c>
      <c r="C61" s="91"/>
      <c r="D61" s="91"/>
      <c r="E61" s="91">
        <v>22027</v>
      </c>
    </row>
    <row r="62" spans="1:5" x14ac:dyDescent="0.25">
      <c r="A62" s="115" t="s">
        <v>210</v>
      </c>
      <c r="B62" s="91">
        <v>94</v>
      </c>
      <c r="C62" s="91"/>
      <c r="D62" s="91"/>
      <c r="E62" s="91">
        <v>94</v>
      </c>
    </row>
    <row r="63" spans="1:5" x14ac:dyDescent="0.25">
      <c r="A63" s="115" t="s">
        <v>211</v>
      </c>
      <c r="B63" s="91">
        <v>46</v>
      </c>
      <c r="C63" s="91"/>
      <c r="D63" s="91"/>
      <c r="E63" s="91">
        <v>46</v>
      </c>
    </row>
    <row r="64" spans="1:5" x14ac:dyDescent="0.25">
      <c r="A64" s="115" t="s">
        <v>212</v>
      </c>
      <c r="B64" s="91">
        <v>70</v>
      </c>
      <c r="C64" s="91"/>
      <c r="D64" s="91"/>
      <c r="E64" s="91">
        <v>70</v>
      </c>
    </row>
    <row r="65" spans="1:5" x14ac:dyDescent="0.25">
      <c r="A65" s="115" t="s">
        <v>213</v>
      </c>
      <c r="B65" s="91">
        <v>1529</v>
      </c>
      <c r="C65" s="91"/>
      <c r="D65" s="91"/>
      <c r="E65" s="91">
        <v>1529</v>
      </c>
    </row>
    <row r="66" spans="1:5" x14ac:dyDescent="0.25">
      <c r="A66" s="115" t="s">
        <v>214</v>
      </c>
      <c r="B66" s="91">
        <v>5630</v>
      </c>
      <c r="C66" s="91"/>
      <c r="D66" s="91"/>
      <c r="E66" s="91">
        <v>5630</v>
      </c>
    </row>
    <row r="67" spans="1:5" x14ac:dyDescent="0.25">
      <c r="A67" s="115" t="s">
        <v>215</v>
      </c>
      <c r="B67" s="91">
        <v>2747</v>
      </c>
      <c r="C67" s="91"/>
      <c r="D67" s="91"/>
      <c r="E67" s="91">
        <v>2747</v>
      </c>
    </row>
    <row r="68" spans="1:5" x14ac:dyDescent="0.25">
      <c r="A68" s="115" t="s">
        <v>216</v>
      </c>
      <c r="B68" s="91">
        <v>7841</v>
      </c>
      <c r="C68" s="91"/>
      <c r="D68" s="91"/>
      <c r="E68" s="91">
        <v>7841</v>
      </c>
    </row>
    <row r="69" spans="1:5" x14ac:dyDescent="0.25">
      <c r="A69" s="115" t="s">
        <v>75</v>
      </c>
      <c r="B69" s="91">
        <v>105024</v>
      </c>
      <c r="C69" s="91"/>
      <c r="D69" s="91"/>
      <c r="E69" s="91">
        <v>105024</v>
      </c>
    </row>
    <row r="70" spans="1:5" x14ac:dyDescent="0.25">
      <c r="A70" s="115" t="s">
        <v>217</v>
      </c>
      <c r="B70" s="91">
        <v>578</v>
      </c>
      <c r="C70" s="91"/>
      <c r="D70" s="91">
        <v>11</v>
      </c>
      <c r="E70" s="91">
        <v>589</v>
      </c>
    </row>
    <row r="71" spans="1:5" x14ac:dyDescent="0.25">
      <c r="A71" s="115" t="s">
        <v>218</v>
      </c>
      <c r="B71" s="91">
        <v>112</v>
      </c>
      <c r="C71" s="91"/>
      <c r="D71" s="91"/>
      <c r="E71" s="91">
        <v>112</v>
      </c>
    </row>
    <row r="72" spans="1:5" x14ac:dyDescent="0.25">
      <c r="A72" s="115" t="s">
        <v>219</v>
      </c>
      <c r="B72" s="91">
        <v>1793</v>
      </c>
      <c r="C72" s="91"/>
      <c r="D72" s="91"/>
      <c r="E72" s="91">
        <v>1793</v>
      </c>
    </row>
    <row r="73" spans="1:5" x14ac:dyDescent="0.25">
      <c r="A73" s="115" t="s">
        <v>462</v>
      </c>
      <c r="B73" s="91">
        <v>77</v>
      </c>
      <c r="C73" s="91"/>
      <c r="D73" s="91"/>
      <c r="E73" s="91">
        <v>77</v>
      </c>
    </row>
    <row r="74" spans="1:5" x14ac:dyDescent="0.25">
      <c r="A74" s="115" t="s">
        <v>220</v>
      </c>
      <c r="B74" s="91">
        <v>980</v>
      </c>
      <c r="C74" s="91"/>
      <c r="D74" s="91"/>
      <c r="E74" s="91">
        <v>980</v>
      </c>
    </row>
    <row r="75" spans="1:5" x14ac:dyDescent="0.25">
      <c r="A75" s="115" t="s">
        <v>76</v>
      </c>
      <c r="B75" s="91">
        <v>2609</v>
      </c>
      <c r="C75" s="91"/>
      <c r="D75" s="91"/>
      <c r="E75" s="91">
        <v>2609</v>
      </c>
    </row>
    <row r="76" spans="1:5" x14ac:dyDescent="0.25">
      <c r="A76" s="115" t="s">
        <v>77</v>
      </c>
      <c r="B76" s="91">
        <v>39782</v>
      </c>
      <c r="C76" s="91"/>
      <c r="D76" s="91"/>
      <c r="E76" s="91">
        <v>39782</v>
      </c>
    </row>
    <row r="77" spans="1:5" x14ac:dyDescent="0.25">
      <c r="A77" s="115" t="s">
        <v>221</v>
      </c>
      <c r="B77" s="91">
        <v>4943</v>
      </c>
      <c r="C77" s="91"/>
      <c r="D77" s="91"/>
      <c r="E77" s="91">
        <v>4943</v>
      </c>
    </row>
    <row r="78" spans="1:5" x14ac:dyDescent="0.25">
      <c r="A78" s="115" t="s">
        <v>222</v>
      </c>
      <c r="B78" s="91">
        <v>828</v>
      </c>
      <c r="C78" s="91"/>
      <c r="D78" s="91"/>
      <c r="E78" s="91">
        <v>828</v>
      </c>
    </row>
    <row r="79" spans="1:5" x14ac:dyDescent="0.25">
      <c r="A79" s="115" t="s">
        <v>223</v>
      </c>
      <c r="B79" s="91">
        <v>998</v>
      </c>
      <c r="C79" s="91"/>
      <c r="D79" s="91">
        <v>37</v>
      </c>
      <c r="E79" s="91">
        <v>1035</v>
      </c>
    </row>
    <row r="80" spans="1:5" x14ac:dyDescent="0.25">
      <c r="A80" s="115" t="s">
        <v>224</v>
      </c>
      <c r="B80" s="91">
        <v>15076</v>
      </c>
      <c r="C80" s="91"/>
      <c r="D80" s="91"/>
      <c r="E80" s="91">
        <v>15076</v>
      </c>
    </row>
    <row r="81" spans="1:5" x14ac:dyDescent="0.25">
      <c r="A81" s="115" t="s">
        <v>225</v>
      </c>
      <c r="B81" s="91">
        <v>5777</v>
      </c>
      <c r="C81" s="91"/>
      <c r="D81" s="91"/>
      <c r="E81" s="91">
        <v>5777</v>
      </c>
    </row>
    <row r="82" spans="1:5" x14ac:dyDescent="0.25">
      <c r="A82" s="115" t="s">
        <v>226</v>
      </c>
      <c r="B82" s="91">
        <v>312</v>
      </c>
      <c r="C82" s="91"/>
      <c r="D82" s="91"/>
      <c r="E82" s="91">
        <v>312</v>
      </c>
    </row>
    <row r="83" spans="1:5" x14ac:dyDescent="0.25">
      <c r="A83" s="115" t="s">
        <v>463</v>
      </c>
      <c r="B83" s="91">
        <v>14605</v>
      </c>
      <c r="C83" s="91"/>
      <c r="D83" s="91">
        <v>1892</v>
      </c>
      <c r="E83" s="91">
        <v>16497</v>
      </c>
    </row>
    <row r="84" spans="1:5" x14ac:dyDescent="0.25">
      <c r="A84" s="115" t="s">
        <v>227</v>
      </c>
      <c r="B84" s="91">
        <v>508</v>
      </c>
      <c r="C84" s="91"/>
      <c r="D84" s="91"/>
      <c r="E84" s="91">
        <v>508</v>
      </c>
    </row>
    <row r="85" spans="1:5" x14ac:dyDescent="0.25">
      <c r="A85" s="115" t="s">
        <v>228</v>
      </c>
      <c r="B85" s="91">
        <v>4250</v>
      </c>
      <c r="C85" s="91"/>
      <c r="D85" s="91"/>
      <c r="E85" s="91">
        <v>4250</v>
      </c>
    </row>
    <row r="86" spans="1:5" x14ac:dyDescent="0.25">
      <c r="A86" s="115" t="s">
        <v>229</v>
      </c>
      <c r="B86" s="91">
        <v>7203</v>
      </c>
      <c r="C86" s="91"/>
      <c r="D86" s="91"/>
      <c r="E86" s="91">
        <v>7203</v>
      </c>
    </row>
    <row r="87" spans="1:5" x14ac:dyDescent="0.25">
      <c r="A87" s="115" t="s">
        <v>230</v>
      </c>
      <c r="B87" s="91">
        <v>389</v>
      </c>
      <c r="C87" s="91"/>
      <c r="D87" s="91"/>
      <c r="E87" s="91">
        <v>389</v>
      </c>
    </row>
    <row r="88" spans="1:5" x14ac:dyDescent="0.25">
      <c r="A88" s="115" t="s">
        <v>231</v>
      </c>
      <c r="B88" s="91">
        <v>5821</v>
      </c>
      <c r="C88" s="91"/>
      <c r="D88" s="91"/>
      <c r="E88" s="91">
        <v>5821</v>
      </c>
    </row>
    <row r="89" spans="1:5" x14ac:dyDescent="0.25">
      <c r="A89" s="115" t="s">
        <v>232</v>
      </c>
      <c r="B89" s="91">
        <v>24926</v>
      </c>
      <c r="C89" s="91"/>
      <c r="D89" s="91"/>
      <c r="E89" s="91">
        <v>24926</v>
      </c>
    </row>
    <row r="90" spans="1:5" x14ac:dyDescent="0.25">
      <c r="A90" s="115" t="s">
        <v>233</v>
      </c>
      <c r="B90" s="91">
        <v>128</v>
      </c>
      <c r="C90" s="91"/>
      <c r="D90" s="91"/>
      <c r="E90" s="91">
        <v>128</v>
      </c>
    </row>
    <row r="91" spans="1:5" x14ac:dyDescent="0.25">
      <c r="A91" s="179" t="s">
        <v>414</v>
      </c>
      <c r="B91" s="180">
        <v>185928</v>
      </c>
      <c r="C91" s="180">
        <v>12561</v>
      </c>
      <c r="D91" s="180">
        <v>3118</v>
      </c>
      <c r="E91" s="180">
        <v>201607</v>
      </c>
    </row>
    <row r="92" spans="1:5" x14ac:dyDescent="0.25">
      <c r="A92" s="115" t="s">
        <v>241</v>
      </c>
      <c r="B92" s="91">
        <v>12943</v>
      </c>
      <c r="C92" s="91">
        <v>1043</v>
      </c>
      <c r="D92" s="91">
        <v>31</v>
      </c>
      <c r="E92" s="91">
        <v>14017</v>
      </c>
    </row>
    <row r="93" spans="1:5" x14ac:dyDescent="0.25">
      <c r="A93" s="115" t="s">
        <v>252</v>
      </c>
      <c r="B93" s="91">
        <v>8044</v>
      </c>
      <c r="C93" s="91">
        <v>255</v>
      </c>
      <c r="D93" s="91">
        <v>50</v>
      </c>
      <c r="E93" s="91">
        <v>8349</v>
      </c>
    </row>
    <row r="94" spans="1:5" x14ac:dyDescent="0.25">
      <c r="A94" s="115" t="s">
        <v>254</v>
      </c>
      <c r="B94" s="91">
        <v>7342</v>
      </c>
      <c r="C94" s="91">
        <v>48</v>
      </c>
      <c r="D94" s="91"/>
      <c r="E94" s="91">
        <v>7390</v>
      </c>
    </row>
    <row r="95" spans="1:5" x14ac:dyDescent="0.25">
      <c r="A95" s="115" t="s">
        <v>295</v>
      </c>
      <c r="B95" s="91">
        <v>290</v>
      </c>
      <c r="C95" s="91"/>
      <c r="D95" s="91"/>
      <c r="E95" s="91">
        <v>290</v>
      </c>
    </row>
    <row r="96" spans="1:5" x14ac:dyDescent="0.25">
      <c r="A96" s="115" t="s">
        <v>255</v>
      </c>
      <c r="B96" s="91">
        <v>33757</v>
      </c>
      <c r="C96" s="91">
        <v>5917</v>
      </c>
      <c r="D96" s="91">
        <v>908</v>
      </c>
      <c r="E96" s="91">
        <v>40582</v>
      </c>
    </row>
    <row r="97" spans="1:5" x14ac:dyDescent="0.25">
      <c r="A97" s="115" t="s">
        <v>257</v>
      </c>
      <c r="B97" s="91">
        <v>10235</v>
      </c>
      <c r="C97" s="91">
        <v>781</v>
      </c>
      <c r="D97" s="91">
        <v>121</v>
      </c>
      <c r="E97" s="91">
        <v>11137</v>
      </c>
    </row>
    <row r="98" spans="1:5" x14ac:dyDescent="0.25">
      <c r="A98" s="115" t="s">
        <v>258</v>
      </c>
      <c r="B98" s="91">
        <v>7606</v>
      </c>
      <c r="C98" s="91">
        <v>172</v>
      </c>
      <c r="D98" s="91">
        <v>140</v>
      </c>
      <c r="E98" s="91">
        <v>7918</v>
      </c>
    </row>
    <row r="99" spans="1:5" x14ac:dyDescent="0.25">
      <c r="A99" s="115" t="s">
        <v>261</v>
      </c>
      <c r="B99" s="91">
        <v>9657</v>
      </c>
      <c r="C99" s="91">
        <v>93</v>
      </c>
      <c r="D99" s="91"/>
      <c r="E99" s="91">
        <v>9750</v>
      </c>
    </row>
    <row r="100" spans="1:5" x14ac:dyDescent="0.25">
      <c r="A100" s="115" t="s">
        <v>262</v>
      </c>
      <c r="B100" s="91">
        <v>4273</v>
      </c>
      <c r="C100" s="91">
        <v>42</v>
      </c>
      <c r="D100" s="91"/>
      <c r="E100" s="91">
        <v>4315</v>
      </c>
    </row>
    <row r="101" spans="1:5" x14ac:dyDescent="0.25">
      <c r="A101" s="115" t="s">
        <v>296</v>
      </c>
      <c r="B101" s="91">
        <v>2280</v>
      </c>
      <c r="C101" s="91"/>
      <c r="D101" s="91"/>
      <c r="E101" s="91">
        <v>2280</v>
      </c>
    </row>
    <row r="102" spans="1:5" x14ac:dyDescent="0.25">
      <c r="A102" s="115" t="s">
        <v>263</v>
      </c>
      <c r="B102" s="91">
        <v>7613</v>
      </c>
      <c r="C102" s="91">
        <v>354</v>
      </c>
      <c r="D102" s="91">
        <v>31</v>
      </c>
      <c r="E102" s="91">
        <v>7998</v>
      </c>
    </row>
    <row r="103" spans="1:5" x14ac:dyDescent="0.25">
      <c r="A103" s="115" t="s">
        <v>264</v>
      </c>
      <c r="B103" s="91">
        <v>21141</v>
      </c>
      <c r="C103" s="91">
        <v>1279</v>
      </c>
      <c r="D103" s="91">
        <v>503</v>
      </c>
      <c r="E103" s="91">
        <v>22923</v>
      </c>
    </row>
    <row r="104" spans="1:5" x14ac:dyDescent="0.25">
      <c r="A104" s="115" t="s">
        <v>265</v>
      </c>
      <c r="B104" s="91">
        <v>10571</v>
      </c>
      <c r="C104" s="91">
        <v>1037</v>
      </c>
      <c r="D104" s="91">
        <v>304</v>
      </c>
      <c r="E104" s="91">
        <v>11912</v>
      </c>
    </row>
    <row r="105" spans="1:5" x14ac:dyDescent="0.25">
      <c r="A105" s="115" t="s">
        <v>266</v>
      </c>
      <c r="B105" s="91">
        <v>9171</v>
      </c>
      <c r="C105" s="91">
        <v>69</v>
      </c>
      <c r="D105" s="91"/>
      <c r="E105" s="91">
        <v>9240</v>
      </c>
    </row>
    <row r="106" spans="1:5" x14ac:dyDescent="0.25">
      <c r="A106" s="115" t="s">
        <v>267</v>
      </c>
      <c r="B106" s="91">
        <v>15724</v>
      </c>
      <c r="C106" s="91">
        <v>915</v>
      </c>
      <c r="D106" s="91">
        <v>870</v>
      </c>
      <c r="E106" s="91">
        <v>17509</v>
      </c>
    </row>
    <row r="107" spans="1:5" x14ac:dyDescent="0.25">
      <c r="A107" s="115" t="s">
        <v>269</v>
      </c>
      <c r="B107" s="91">
        <v>11885</v>
      </c>
      <c r="C107" s="91">
        <v>361</v>
      </c>
      <c r="D107" s="91">
        <v>74</v>
      </c>
      <c r="E107" s="91">
        <v>12320</v>
      </c>
    </row>
    <row r="108" spans="1:5" x14ac:dyDescent="0.25">
      <c r="A108" s="115" t="s">
        <v>277</v>
      </c>
      <c r="B108" s="91">
        <v>4806</v>
      </c>
      <c r="C108" s="91">
        <v>163</v>
      </c>
      <c r="D108" s="91">
        <v>2</v>
      </c>
      <c r="E108" s="91">
        <v>4971</v>
      </c>
    </row>
    <row r="109" spans="1:5" x14ac:dyDescent="0.25">
      <c r="A109" s="115" t="s">
        <v>285</v>
      </c>
      <c r="B109" s="91">
        <v>8590</v>
      </c>
      <c r="C109" s="91">
        <v>32</v>
      </c>
      <c r="D109" s="91">
        <v>84</v>
      </c>
      <c r="E109" s="91">
        <v>8706</v>
      </c>
    </row>
    <row r="110" spans="1:5" x14ac:dyDescent="0.25">
      <c r="A110" s="179" t="s">
        <v>415</v>
      </c>
      <c r="B110" s="180">
        <v>172223</v>
      </c>
      <c r="C110" s="180">
        <v>13462</v>
      </c>
      <c r="D110" s="180">
        <v>9305</v>
      </c>
      <c r="E110" s="180">
        <v>194990</v>
      </c>
    </row>
    <row r="111" spans="1:5" x14ac:dyDescent="0.25">
      <c r="A111" s="115" t="s">
        <v>234</v>
      </c>
      <c r="B111" s="91">
        <v>27921</v>
      </c>
      <c r="C111" s="91">
        <v>4613</v>
      </c>
      <c r="D111" s="91">
        <v>6138</v>
      </c>
      <c r="E111" s="91">
        <v>38672</v>
      </c>
    </row>
    <row r="112" spans="1:5" x14ac:dyDescent="0.25">
      <c r="A112" s="115" t="s">
        <v>235</v>
      </c>
      <c r="B112" s="91">
        <v>16214</v>
      </c>
      <c r="C112" s="91">
        <v>1231</v>
      </c>
      <c r="D112" s="91">
        <v>5</v>
      </c>
      <c r="E112" s="91">
        <v>17450</v>
      </c>
    </row>
    <row r="113" spans="1:5" x14ac:dyDescent="0.25">
      <c r="A113" s="115" t="s">
        <v>239</v>
      </c>
      <c r="B113" s="91">
        <v>7117</v>
      </c>
      <c r="C113" s="91">
        <v>639</v>
      </c>
      <c r="D113" s="91">
        <v>487</v>
      </c>
      <c r="E113" s="91">
        <v>8243</v>
      </c>
    </row>
    <row r="114" spans="1:5" x14ac:dyDescent="0.25">
      <c r="A114" s="115" t="s">
        <v>242</v>
      </c>
      <c r="B114" s="91">
        <v>15855</v>
      </c>
      <c r="C114" s="91">
        <v>589</v>
      </c>
      <c r="D114" s="91">
        <v>148</v>
      </c>
      <c r="E114" s="91">
        <v>16592</v>
      </c>
    </row>
    <row r="115" spans="1:5" x14ac:dyDescent="0.25">
      <c r="A115" s="115" t="s">
        <v>245</v>
      </c>
      <c r="B115" s="91">
        <v>14215</v>
      </c>
      <c r="C115" s="91">
        <v>373</v>
      </c>
      <c r="D115" s="91">
        <v>329</v>
      </c>
      <c r="E115" s="91">
        <v>14917</v>
      </c>
    </row>
    <row r="116" spans="1:5" x14ac:dyDescent="0.25">
      <c r="A116" s="115" t="s">
        <v>246</v>
      </c>
      <c r="B116" s="91">
        <v>11336</v>
      </c>
      <c r="C116" s="91">
        <v>298</v>
      </c>
      <c r="D116" s="91">
        <v>217</v>
      </c>
      <c r="E116" s="91">
        <v>11851</v>
      </c>
    </row>
    <row r="117" spans="1:5" x14ac:dyDescent="0.25">
      <c r="A117" s="115" t="s">
        <v>247</v>
      </c>
      <c r="B117" s="91">
        <v>8924</v>
      </c>
      <c r="C117" s="91">
        <v>515</v>
      </c>
      <c r="D117" s="91">
        <v>343</v>
      </c>
      <c r="E117" s="91">
        <v>9782</v>
      </c>
    </row>
    <row r="118" spans="1:5" x14ac:dyDescent="0.25">
      <c r="A118" s="115" t="s">
        <v>248</v>
      </c>
      <c r="B118" s="91">
        <v>11124</v>
      </c>
      <c r="C118" s="91">
        <v>458</v>
      </c>
      <c r="D118" s="91">
        <v>56</v>
      </c>
      <c r="E118" s="91">
        <v>11638</v>
      </c>
    </row>
    <row r="119" spans="1:5" x14ac:dyDescent="0.25">
      <c r="A119" s="115" t="s">
        <v>256</v>
      </c>
      <c r="B119" s="91">
        <v>24933</v>
      </c>
      <c r="C119" s="91">
        <v>2139</v>
      </c>
      <c r="D119" s="91">
        <v>98</v>
      </c>
      <c r="E119" s="91">
        <v>27170</v>
      </c>
    </row>
    <row r="120" spans="1:5" x14ac:dyDescent="0.25">
      <c r="A120" s="115" t="s">
        <v>271</v>
      </c>
      <c r="B120" s="91">
        <v>16266</v>
      </c>
      <c r="C120" s="91">
        <v>1395</v>
      </c>
      <c r="D120" s="91">
        <v>1350</v>
      </c>
      <c r="E120" s="91">
        <v>19011</v>
      </c>
    </row>
    <row r="121" spans="1:5" x14ac:dyDescent="0.25">
      <c r="A121" s="115" t="s">
        <v>283</v>
      </c>
      <c r="B121" s="91">
        <v>18318</v>
      </c>
      <c r="C121" s="91">
        <v>1212</v>
      </c>
      <c r="D121" s="91">
        <v>134</v>
      </c>
      <c r="E121" s="91">
        <v>19664</v>
      </c>
    </row>
    <row r="122" spans="1:5" x14ac:dyDescent="0.25">
      <c r="A122" s="179" t="s">
        <v>416</v>
      </c>
      <c r="B122" s="180">
        <v>316615</v>
      </c>
      <c r="C122" s="180">
        <v>22373</v>
      </c>
      <c r="D122" s="180">
        <v>11415</v>
      </c>
      <c r="E122" s="180">
        <v>350403</v>
      </c>
    </row>
    <row r="123" spans="1:5" x14ac:dyDescent="0.25">
      <c r="A123" s="115" t="s">
        <v>236</v>
      </c>
      <c r="B123" s="91">
        <v>3713</v>
      </c>
      <c r="C123" s="91">
        <v>148</v>
      </c>
      <c r="D123" s="91">
        <v>18</v>
      </c>
      <c r="E123" s="91">
        <v>3879</v>
      </c>
    </row>
    <row r="124" spans="1:5" x14ac:dyDescent="0.25">
      <c r="A124" s="115" t="s">
        <v>237</v>
      </c>
      <c r="B124" s="91">
        <v>9960</v>
      </c>
      <c r="C124" s="91">
        <v>1385</v>
      </c>
      <c r="D124" s="91">
        <v>839</v>
      </c>
      <c r="E124" s="91">
        <v>12184</v>
      </c>
    </row>
    <row r="125" spans="1:5" x14ac:dyDescent="0.25">
      <c r="A125" s="115" t="s">
        <v>238</v>
      </c>
      <c r="B125" s="91">
        <v>2131</v>
      </c>
      <c r="C125" s="91">
        <v>94</v>
      </c>
      <c r="D125" s="91"/>
      <c r="E125" s="91">
        <v>2225</v>
      </c>
    </row>
    <row r="126" spans="1:5" x14ac:dyDescent="0.25">
      <c r="A126" s="115" t="s">
        <v>240</v>
      </c>
      <c r="B126" s="91">
        <v>45041</v>
      </c>
      <c r="C126" s="91">
        <v>4834</v>
      </c>
      <c r="D126" s="91">
        <v>140</v>
      </c>
      <c r="E126" s="91">
        <v>50015</v>
      </c>
    </row>
    <row r="127" spans="1:5" x14ac:dyDescent="0.25">
      <c r="A127" s="115" t="s">
        <v>243</v>
      </c>
      <c r="B127" s="91">
        <v>25605</v>
      </c>
      <c r="C127" s="91">
        <v>422</v>
      </c>
      <c r="D127" s="91">
        <v>939</v>
      </c>
      <c r="E127" s="91">
        <v>26966</v>
      </c>
    </row>
    <row r="128" spans="1:5" x14ac:dyDescent="0.25">
      <c r="A128" s="115" t="s">
        <v>297</v>
      </c>
      <c r="B128" s="91">
        <v>6132</v>
      </c>
      <c r="C128" s="91">
        <v>763</v>
      </c>
      <c r="D128" s="91">
        <v>82</v>
      </c>
      <c r="E128" s="91">
        <v>6977</v>
      </c>
    </row>
    <row r="129" spans="1:5" x14ac:dyDescent="0.25">
      <c r="A129" s="115" t="s">
        <v>244</v>
      </c>
      <c r="B129" s="91">
        <v>3596</v>
      </c>
      <c r="C129" s="91">
        <v>59</v>
      </c>
      <c r="D129" s="91">
        <v>14</v>
      </c>
      <c r="E129" s="91">
        <v>3669</v>
      </c>
    </row>
    <row r="130" spans="1:5" x14ac:dyDescent="0.25">
      <c r="A130" s="115" t="s">
        <v>464</v>
      </c>
      <c r="B130" s="91">
        <v>6888</v>
      </c>
      <c r="C130" s="91">
        <v>103</v>
      </c>
      <c r="D130" s="91">
        <v>186</v>
      </c>
      <c r="E130" s="91">
        <v>7177</v>
      </c>
    </row>
    <row r="131" spans="1:5" x14ac:dyDescent="0.25">
      <c r="A131" s="115" t="s">
        <v>249</v>
      </c>
      <c r="B131" s="91">
        <v>12764</v>
      </c>
      <c r="C131" s="91">
        <v>1173</v>
      </c>
      <c r="D131" s="91">
        <v>334</v>
      </c>
      <c r="E131" s="91">
        <v>14271</v>
      </c>
    </row>
    <row r="132" spans="1:5" x14ac:dyDescent="0.25">
      <c r="A132" s="115" t="s">
        <v>250</v>
      </c>
      <c r="B132" s="91">
        <v>217</v>
      </c>
      <c r="C132" s="91"/>
      <c r="D132" s="91"/>
      <c r="E132" s="91">
        <v>217</v>
      </c>
    </row>
    <row r="133" spans="1:5" x14ac:dyDescent="0.25">
      <c r="A133" s="115" t="s">
        <v>251</v>
      </c>
      <c r="B133" s="91">
        <v>5819</v>
      </c>
      <c r="C133" s="91">
        <v>136</v>
      </c>
      <c r="D133" s="91">
        <v>54</v>
      </c>
      <c r="E133" s="91">
        <v>6009</v>
      </c>
    </row>
    <row r="134" spans="1:5" x14ac:dyDescent="0.25">
      <c r="A134" s="115" t="s">
        <v>253</v>
      </c>
      <c r="B134" s="91">
        <v>4633</v>
      </c>
      <c r="C134" s="91">
        <v>130</v>
      </c>
      <c r="D134" s="91">
        <v>15</v>
      </c>
      <c r="E134" s="91">
        <v>4778</v>
      </c>
    </row>
    <row r="135" spans="1:5" x14ac:dyDescent="0.25">
      <c r="A135" s="115" t="s">
        <v>259</v>
      </c>
      <c r="B135" s="91">
        <v>23571</v>
      </c>
      <c r="C135" s="91">
        <v>57</v>
      </c>
      <c r="D135" s="91">
        <v>46</v>
      </c>
      <c r="E135" s="91">
        <v>23674</v>
      </c>
    </row>
    <row r="136" spans="1:5" x14ac:dyDescent="0.25">
      <c r="A136" s="115" t="s">
        <v>260</v>
      </c>
      <c r="B136" s="91">
        <v>8411</v>
      </c>
      <c r="C136" s="91">
        <v>1111</v>
      </c>
      <c r="D136" s="91">
        <v>2361</v>
      </c>
      <c r="E136" s="91">
        <v>11883</v>
      </c>
    </row>
    <row r="137" spans="1:5" x14ac:dyDescent="0.25">
      <c r="A137" s="115" t="s">
        <v>268</v>
      </c>
      <c r="B137" s="91">
        <v>9068</v>
      </c>
      <c r="C137" s="91">
        <v>467</v>
      </c>
      <c r="D137" s="91"/>
      <c r="E137" s="91">
        <v>9535</v>
      </c>
    </row>
    <row r="138" spans="1:5" x14ac:dyDescent="0.25">
      <c r="A138" s="115" t="s">
        <v>270</v>
      </c>
      <c r="B138" s="91">
        <v>14369</v>
      </c>
      <c r="C138" s="91">
        <v>1287</v>
      </c>
      <c r="D138" s="91">
        <v>1449</v>
      </c>
      <c r="E138" s="91">
        <v>17105</v>
      </c>
    </row>
    <row r="139" spans="1:5" x14ac:dyDescent="0.25">
      <c r="A139" s="115" t="s">
        <v>272</v>
      </c>
      <c r="B139" s="91">
        <v>7786</v>
      </c>
      <c r="C139" s="91">
        <v>1403</v>
      </c>
      <c r="D139" s="91">
        <v>494</v>
      </c>
      <c r="E139" s="91">
        <v>9683</v>
      </c>
    </row>
    <row r="140" spans="1:5" x14ac:dyDescent="0.25">
      <c r="A140" s="115" t="s">
        <v>273</v>
      </c>
      <c r="B140" s="91">
        <v>1396</v>
      </c>
      <c r="C140" s="91">
        <v>142</v>
      </c>
      <c r="D140" s="91"/>
      <c r="E140" s="91">
        <v>1538</v>
      </c>
    </row>
    <row r="141" spans="1:5" x14ac:dyDescent="0.25">
      <c r="A141" s="115" t="s">
        <v>274</v>
      </c>
      <c r="B141" s="91">
        <v>3789</v>
      </c>
      <c r="C141" s="91">
        <v>211</v>
      </c>
      <c r="D141" s="91">
        <v>26</v>
      </c>
      <c r="E141" s="91">
        <v>4026</v>
      </c>
    </row>
    <row r="142" spans="1:5" x14ac:dyDescent="0.25">
      <c r="A142" s="115" t="s">
        <v>275</v>
      </c>
      <c r="B142" s="91">
        <v>3297</v>
      </c>
      <c r="C142" s="91"/>
      <c r="D142" s="91"/>
      <c r="E142" s="91">
        <v>3297</v>
      </c>
    </row>
    <row r="143" spans="1:5" x14ac:dyDescent="0.25">
      <c r="A143" s="115" t="s">
        <v>276</v>
      </c>
      <c r="B143" s="91">
        <v>17736</v>
      </c>
      <c r="C143" s="91">
        <v>2901</v>
      </c>
      <c r="D143" s="91">
        <v>947</v>
      </c>
      <c r="E143" s="91">
        <v>21584</v>
      </c>
    </row>
    <row r="144" spans="1:5" x14ac:dyDescent="0.25">
      <c r="A144" s="115" t="s">
        <v>278</v>
      </c>
      <c r="B144" s="91">
        <v>1127</v>
      </c>
      <c r="C144" s="91">
        <v>1559</v>
      </c>
      <c r="D144" s="91">
        <v>836</v>
      </c>
      <c r="E144" s="91">
        <v>3522</v>
      </c>
    </row>
    <row r="145" spans="1:5" x14ac:dyDescent="0.25">
      <c r="A145" s="115" t="s">
        <v>279</v>
      </c>
      <c r="B145" s="91">
        <v>5684</v>
      </c>
      <c r="C145" s="91">
        <v>77</v>
      </c>
      <c r="D145" s="91"/>
      <c r="E145" s="91">
        <v>5761</v>
      </c>
    </row>
    <row r="146" spans="1:5" x14ac:dyDescent="0.25">
      <c r="A146" s="115" t="s">
        <v>280</v>
      </c>
      <c r="B146" s="91">
        <v>31206</v>
      </c>
      <c r="C146" s="91">
        <v>2367</v>
      </c>
      <c r="D146" s="91">
        <v>1836</v>
      </c>
      <c r="E146" s="91">
        <v>35409</v>
      </c>
    </row>
    <row r="147" spans="1:5" x14ac:dyDescent="0.25">
      <c r="A147" s="115" t="s">
        <v>281</v>
      </c>
      <c r="B147" s="91">
        <v>27393</v>
      </c>
      <c r="C147" s="91">
        <v>1274</v>
      </c>
      <c r="D147" s="91">
        <v>772</v>
      </c>
      <c r="E147" s="91">
        <v>29439</v>
      </c>
    </row>
    <row r="148" spans="1:5" x14ac:dyDescent="0.25">
      <c r="A148" s="115" t="s">
        <v>282</v>
      </c>
      <c r="B148" s="91">
        <v>4450</v>
      </c>
      <c r="C148" s="91">
        <v>88</v>
      </c>
      <c r="D148" s="91"/>
      <c r="E148" s="91">
        <v>4538</v>
      </c>
    </row>
    <row r="149" spans="1:5" x14ac:dyDescent="0.25">
      <c r="A149" s="115" t="s">
        <v>284</v>
      </c>
      <c r="B149" s="91">
        <v>30788</v>
      </c>
      <c r="C149" s="91">
        <v>182</v>
      </c>
      <c r="D149" s="91">
        <v>27</v>
      </c>
      <c r="E149" s="91">
        <v>30997</v>
      </c>
    </row>
    <row r="150" spans="1:5" x14ac:dyDescent="0.25">
      <c r="A150" s="115" t="s">
        <v>286</v>
      </c>
      <c r="B150" s="91">
        <v>45</v>
      </c>
      <c r="C150" s="91"/>
      <c r="D150" s="91"/>
      <c r="E150" s="91">
        <v>45</v>
      </c>
    </row>
    <row r="151" spans="1:5" x14ac:dyDescent="0.25">
      <c r="A151" s="179" t="s">
        <v>417</v>
      </c>
      <c r="B151" s="180">
        <v>2149</v>
      </c>
      <c r="C151" s="180"/>
      <c r="D151" s="180"/>
      <c r="E151" s="180">
        <v>2149</v>
      </c>
    </row>
    <row r="152" spans="1:5" x14ac:dyDescent="0.25">
      <c r="A152" s="115" t="s">
        <v>247</v>
      </c>
      <c r="B152" s="91">
        <v>807</v>
      </c>
      <c r="C152" s="91"/>
      <c r="D152" s="91"/>
      <c r="E152" s="91">
        <v>807</v>
      </c>
    </row>
    <row r="153" spans="1:5" x14ac:dyDescent="0.25">
      <c r="A153" s="115" t="s">
        <v>264</v>
      </c>
      <c r="B153" s="91">
        <v>1342</v>
      </c>
      <c r="C153" s="91"/>
      <c r="D153" s="91"/>
      <c r="E153" s="91">
        <v>1342</v>
      </c>
    </row>
    <row r="154" spans="1:5" x14ac:dyDescent="0.25">
      <c r="A154" s="179" t="s">
        <v>0</v>
      </c>
      <c r="B154" s="180">
        <v>1194311</v>
      </c>
      <c r="C154" s="180">
        <v>48396</v>
      </c>
      <c r="D154" s="180">
        <v>25803</v>
      </c>
      <c r="E154" s="180">
        <v>1268510</v>
      </c>
    </row>
    <row r="157" spans="1:5" x14ac:dyDescent="0.25">
      <c r="A157" s="134" t="s">
        <v>328</v>
      </c>
    </row>
    <row r="158" spans="1:5" x14ac:dyDescent="0.25">
      <c r="A158" s="98" t="s">
        <v>312</v>
      </c>
    </row>
  </sheetData>
  <sortState xmlns:xlrd2="http://schemas.microsoft.com/office/spreadsheetml/2017/richdata2" ref="A3:A156">
    <sortCondition ref="A3:A156"/>
  </sortState>
  <hyperlinks>
    <hyperlink ref="A147" location="Índice!C1" display="Volver al ïndice" xr:uid="{00000000-0004-0000-0900-000000000000}"/>
    <hyperlink ref="A158" location="Índice!C1" display="Volver al ïndice" xr:uid="{00000000-0004-0000-0900-000001000000}"/>
  </hyperlinks>
  <pageMargins left="0.7" right="0.7" top="0.75" bottom="0.75" header="0.3" footer="0.3"/>
  <pageSetup paperSize="281"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H492"/>
  <sheetViews>
    <sheetView showGridLines="0" workbookViewId="0">
      <pane ySplit="2" topLeftCell="A3" activePane="bottomLeft" state="frozen"/>
      <selection pane="bottomLeft" activeCell="A42" sqref="A42"/>
    </sheetView>
  </sheetViews>
  <sheetFormatPr baseColWidth="10" defaultColWidth="10.85546875" defaultRowHeight="15" x14ac:dyDescent="0.25"/>
  <cols>
    <col min="1" max="1" width="32.140625" style="23" customWidth="1"/>
    <col min="2" max="5" width="13.42578125" style="23" customWidth="1"/>
    <col min="6" max="7" width="10.85546875" style="6"/>
    <col min="8" max="8" width="10.85546875" style="151"/>
    <col min="9" max="16384" width="10.85546875" style="6"/>
  </cols>
  <sheetData>
    <row r="1" spans="1:5" ht="21" x14ac:dyDescent="0.25">
      <c r="A1" s="114" t="s">
        <v>395</v>
      </c>
      <c r="B1" s="6"/>
      <c r="C1" s="6"/>
      <c r="D1" s="6"/>
      <c r="E1" s="6"/>
    </row>
    <row r="2" spans="1:5" x14ac:dyDescent="0.25">
      <c r="A2" s="61" t="s">
        <v>379</v>
      </c>
      <c r="B2" s="6"/>
      <c r="C2" s="6"/>
      <c r="D2" s="6"/>
      <c r="E2" s="6"/>
    </row>
    <row r="3" spans="1:5" x14ac:dyDescent="0.25">
      <c r="A3" s="6"/>
      <c r="B3" s="6"/>
      <c r="C3" s="6"/>
      <c r="D3" s="6"/>
      <c r="E3" s="6"/>
    </row>
    <row r="4" spans="1:5" ht="15.75" x14ac:dyDescent="0.25">
      <c r="A4" s="33" t="s">
        <v>396</v>
      </c>
      <c r="B4" s="6"/>
      <c r="C4" s="6"/>
      <c r="D4" s="6"/>
      <c r="E4" s="6"/>
    </row>
    <row r="5" spans="1:5" x14ac:dyDescent="0.25">
      <c r="A5" s="103" t="s">
        <v>94</v>
      </c>
      <c r="B5" s="1" t="s">
        <v>81</v>
      </c>
      <c r="C5" s="1" t="s">
        <v>40</v>
      </c>
      <c r="D5" s="1" t="s">
        <v>39</v>
      </c>
      <c r="E5" s="5" t="s">
        <v>61</v>
      </c>
    </row>
    <row r="6" spans="1:5" x14ac:dyDescent="0.25">
      <c r="A6" s="102" t="s">
        <v>2</v>
      </c>
      <c r="B6" s="31">
        <v>137940</v>
      </c>
      <c r="C6" s="31"/>
      <c r="D6" s="31">
        <v>9</v>
      </c>
      <c r="E6" s="31">
        <v>137949</v>
      </c>
    </row>
    <row r="7" spans="1:5" x14ac:dyDescent="0.25">
      <c r="A7" s="105" t="s">
        <v>3</v>
      </c>
      <c r="B7" s="31">
        <v>379456</v>
      </c>
      <c r="C7" s="31"/>
      <c r="D7" s="31">
        <v>1956</v>
      </c>
      <c r="E7" s="31">
        <v>381412</v>
      </c>
    </row>
    <row r="8" spans="1:5" x14ac:dyDescent="0.25">
      <c r="A8" s="105" t="s">
        <v>4</v>
      </c>
      <c r="B8" s="31">
        <v>676915</v>
      </c>
      <c r="C8" s="31">
        <v>48396</v>
      </c>
      <c r="D8" s="31">
        <v>23838</v>
      </c>
      <c r="E8" s="31">
        <v>749149</v>
      </c>
    </row>
    <row r="9" spans="1:5" x14ac:dyDescent="0.25">
      <c r="A9" s="106" t="s">
        <v>0</v>
      </c>
      <c r="B9" s="32">
        <v>1194311</v>
      </c>
      <c r="C9" s="32">
        <v>48396</v>
      </c>
      <c r="D9" s="32">
        <v>25803</v>
      </c>
      <c r="E9" s="32">
        <v>1268510</v>
      </c>
    </row>
    <row r="10" spans="1:5" x14ac:dyDescent="0.25">
      <c r="A10" s="6"/>
      <c r="B10" s="6"/>
      <c r="C10" s="6"/>
      <c r="D10" s="6"/>
      <c r="E10" s="6"/>
    </row>
    <row r="11" spans="1:5" ht="15.75" x14ac:dyDescent="0.25">
      <c r="A11" s="33" t="s">
        <v>397</v>
      </c>
      <c r="B11" s="6"/>
      <c r="C11" s="6"/>
      <c r="D11" s="6"/>
      <c r="E11" s="6"/>
    </row>
    <row r="12" spans="1:5" ht="25.5" x14ac:dyDescent="0.25">
      <c r="A12" s="103" t="s">
        <v>94</v>
      </c>
      <c r="B12" s="5" t="s">
        <v>162</v>
      </c>
      <c r="C12" s="5" t="s">
        <v>163</v>
      </c>
      <c r="D12" s="5" t="s">
        <v>61</v>
      </c>
      <c r="E12" s="6"/>
    </row>
    <row r="13" spans="1:5" x14ac:dyDescent="0.25">
      <c r="A13" s="105" t="s">
        <v>2</v>
      </c>
      <c r="B13" s="159">
        <v>73801</v>
      </c>
      <c r="C13" s="159">
        <v>64148</v>
      </c>
      <c r="D13" s="159">
        <v>137949</v>
      </c>
      <c r="E13" s="6"/>
    </row>
    <row r="14" spans="1:5" x14ac:dyDescent="0.25">
      <c r="A14" s="105" t="s">
        <v>3</v>
      </c>
      <c r="B14" s="159">
        <v>191946</v>
      </c>
      <c r="C14" s="159">
        <v>189466</v>
      </c>
      <c r="D14" s="159">
        <v>381412</v>
      </c>
      <c r="E14" s="6"/>
    </row>
    <row r="15" spans="1:5" x14ac:dyDescent="0.25">
      <c r="A15" s="105" t="s">
        <v>4</v>
      </c>
      <c r="B15" s="159">
        <v>407112</v>
      </c>
      <c r="C15" s="159">
        <v>342037</v>
      </c>
      <c r="D15" s="159">
        <v>749149</v>
      </c>
      <c r="E15" s="6"/>
    </row>
    <row r="16" spans="1:5" x14ac:dyDescent="0.25">
      <c r="A16" s="106" t="s">
        <v>0</v>
      </c>
      <c r="B16" s="32">
        <v>672859</v>
      </c>
      <c r="C16" s="32">
        <v>595651</v>
      </c>
      <c r="D16" s="32">
        <v>1268510</v>
      </c>
      <c r="E16" s="6"/>
    </row>
    <row r="17" spans="1:5" x14ac:dyDescent="0.25">
      <c r="A17" s="6"/>
      <c r="B17" s="6"/>
      <c r="C17" s="6"/>
      <c r="D17" s="6"/>
      <c r="E17" s="6"/>
    </row>
    <row r="18" spans="1:5" ht="15.75" x14ac:dyDescent="0.25">
      <c r="A18" s="33" t="s">
        <v>398</v>
      </c>
      <c r="B18" s="6"/>
      <c r="C18" s="6"/>
      <c r="D18" s="6"/>
      <c r="E18" s="6"/>
    </row>
    <row r="19" spans="1:5" x14ac:dyDescent="0.25">
      <c r="A19" s="103" t="s">
        <v>94</v>
      </c>
      <c r="B19" s="1" t="s">
        <v>81</v>
      </c>
      <c r="C19" s="1" t="s">
        <v>40</v>
      </c>
      <c r="D19" s="1" t="s">
        <v>39</v>
      </c>
      <c r="E19" s="5" t="s">
        <v>61</v>
      </c>
    </row>
    <row r="20" spans="1:5" x14ac:dyDescent="0.25">
      <c r="A20" s="105" t="s">
        <v>2</v>
      </c>
      <c r="B20" s="31">
        <v>136866</v>
      </c>
      <c r="C20" s="31"/>
      <c r="D20" s="31">
        <v>9</v>
      </c>
      <c r="E20" s="31">
        <v>136875</v>
      </c>
    </row>
    <row r="21" spans="1:5" x14ac:dyDescent="0.25">
      <c r="A21" s="139" t="s">
        <v>355</v>
      </c>
      <c r="B21" s="31">
        <v>1074</v>
      </c>
      <c r="C21" s="31"/>
      <c r="D21" s="31"/>
      <c r="E21" s="31">
        <v>1074</v>
      </c>
    </row>
    <row r="22" spans="1:5" x14ac:dyDescent="0.25">
      <c r="A22" s="105" t="s">
        <v>3</v>
      </c>
      <c r="B22" s="31">
        <v>379456</v>
      </c>
      <c r="C22" s="31"/>
      <c r="D22" s="31">
        <v>1956</v>
      </c>
      <c r="E22" s="31">
        <v>381412</v>
      </c>
    </row>
    <row r="23" spans="1:5" x14ac:dyDescent="0.25">
      <c r="A23" s="139" t="s">
        <v>377</v>
      </c>
      <c r="B23" s="31">
        <v>185928</v>
      </c>
      <c r="C23" s="31">
        <v>12561</v>
      </c>
      <c r="D23" s="31">
        <v>3118</v>
      </c>
      <c r="E23" s="31">
        <v>201607</v>
      </c>
    </row>
    <row r="24" spans="1:5" x14ac:dyDescent="0.25">
      <c r="A24" s="139" t="s">
        <v>378</v>
      </c>
      <c r="B24" s="31">
        <v>172223</v>
      </c>
      <c r="C24" s="31">
        <v>13462</v>
      </c>
      <c r="D24" s="31">
        <v>9305</v>
      </c>
      <c r="E24" s="31">
        <v>194990</v>
      </c>
    </row>
    <row r="25" spans="1:5" x14ac:dyDescent="0.25">
      <c r="A25" s="113" t="s">
        <v>319</v>
      </c>
      <c r="B25" s="31">
        <v>316615</v>
      </c>
      <c r="C25" s="31">
        <v>22373</v>
      </c>
      <c r="D25" s="31">
        <v>11415</v>
      </c>
      <c r="E25" s="31">
        <v>350403</v>
      </c>
    </row>
    <row r="26" spans="1:5" s="151" customFormat="1" x14ac:dyDescent="0.25">
      <c r="A26" s="139" t="s">
        <v>429</v>
      </c>
      <c r="B26" s="31">
        <v>2149</v>
      </c>
      <c r="C26" s="31"/>
      <c r="D26" s="31"/>
      <c r="E26" s="31">
        <v>2149</v>
      </c>
    </row>
    <row r="27" spans="1:5" x14ac:dyDescent="0.25">
      <c r="A27" s="106" t="s">
        <v>0</v>
      </c>
      <c r="B27" s="32">
        <v>1194311</v>
      </c>
      <c r="C27" s="32">
        <v>48396</v>
      </c>
      <c r="D27" s="32">
        <v>25803</v>
      </c>
      <c r="E27" s="32">
        <v>1268510</v>
      </c>
    </row>
    <row r="28" spans="1:5" s="151" customFormat="1" x14ac:dyDescent="0.25">
      <c r="A28" s="181" t="s">
        <v>475</v>
      </c>
      <c r="B28" s="74"/>
      <c r="C28" s="74"/>
      <c r="D28" s="74"/>
      <c r="E28" s="74"/>
    </row>
    <row r="29" spans="1:5" s="151" customFormat="1" x14ac:dyDescent="0.25">
      <c r="A29" s="181" t="s">
        <v>476</v>
      </c>
      <c r="B29" s="74"/>
      <c r="C29" s="74"/>
      <c r="D29" s="74"/>
      <c r="E29" s="74"/>
    </row>
    <row r="30" spans="1:5" x14ac:dyDescent="0.25">
      <c r="A30" s="6"/>
      <c r="B30" s="6"/>
      <c r="C30" s="6"/>
      <c r="D30" s="6"/>
      <c r="E30" s="6"/>
    </row>
    <row r="31" spans="1:5" ht="15.75" x14ac:dyDescent="0.25">
      <c r="A31" s="33" t="s">
        <v>399</v>
      </c>
      <c r="B31" s="6"/>
      <c r="C31" s="6"/>
      <c r="D31" s="6"/>
      <c r="E31" s="6"/>
    </row>
    <row r="32" spans="1:5" ht="25.5" x14ac:dyDescent="0.25">
      <c r="A32" s="103" t="s">
        <v>94</v>
      </c>
      <c r="B32" s="5" t="s">
        <v>162</v>
      </c>
      <c r="C32" s="5" t="s">
        <v>163</v>
      </c>
      <c r="D32" s="5" t="s">
        <v>61</v>
      </c>
      <c r="E32" s="6"/>
    </row>
    <row r="33" spans="1:5" x14ac:dyDescent="0.25">
      <c r="A33" s="105" t="s">
        <v>2</v>
      </c>
      <c r="B33" s="31">
        <v>73333</v>
      </c>
      <c r="C33" s="31">
        <v>63542</v>
      </c>
      <c r="D33" s="31">
        <v>136875</v>
      </c>
      <c r="E33" s="6"/>
    </row>
    <row r="34" spans="1:5" x14ac:dyDescent="0.25">
      <c r="A34" s="139" t="s">
        <v>355</v>
      </c>
      <c r="B34" s="31">
        <v>468</v>
      </c>
      <c r="C34" s="31">
        <v>606</v>
      </c>
      <c r="D34" s="31">
        <v>1074</v>
      </c>
      <c r="E34" s="6"/>
    </row>
    <row r="35" spans="1:5" x14ac:dyDescent="0.25">
      <c r="A35" s="105" t="s">
        <v>3</v>
      </c>
      <c r="B35" s="31">
        <v>191946</v>
      </c>
      <c r="C35" s="31">
        <v>189466</v>
      </c>
      <c r="D35" s="31">
        <v>381412</v>
      </c>
      <c r="E35" s="6"/>
    </row>
    <row r="36" spans="1:5" x14ac:dyDescent="0.25">
      <c r="A36" s="139" t="s">
        <v>377</v>
      </c>
      <c r="B36" s="31">
        <v>103404</v>
      </c>
      <c r="C36" s="31">
        <v>98203</v>
      </c>
      <c r="D36" s="31">
        <v>201607</v>
      </c>
      <c r="E36" s="6"/>
    </row>
    <row r="37" spans="1:5" x14ac:dyDescent="0.25">
      <c r="A37" s="139" t="s">
        <v>378</v>
      </c>
      <c r="B37" s="31">
        <v>96429</v>
      </c>
      <c r="C37" s="31">
        <v>98561</v>
      </c>
      <c r="D37" s="31">
        <v>194990</v>
      </c>
      <c r="E37" s="6"/>
    </row>
    <row r="38" spans="1:5" x14ac:dyDescent="0.25">
      <c r="A38" s="113" t="s">
        <v>319</v>
      </c>
      <c r="B38" s="31">
        <v>206051</v>
      </c>
      <c r="C38" s="31">
        <v>144352</v>
      </c>
      <c r="D38" s="31">
        <v>350403</v>
      </c>
      <c r="E38" s="6"/>
    </row>
    <row r="39" spans="1:5" s="151" customFormat="1" x14ac:dyDescent="0.25">
      <c r="A39" s="139" t="s">
        <v>429</v>
      </c>
      <c r="B39" s="31">
        <v>1228</v>
      </c>
      <c r="C39" s="31">
        <v>921</v>
      </c>
      <c r="D39" s="31">
        <v>2149</v>
      </c>
    </row>
    <row r="40" spans="1:5" x14ac:dyDescent="0.25">
      <c r="A40" s="106" t="s">
        <v>0</v>
      </c>
      <c r="B40" s="32">
        <v>672859</v>
      </c>
      <c r="C40" s="32">
        <v>595651</v>
      </c>
      <c r="D40" s="32">
        <v>1268510</v>
      </c>
      <c r="E40" s="6"/>
    </row>
    <row r="41" spans="1:5" s="151" customFormat="1" x14ac:dyDescent="0.25">
      <c r="A41" s="181" t="s">
        <v>475</v>
      </c>
      <c r="B41" s="74"/>
      <c r="C41" s="74"/>
      <c r="D41" s="74"/>
    </row>
    <row r="42" spans="1:5" s="151" customFormat="1" x14ac:dyDescent="0.25">
      <c r="A42" s="181" t="s">
        <v>476</v>
      </c>
      <c r="B42" s="74"/>
      <c r="C42" s="74"/>
      <c r="D42" s="74"/>
    </row>
    <row r="43" spans="1:5" x14ac:dyDescent="0.25">
      <c r="A43" s="6"/>
      <c r="B43" s="6"/>
      <c r="C43" s="6"/>
      <c r="D43" s="6"/>
      <c r="E43" s="6"/>
    </row>
    <row r="44" spans="1:5" ht="15.75" x14ac:dyDescent="0.25">
      <c r="A44" s="33" t="s">
        <v>400</v>
      </c>
      <c r="B44" s="6"/>
      <c r="C44" s="6"/>
      <c r="D44" s="6"/>
      <c r="E44" s="6"/>
    </row>
    <row r="45" spans="1:5" ht="25.5" x14ac:dyDescent="0.25">
      <c r="A45" s="103" t="s">
        <v>50</v>
      </c>
      <c r="B45" s="5" t="s">
        <v>162</v>
      </c>
      <c r="C45" s="5" t="s">
        <v>163</v>
      </c>
      <c r="D45" s="5" t="s">
        <v>61</v>
      </c>
      <c r="E45" s="6"/>
    </row>
    <row r="46" spans="1:5" x14ac:dyDescent="0.25">
      <c r="A46" s="113" t="s">
        <v>298</v>
      </c>
      <c r="B46" s="31">
        <v>9633</v>
      </c>
      <c r="C46" s="31">
        <v>7743</v>
      </c>
      <c r="D46" s="31">
        <v>17376</v>
      </c>
      <c r="E46" s="6"/>
    </row>
    <row r="47" spans="1:5" x14ac:dyDescent="0.25">
      <c r="A47" s="113" t="s">
        <v>299</v>
      </c>
      <c r="B47" s="31">
        <v>10752</v>
      </c>
      <c r="C47" s="31">
        <v>8983</v>
      </c>
      <c r="D47" s="31">
        <v>19735</v>
      </c>
      <c r="E47" s="6"/>
    </row>
    <row r="48" spans="1:5" x14ac:dyDescent="0.25">
      <c r="A48" s="113" t="s">
        <v>300</v>
      </c>
      <c r="B48" s="31">
        <v>20583</v>
      </c>
      <c r="C48" s="31">
        <v>20455</v>
      </c>
      <c r="D48" s="31">
        <v>41038</v>
      </c>
      <c r="E48" s="6"/>
    </row>
    <row r="49" spans="1:6" x14ac:dyDescent="0.25">
      <c r="A49" s="113" t="s">
        <v>301</v>
      </c>
      <c r="B49" s="31">
        <v>6960</v>
      </c>
      <c r="C49" s="31">
        <v>6124</v>
      </c>
      <c r="D49" s="31">
        <v>13084</v>
      </c>
      <c r="E49" s="6"/>
    </row>
    <row r="50" spans="1:6" x14ac:dyDescent="0.25">
      <c r="A50" s="113" t="s">
        <v>302</v>
      </c>
      <c r="B50" s="31">
        <v>24531</v>
      </c>
      <c r="C50" s="31">
        <v>20520</v>
      </c>
      <c r="D50" s="31">
        <v>45051</v>
      </c>
      <c r="E50" s="6"/>
    </row>
    <row r="51" spans="1:6" x14ac:dyDescent="0.25">
      <c r="A51" s="113" t="s">
        <v>303</v>
      </c>
      <c r="B51" s="31">
        <v>69724</v>
      </c>
      <c r="C51" s="31">
        <v>65025</v>
      </c>
      <c r="D51" s="31">
        <v>134749</v>
      </c>
      <c r="E51" s="6"/>
    </row>
    <row r="52" spans="1:6" x14ac:dyDescent="0.25">
      <c r="A52" s="113" t="s">
        <v>304</v>
      </c>
      <c r="B52" s="31">
        <v>318750</v>
      </c>
      <c r="C52" s="31">
        <v>294631</v>
      </c>
      <c r="D52" s="31">
        <v>613381</v>
      </c>
      <c r="E52" s="6"/>
    </row>
    <row r="53" spans="1:6" x14ac:dyDescent="0.25">
      <c r="A53" s="113" t="s">
        <v>317</v>
      </c>
      <c r="B53" s="31">
        <v>15437</v>
      </c>
      <c r="C53" s="31">
        <v>13007</v>
      </c>
      <c r="D53" s="31">
        <v>28444</v>
      </c>
      <c r="E53" s="6"/>
    </row>
    <row r="54" spans="1:6" x14ac:dyDescent="0.25">
      <c r="A54" s="113" t="s">
        <v>305</v>
      </c>
      <c r="B54" s="31">
        <v>32921</v>
      </c>
      <c r="C54" s="31">
        <v>25795</v>
      </c>
      <c r="D54" s="31">
        <v>58716</v>
      </c>
      <c r="E54" s="6"/>
    </row>
    <row r="55" spans="1:6" s="151" customFormat="1" x14ac:dyDescent="0.25">
      <c r="A55" s="113" t="s">
        <v>419</v>
      </c>
      <c r="B55" s="31">
        <v>13511</v>
      </c>
      <c r="C55" s="31">
        <v>10222</v>
      </c>
      <c r="D55" s="31">
        <v>23733</v>
      </c>
    </row>
    <row r="56" spans="1:6" x14ac:dyDescent="0.25">
      <c r="A56" s="113" t="s">
        <v>311</v>
      </c>
      <c r="B56" s="31">
        <v>70041</v>
      </c>
      <c r="C56" s="31">
        <v>61538</v>
      </c>
      <c r="D56" s="31">
        <v>131579</v>
      </c>
      <c r="E56" s="6"/>
    </row>
    <row r="57" spans="1:6" x14ac:dyDescent="0.25">
      <c r="A57" s="113" t="s">
        <v>314</v>
      </c>
      <c r="B57" s="31">
        <v>34471</v>
      </c>
      <c r="C57" s="31">
        <v>26274</v>
      </c>
      <c r="D57" s="31">
        <v>60745</v>
      </c>
      <c r="E57" s="6"/>
    </row>
    <row r="58" spans="1:6" x14ac:dyDescent="0.25">
      <c r="A58" s="113" t="s">
        <v>307</v>
      </c>
      <c r="B58" s="31">
        <v>14239</v>
      </c>
      <c r="C58" s="31">
        <v>12479</v>
      </c>
      <c r="D58" s="31">
        <v>26718</v>
      </c>
      <c r="E58" s="6"/>
    </row>
    <row r="59" spans="1:6" x14ac:dyDescent="0.25">
      <c r="A59" s="113" t="s">
        <v>308</v>
      </c>
      <c r="B59" s="31">
        <v>25323</v>
      </c>
      <c r="C59" s="31">
        <v>18197</v>
      </c>
      <c r="D59" s="31">
        <v>43520</v>
      </c>
      <c r="E59" s="6"/>
    </row>
    <row r="60" spans="1:6" x14ac:dyDescent="0.25">
      <c r="A60" s="113" t="s">
        <v>309</v>
      </c>
      <c r="B60" s="31">
        <v>1765</v>
      </c>
      <c r="C60" s="31">
        <v>1087</v>
      </c>
      <c r="D60" s="31">
        <v>2852</v>
      </c>
      <c r="E60" s="6"/>
    </row>
    <row r="61" spans="1:6" x14ac:dyDescent="0.25">
      <c r="A61" s="113" t="s">
        <v>310</v>
      </c>
      <c r="B61" s="31">
        <v>4218</v>
      </c>
      <c r="C61" s="31">
        <v>3571</v>
      </c>
      <c r="D61" s="31">
        <v>7789</v>
      </c>
      <c r="E61" s="6"/>
    </row>
    <row r="62" spans="1:6" s="65" customFormat="1" x14ac:dyDescent="0.25">
      <c r="A62" s="106" t="s">
        <v>0</v>
      </c>
      <c r="B62" s="32">
        <v>672859</v>
      </c>
      <c r="C62" s="32">
        <v>595651</v>
      </c>
      <c r="D62" s="32">
        <v>1268510</v>
      </c>
      <c r="E62" s="6"/>
      <c r="F62" s="6"/>
    </row>
    <row r="63" spans="1:6" x14ac:dyDescent="0.25">
      <c r="A63" s="6"/>
      <c r="B63" s="151"/>
      <c r="C63" s="151"/>
      <c r="D63" s="151"/>
      <c r="E63" s="6"/>
    </row>
    <row r="64" spans="1:6" ht="15.75" x14ac:dyDescent="0.25">
      <c r="A64" s="33" t="s">
        <v>401</v>
      </c>
      <c r="B64" s="6"/>
      <c r="C64" s="6"/>
      <c r="D64" s="6"/>
      <c r="E64" s="6"/>
    </row>
    <row r="65" spans="1:8" ht="25.5" x14ac:dyDescent="0.25">
      <c r="A65" s="103" t="s">
        <v>60</v>
      </c>
      <c r="B65" s="5" t="s">
        <v>162</v>
      </c>
      <c r="C65" s="5" t="s">
        <v>163</v>
      </c>
      <c r="D65" s="5" t="s">
        <v>61</v>
      </c>
      <c r="E65" s="6"/>
      <c r="F65" s="151"/>
      <c r="G65" s="151"/>
    </row>
    <row r="66" spans="1:8" x14ac:dyDescent="0.25">
      <c r="A66" s="105" t="s">
        <v>51</v>
      </c>
      <c r="B66" s="50">
        <v>135829</v>
      </c>
      <c r="C66" s="50">
        <v>115022</v>
      </c>
      <c r="D66" s="50">
        <v>250851</v>
      </c>
      <c r="E66" s="6"/>
      <c r="F66" s="151"/>
      <c r="G66" s="151"/>
    </row>
    <row r="67" spans="1:8" x14ac:dyDescent="0.25">
      <c r="A67" s="105" t="s">
        <v>52</v>
      </c>
      <c r="B67" s="50">
        <v>17189</v>
      </c>
      <c r="C67" s="50">
        <v>15225</v>
      </c>
      <c r="D67" s="50">
        <v>32414</v>
      </c>
      <c r="E67" s="6"/>
      <c r="F67" s="151"/>
      <c r="G67" s="151"/>
    </row>
    <row r="68" spans="1:8" x14ac:dyDescent="0.25">
      <c r="A68" s="105" t="s">
        <v>53</v>
      </c>
      <c r="B68" s="50">
        <v>33417</v>
      </c>
      <c r="C68" s="50">
        <v>25967</v>
      </c>
      <c r="D68" s="50">
        <v>59384</v>
      </c>
      <c r="E68" s="6"/>
      <c r="F68" s="151"/>
      <c r="G68" s="151"/>
    </row>
    <row r="69" spans="1:8" x14ac:dyDescent="0.25">
      <c r="A69" s="105" t="s">
        <v>54</v>
      </c>
      <c r="B69" s="50">
        <v>9968</v>
      </c>
      <c r="C69" s="50">
        <v>11645</v>
      </c>
      <c r="D69" s="50">
        <v>21613</v>
      </c>
      <c r="E69" s="6"/>
      <c r="F69" s="151"/>
      <c r="G69" s="151"/>
    </row>
    <row r="70" spans="1:8" x14ac:dyDescent="0.25">
      <c r="A70" s="105" t="s">
        <v>55</v>
      </c>
      <c r="B70" s="50">
        <v>85876</v>
      </c>
      <c r="C70" s="50">
        <v>41202</v>
      </c>
      <c r="D70" s="50">
        <v>127078</v>
      </c>
      <c r="E70" s="6"/>
      <c r="F70" s="151"/>
      <c r="G70" s="151"/>
    </row>
    <row r="71" spans="1:8" x14ac:dyDescent="0.25">
      <c r="A71" s="105" t="s">
        <v>7</v>
      </c>
      <c r="B71" s="50">
        <v>26481</v>
      </c>
      <c r="C71" s="50">
        <v>22303</v>
      </c>
      <c r="D71" s="50">
        <v>48784</v>
      </c>
      <c r="E71" s="6"/>
      <c r="F71" s="151"/>
      <c r="G71" s="151"/>
    </row>
    <row r="72" spans="1:8" x14ac:dyDescent="0.25">
      <c r="A72" s="105" t="s">
        <v>56</v>
      </c>
      <c r="B72" s="50">
        <v>117666</v>
      </c>
      <c r="C72" s="50">
        <v>39028</v>
      </c>
      <c r="D72" s="50">
        <v>156694</v>
      </c>
      <c r="E72" s="6"/>
      <c r="F72" s="151"/>
      <c r="G72" s="151"/>
    </row>
    <row r="73" spans="1:8" x14ac:dyDescent="0.25">
      <c r="A73" s="105" t="s">
        <v>57</v>
      </c>
      <c r="B73" s="50">
        <v>6709</v>
      </c>
      <c r="C73" s="50">
        <v>4774</v>
      </c>
      <c r="D73" s="50">
        <v>11483</v>
      </c>
      <c r="E73" s="6"/>
      <c r="F73" s="151"/>
      <c r="G73" s="151"/>
    </row>
    <row r="74" spans="1:8" x14ac:dyDescent="0.25">
      <c r="A74" s="105" t="s">
        <v>58</v>
      </c>
      <c r="B74" s="50">
        <v>177131</v>
      </c>
      <c r="C74" s="50">
        <v>59486</v>
      </c>
      <c r="D74" s="50">
        <v>236617</v>
      </c>
      <c r="E74" s="6"/>
      <c r="F74" s="151"/>
      <c r="G74" s="151"/>
    </row>
    <row r="75" spans="1:8" x14ac:dyDescent="0.25">
      <c r="A75" s="105" t="s">
        <v>59</v>
      </c>
      <c r="B75" s="50">
        <v>62593</v>
      </c>
      <c r="C75" s="50">
        <v>260999</v>
      </c>
      <c r="D75" s="50">
        <v>323592</v>
      </c>
      <c r="E75" s="6"/>
      <c r="F75" s="151"/>
      <c r="G75" s="151"/>
    </row>
    <row r="76" spans="1:8" x14ac:dyDescent="0.25">
      <c r="A76" s="106" t="s">
        <v>0</v>
      </c>
      <c r="B76" s="150">
        <v>672859</v>
      </c>
      <c r="C76" s="150">
        <v>595651</v>
      </c>
      <c r="D76" s="150">
        <v>1268510</v>
      </c>
      <c r="E76" s="6"/>
      <c r="F76" s="151"/>
      <c r="G76" s="151"/>
    </row>
    <row r="77" spans="1:8" s="65" customFormat="1" x14ac:dyDescent="0.25">
      <c r="A77" s="6"/>
      <c r="B77" s="6"/>
      <c r="C77" s="6"/>
      <c r="D77" s="6"/>
      <c r="F77" s="151"/>
      <c r="G77" s="151"/>
      <c r="H77" s="151"/>
    </row>
    <row r="78" spans="1:8" x14ac:dyDescent="0.25">
      <c r="A78" s="136" t="s">
        <v>328</v>
      </c>
      <c r="B78" s="6"/>
      <c r="C78" s="6"/>
      <c r="D78" s="6"/>
      <c r="E78" s="6"/>
    </row>
    <row r="79" spans="1:8" x14ac:dyDescent="0.25">
      <c r="A79" s="64" t="s">
        <v>312</v>
      </c>
      <c r="B79" s="6"/>
      <c r="C79" s="6"/>
      <c r="D79" s="6"/>
      <c r="E79" s="6"/>
    </row>
    <row r="80" spans="1:8" x14ac:dyDescent="0.25">
      <c r="A80" s="6"/>
      <c r="B80" s="6"/>
      <c r="C80" s="6"/>
      <c r="D80" s="6"/>
      <c r="E80" s="6"/>
    </row>
    <row r="81" spans="1:5" x14ac:dyDescent="0.25">
      <c r="A81" s="6"/>
      <c r="B81" s="6"/>
      <c r="C81" s="6"/>
      <c r="D81" s="6"/>
      <c r="E81" s="6"/>
    </row>
    <row r="82" spans="1:5" x14ac:dyDescent="0.25">
      <c r="A82" s="6"/>
      <c r="B82" s="6"/>
      <c r="C82" s="6"/>
      <c r="D82" s="6"/>
      <c r="E82" s="6"/>
    </row>
    <row r="83" spans="1:5" x14ac:dyDescent="0.25">
      <c r="A83" s="6"/>
      <c r="B83" s="6"/>
      <c r="C83" s="6"/>
      <c r="D83" s="6"/>
      <c r="E83" s="6"/>
    </row>
    <row r="84" spans="1:5" x14ac:dyDescent="0.25">
      <c r="A84" s="6"/>
      <c r="B84" s="6"/>
      <c r="C84" s="6"/>
      <c r="D84" s="6"/>
      <c r="E84" s="6"/>
    </row>
    <row r="85" spans="1:5" x14ac:dyDescent="0.25">
      <c r="A85" s="6"/>
      <c r="B85" s="6"/>
      <c r="C85" s="6"/>
      <c r="D85" s="6"/>
      <c r="E85" s="6"/>
    </row>
    <row r="86" spans="1:5" x14ac:dyDescent="0.25">
      <c r="A86" s="6"/>
      <c r="B86" s="6"/>
      <c r="C86" s="6"/>
      <c r="D86" s="6"/>
      <c r="E86" s="6"/>
    </row>
    <row r="87" spans="1:5" x14ac:dyDescent="0.25">
      <c r="A87" s="6"/>
      <c r="B87" s="6"/>
      <c r="C87" s="6"/>
      <c r="D87" s="6"/>
      <c r="E87" s="6"/>
    </row>
    <row r="88" spans="1:5" x14ac:dyDescent="0.25">
      <c r="A88" s="6"/>
      <c r="B88" s="6"/>
      <c r="C88" s="6"/>
      <c r="D88" s="6"/>
      <c r="E88" s="6"/>
    </row>
    <row r="89" spans="1:5" x14ac:dyDescent="0.25">
      <c r="A89" s="6"/>
      <c r="B89" s="6"/>
      <c r="C89" s="6"/>
      <c r="D89" s="6"/>
      <c r="E89" s="6"/>
    </row>
    <row r="90" spans="1:5" x14ac:dyDescent="0.25">
      <c r="A90" s="6"/>
      <c r="B90" s="6"/>
      <c r="C90" s="6"/>
      <c r="D90" s="6"/>
      <c r="E90" s="6"/>
    </row>
    <row r="91" spans="1:5" x14ac:dyDescent="0.25">
      <c r="A91" s="6"/>
      <c r="B91" s="6"/>
      <c r="C91" s="6"/>
      <c r="D91" s="6"/>
      <c r="E91" s="6"/>
    </row>
    <row r="92" spans="1:5" x14ac:dyDescent="0.25">
      <c r="A92" s="6"/>
      <c r="B92" s="6"/>
      <c r="C92" s="6"/>
      <c r="D92" s="6"/>
      <c r="E92" s="6"/>
    </row>
    <row r="93" spans="1:5" x14ac:dyDescent="0.25">
      <c r="A93" s="6"/>
      <c r="B93" s="6"/>
      <c r="C93" s="6"/>
      <c r="D93" s="6"/>
      <c r="E93" s="6"/>
    </row>
    <row r="94" spans="1:5" x14ac:dyDescent="0.25">
      <c r="A94" s="6"/>
      <c r="B94" s="6"/>
      <c r="C94" s="6"/>
      <c r="D94" s="6"/>
      <c r="E94" s="6"/>
    </row>
    <row r="95" spans="1:5" x14ac:dyDescent="0.25">
      <c r="A95" s="6"/>
      <c r="B95" s="6"/>
      <c r="C95" s="6"/>
      <c r="D95" s="6"/>
      <c r="E95" s="6"/>
    </row>
    <row r="96" spans="1:5" x14ac:dyDescent="0.25">
      <c r="A96" s="6"/>
      <c r="B96" s="6"/>
      <c r="C96" s="6"/>
      <c r="D96" s="6"/>
      <c r="E96" s="6"/>
    </row>
    <row r="97" spans="1:5" x14ac:dyDescent="0.25">
      <c r="A97" s="6"/>
      <c r="B97" s="6"/>
      <c r="C97" s="6"/>
      <c r="D97" s="6"/>
      <c r="E97" s="6"/>
    </row>
    <row r="98" spans="1:5" x14ac:dyDescent="0.25">
      <c r="A98" s="6"/>
      <c r="B98" s="6"/>
      <c r="C98" s="6"/>
      <c r="D98" s="6"/>
      <c r="E98" s="6"/>
    </row>
    <row r="99" spans="1:5" x14ac:dyDescent="0.25">
      <c r="A99" s="6"/>
      <c r="B99" s="6"/>
      <c r="C99" s="6"/>
      <c r="D99" s="6"/>
      <c r="E99" s="6"/>
    </row>
    <row r="100" spans="1:5" x14ac:dyDescent="0.25">
      <c r="A100" s="6"/>
      <c r="B100" s="6"/>
      <c r="C100" s="6"/>
      <c r="D100" s="6"/>
      <c r="E100" s="6"/>
    </row>
    <row r="101" spans="1:5" x14ac:dyDescent="0.25">
      <c r="A101" s="6"/>
      <c r="B101" s="6"/>
      <c r="C101" s="6"/>
      <c r="D101" s="6"/>
      <c r="E101" s="6"/>
    </row>
    <row r="102" spans="1:5" x14ac:dyDescent="0.25">
      <c r="A102" s="6"/>
      <c r="B102" s="6"/>
      <c r="C102" s="6"/>
      <c r="D102" s="6"/>
      <c r="E102" s="6"/>
    </row>
    <row r="103" spans="1:5" x14ac:dyDescent="0.25">
      <c r="A103" s="6"/>
      <c r="B103" s="6"/>
      <c r="C103" s="6"/>
      <c r="D103" s="6"/>
      <c r="E103" s="6"/>
    </row>
    <row r="104" spans="1:5" x14ac:dyDescent="0.25">
      <c r="A104" s="6"/>
      <c r="B104" s="6"/>
      <c r="C104" s="6"/>
      <c r="D104" s="6"/>
      <c r="E104" s="6"/>
    </row>
    <row r="105" spans="1:5" x14ac:dyDescent="0.25">
      <c r="A105" s="6"/>
      <c r="B105" s="6"/>
      <c r="C105" s="6"/>
      <c r="D105" s="6"/>
      <c r="E105" s="6"/>
    </row>
    <row r="106" spans="1:5" x14ac:dyDescent="0.25">
      <c r="A106" s="6"/>
      <c r="B106" s="6"/>
      <c r="C106" s="6"/>
      <c r="D106" s="6"/>
      <c r="E106" s="6"/>
    </row>
    <row r="107" spans="1:5" x14ac:dyDescent="0.25">
      <c r="A107" s="6"/>
      <c r="B107" s="6"/>
      <c r="C107" s="6"/>
      <c r="D107" s="6"/>
      <c r="E107" s="6"/>
    </row>
    <row r="108" spans="1:5" x14ac:dyDescent="0.25">
      <c r="A108" s="6"/>
      <c r="B108" s="6"/>
      <c r="C108" s="6"/>
      <c r="D108" s="6"/>
      <c r="E108" s="6"/>
    </row>
    <row r="109" spans="1:5" x14ac:dyDescent="0.25">
      <c r="A109" s="6"/>
      <c r="B109" s="6"/>
      <c r="C109" s="6"/>
      <c r="D109" s="6"/>
      <c r="E109" s="6"/>
    </row>
    <row r="110" spans="1:5" x14ac:dyDescent="0.25">
      <c r="A110" s="6"/>
      <c r="B110" s="6"/>
      <c r="C110" s="6"/>
      <c r="D110" s="6"/>
      <c r="E110" s="6"/>
    </row>
    <row r="111" spans="1:5" x14ac:dyDescent="0.25">
      <c r="A111" s="6"/>
      <c r="B111" s="6"/>
      <c r="C111" s="6"/>
      <c r="D111" s="6"/>
      <c r="E111" s="6"/>
    </row>
    <row r="112" spans="1:5" x14ac:dyDescent="0.25">
      <c r="A112" s="6"/>
      <c r="B112" s="6"/>
      <c r="C112" s="6"/>
      <c r="D112" s="6"/>
      <c r="E112" s="6"/>
    </row>
    <row r="113" spans="1:5" x14ac:dyDescent="0.25">
      <c r="A113" s="6"/>
      <c r="B113" s="6"/>
      <c r="C113" s="6"/>
      <c r="D113" s="6"/>
      <c r="E113" s="6"/>
    </row>
    <row r="114" spans="1:5" x14ac:dyDescent="0.25">
      <c r="A114" s="6"/>
      <c r="B114" s="6"/>
      <c r="C114" s="6"/>
      <c r="D114" s="6"/>
      <c r="E114" s="6"/>
    </row>
    <row r="115" spans="1:5" x14ac:dyDescent="0.25">
      <c r="A115" s="6"/>
      <c r="B115" s="6"/>
      <c r="C115" s="6"/>
      <c r="D115" s="6"/>
      <c r="E115" s="6"/>
    </row>
    <row r="116" spans="1:5" x14ac:dyDescent="0.25">
      <c r="A116" s="6"/>
      <c r="B116" s="6"/>
      <c r="C116" s="6"/>
      <c r="D116" s="6"/>
      <c r="E116" s="6"/>
    </row>
    <row r="117" spans="1:5" x14ac:dyDescent="0.25">
      <c r="A117" s="6"/>
      <c r="B117" s="6"/>
      <c r="C117" s="6"/>
      <c r="D117" s="6"/>
      <c r="E117" s="6"/>
    </row>
    <row r="118" spans="1:5" x14ac:dyDescent="0.25">
      <c r="A118" s="6"/>
      <c r="B118" s="6"/>
      <c r="C118" s="6"/>
      <c r="D118" s="6"/>
      <c r="E118" s="6"/>
    </row>
    <row r="119" spans="1:5" x14ac:dyDescent="0.25">
      <c r="A119" s="6"/>
      <c r="B119" s="6"/>
      <c r="C119" s="6"/>
      <c r="D119" s="6"/>
      <c r="E119" s="6"/>
    </row>
    <row r="120" spans="1:5" x14ac:dyDescent="0.25">
      <c r="A120" s="6"/>
      <c r="B120" s="6"/>
      <c r="C120" s="6"/>
      <c r="D120" s="6"/>
      <c r="E120" s="6"/>
    </row>
    <row r="121" spans="1:5" x14ac:dyDescent="0.25">
      <c r="A121" s="6"/>
      <c r="B121" s="6"/>
      <c r="C121" s="6"/>
      <c r="D121" s="6"/>
      <c r="E121" s="6"/>
    </row>
    <row r="122" spans="1:5" x14ac:dyDescent="0.25">
      <c r="A122" s="6"/>
      <c r="B122" s="6"/>
      <c r="C122" s="6"/>
      <c r="D122" s="6"/>
      <c r="E122" s="6"/>
    </row>
    <row r="123" spans="1:5" x14ac:dyDescent="0.25">
      <c r="A123" s="6"/>
      <c r="B123" s="6"/>
      <c r="C123" s="6"/>
      <c r="D123" s="6"/>
      <c r="E123" s="6"/>
    </row>
    <row r="124" spans="1:5" x14ac:dyDescent="0.25">
      <c r="A124" s="6"/>
      <c r="B124" s="6"/>
      <c r="C124" s="6"/>
      <c r="D124" s="6"/>
      <c r="E124" s="6"/>
    </row>
    <row r="125" spans="1:5" x14ac:dyDescent="0.25">
      <c r="A125" s="6"/>
      <c r="B125" s="6"/>
      <c r="C125" s="6"/>
      <c r="D125" s="6"/>
      <c r="E125" s="6"/>
    </row>
    <row r="126" spans="1:5" x14ac:dyDescent="0.25">
      <c r="A126" s="6"/>
      <c r="B126" s="6"/>
      <c r="C126" s="6"/>
      <c r="D126" s="6"/>
      <c r="E126" s="6"/>
    </row>
    <row r="127" spans="1:5" x14ac:dyDescent="0.25">
      <c r="A127" s="6"/>
      <c r="B127" s="6"/>
      <c r="C127" s="6"/>
      <c r="D127" s="6"/>
      <c r="E127" s="6"/>
    </row>
    <row r="128" spans="1:5" x14ac:dyDescent="0.25">
      <c r="A128" s="6"/>
      <c r="B128" s="6"/>
      <c r="C128" s="6"/>
      <c r="D128" s="6"/>
      <c r="E128" s="6"/>
    </row>
    <row r="129" spans="1:5" x14ac:dyDescent="0.25">
      <c r="A129" s="6"/>
      <c r="B129" s="6"/>
      <c r="C129" s="6"/>
      <c r="D129" s="6"/>
      <c r="E129" s="6"/>
    </row>
    <row r="130" spans="1:5" x14ac:dyDescent="0.25">
      <c r="A130" s="6"/>
      <c r="B130" s="6"/>
      <c r="C130" s="6"/>
      <c r="D130" s="6"/>
      <c r="E130" s="6"/>
    </row>
    <row r="131" spans="1:5" x14ac:dyDescent="0.25">
      <c r="A131" s="6"/>
      <c r="B131" s="6"/>
      <c r="C131" s="6"/>
      <c r="D131" s="6"/>
      <c r="E131" s="6"/>
    </row>
    <row r="132" spans="1:5" x14ac:dyDescent="0.25">
      <c r="A132" s="6"/>
      <c r="B132" s="6"/>
      <c r="C132" s="6"/>
      <c r="D132" s="6"/>
      <c r="E132" s="6"/>
    </row>
    <row r="133" spans="1:5" x14ac:dyDescent="0.25">
      <c r="A133" s="6"/>
      <c r="B133" s="6"/>
      <c r="C133" s="6"/>
      <c r="D133" s="6"/>
      <c r="E133" s="6"/>
    </row>
    <row r="134" spans="1:5" x14ac:dyDescent="0.25">
      <c r="A134" s="6"/>
      <c r="B134" s="6"/>
      <c r="C134" s="6"/>
      <c r="D134" s="6"/>
      <c r="E134" s="6"/>
    </row>
    <row r="135" spans="1:5" x14ac:dyDescent="0.25">
      <c r="A135" s="6"/>
      <c r="B135" s="6"/>
      <c r="C135" s="6"/>
      <c r="D135" s="6"/>
      <c r="E135" s="6"/>
    </row>
    <row r="136" spans="1:5" x14ac:dyDescent="0.25">
      <c r="A136" s="6"/>
      <c r="B136" s="6"/>
      <c r="C136" s="6"/>
      <c r="D136" s="6"/>
      <c r="E136" s="6"/>
    </row>
    <row r="137" spans="1:5" x14ac:dyDescent="0.25">
      <c r="A137" s="6"/>
      <c r="B137" s="6"/>
      <c r="C137" s="6"/>
      <c r="D137" s="6"/>
      <c r="E137" s="6"/>
    </row>
    <row r="138" spans="1:5" x14ac:dyDescent="0.25">
      <c r="A138" s="6"/>
      <c r="B138" s="6"/>
      <c r="C138" s="6"/>
      <c r="D138" s="6"/>
      <c r="E138" s="6"/>
    </row>
    <row r="139" spans="1:5" x14ac:dyDescent="0.25">
      <c r="A139" s="6"/>
      <c r="B139" s="6"/>
      <c r="C139" s="6"/>
      <c r="D139" s="6"/>
      <c r="E139" s="6"/>
    </row>
    <row r="140" spans="1:5" x14ac:dyDescent="0.25">
      <c r="A140" s="6"/>
      <c r="B140" s="6"/>
      <c r="C140" s="6"/>
      <c r="D140" s="6"/>
      <c r="E140" s="6"/>
    </row>
    <row r="141" spans="1:5" x14ac:dyDescent="0.25">
      <c r="A141" s="6"/>
      <c r="B141" s="6"/>
      <c r="C141" s="6"/>
      <c r="D141" s="6"/>
      <c r="E141" s="6"/>
    </row>
    <row r="142" spans="1:5" x14ac:dyDescent="0.25">
      <c r="A142" s="6"/>
      <c r="B142" s="6"/>
      <c r="C142" s="6"/>
      <c r="D142" s="6"/>
      <c r="E142" s="6"/>
    </row>
    <row r="143" spans="1:5" x14ac:dyDescent="0.25">
      <c r="A143" s="6"/>
      <c r="B143" s="6"/>
      <c r="C143" s="6"/>
      <c r="D143" s="6"/>
      <c r="E143" s="6"/>
    </row>
    <row r="144" spans="1:5" x14ac:dyDescent="0.25">
      <c r="A144" s="6"/>
      <c r="B144" s="6"/>
      <c r="C144" s="6"/>
      <c r="D144" s="6"/>
      <c r="E144" s="6"/>
    </row>
    <row r="145" spans="1:5" x14ac:dyDescent="0.25">
      <c r="A145" s="6"/>
      <c r="B145" s="6"/>
      <c r="C145" s="6"/>
      <c r="D145" s="6"/>
      <c r="E145" s="6"/>
    </row>
    <row r="146" spans="1:5" x14ac:dyDescent="0.25">
      <c r="A146" s="6"/>
      <c r="B146" s="6"/>
      <c r="C146" s="6"/>
      <c r="D146" s="6"/>
      <c r="E146" s="6"/>
    </row>
    <row r="147" spans="1:5" x14ac:dyDescent="0.25">
      <c r="A147" s="6"/>
      <c r="B147" s="6"/>
      <c r="C147" s="6"/>
      <c r="D147" s="6"/>
      <c r="E147" s="6"/>
    </row>
    <row r="148" spans="1:5" x14ac:dyDescent="0.25">
      <c r="A148" s="6"/>
      <c r="B148" s="6"/>
      <c r="C148" s="6"/>
      <c r="D148" s="6"/>
      <c r="E148" s="6"/>
    </row>
    <row r="149" spans="1:5" x14ac:dyDescent="0.25">
      <c r="A149" s="6"/>
      <c r="B149" s="6"/>
      <c r="C149" s="6"/>
      <c r="D149" s="6"/>
      <c r="E149" s="6"/>
    </row>
    <row r="150" spans="1:5" x14ac:dyDescent="0.25">
      <c r="A150" s="6"/>
      <c r="B150" s="6"/>
      <c r="C150" s="6"/>
      <c r="D150" s="6"/>
      <c r="E150" s="6"/>
    </row>
    <row r="151" spans="1:5" x14ac:dyDescent="0.25">
      <c r="A151" s="6"/>
      <c r="B151" s="6"/>
      <c r="C151" s="6"/>
      <c r="D151" s="6"/>
      <c r="E151" s="6"/>
    </row>
    <row r="152" spans="1:5" x14ac:dyDescent="0.25">
      <c r="A152" s="6"/>
      <c r="B152" s="6"/>
      <c r="C152" s="6"/>
      <c r="D152" s="6"/>
      <c r="E152" s="6"/>
    </row>
    <row r="153" spans="1:5" x14ac:dyDescent="0.25">
      <c r="A153" s="6"/>
      <c r="B153" s="6"/>
      <c r="C153" s="6"/>
      <c r="D153" s="6"/>
      <c r="E153" s="6"/>
    </row>
    <row r="154" spans="1:5" x14ac:dyDescent="0.25">
      <c r="A154" s="6"/>
      <c r="B154" s="6"/>
      <c r="C154" s="6"/>
      <c r="D154" s="6"/>
      <c r="E154" s="6"/>
    </row>
    <row r="155" spans="1:5" x14ac:dyDescent="0.25">
      <c r="A155" s="6"/>
      <c r="B155" s="6"/>
      <c r="C155" s="6"/>
      <c r="D155" s="6"/>
      <c r="E155" s="6"/>
    </row>
    <row r="156" spans="1:5" x14ac:dyDescent="0.25">
      <c r="A156" s="6"/>
      <c r="B156" s="6"/>
      <c r="C156" s="6"/>
      <c r="D156" s="6"/>
      <c r="E156" s="6"/>
    </row>
    <row r="157" spans="1:5" x14ac:dyDescent="0.25">
      <c r="A157" s="6"/>
      <c r="B157" s="6"/>
      <c r="C157" s="6"/>
      <c r="D157" s="6"/>
      <c r="E157" s="6"/>
    </row>
    <row r="158" spans="1:5" x14ac:dyDescent="0.25">
      <c r="A158" s="6"/>
      <c r="B158" s="6"/>
      <c r="C158" s="6"/>
      <c r="D158" s="6"/>
      <c r="E158" s="6"/>
    </row>
    <row r="159" spans="1:5" x14ac:dyDescent="0.25">
      <c r="A159" s="6"/>
      <c r="B159" s="6"/>
      <c r="C159" s="6"/>
      <c r="D159" s="6"/>
      <c r="E159" s="6"/>
    </row>
    <row r="160" spans="1:5" x14ac:dyDescent="0.25">
      <c r="A160" s="6"/>
      <c r="B160" s="6"/>
      <c r="C160" s="6"/>
      <c r="D160" s="6"/>
      <c r="E160" s="6"/>
    </row>
    <row r="161" spans="1:5" x14ac:dyDescent="0.25">
      <c r="A161" s="6"/>
      <c r="B161" s="6"/>
      <c r="C161" s="6"/>
      <c r="D161" s="6"/>
      <c r="E161" s="6"/>
    </row>
    <row r="162" spans="1:5" x14ac:dyDescent="0.25">
      <c r="A162" s="6"/>
      <c r="B162" s="6"/>
      <c r="C162" s="6"/>
      <c r="D162" s="6"/>
      <c r="E162" s="6"/>
    </row>
    <row r="163" spans="1:5" x14ac:dyDescent="0.25">
      <c r="A163" s="6"/>
      <c r="B163" s="6"/>
      <c r="C163" s="6"/>
      <c r="D163" s="6"/>
      <c r="E163" s="6"/>
    </row>
    <row r="164" spans="1:5" x14ac:dyDescent="0.25">
      <c r="A164" s="6"/>
      <c r="B164" s="6"/>
      <c r="C164" s="6"/>
      <c r="D164" s="6"/>
      <c r="E164" s="6"/>
    </row>
    <row r="165" spans="1:5" x14ac:dyDescent="0.25">
      <c r="A165" s="6"/>
      <c r="B165" s="6"/>
      <c r="C165" s="6"/>
      <c r="D165" s="6"/>
      <c r="E165" s="6"/>
    </row>
    <row r="166" spans="1:5" x14ac:dyDescent="0.25">
      <c r="A166" s="6"/>
      <c r="B166" s="6"/>
      <c r="C166" s="6"/>
      <c r="D166" s="6"/>
      <c r="E166" s="6"/>
    </row>
    <row r="167" spans="1:5" x14ac:dyDescent="0.25">
      <c r="A167" s="6"/>
      <c r="B167" s="6"/>
      <c r="C167" s="6"/>
      <c r="D167" s="6"/>
      <c r="E167" s="6"/>
    </row>
    <row r="168" spans="1:5" x14ac:dyDescent="0.25">
      <c r="A168" s="6"/>
      <c r="B168" s="6"/>
      <c r="C168" s="6"/>
      <c r="D168" s="6"/>
      <c r="E168" s="6"/>
    </row>
    <row r="169" spans="1:5" x14ac:dyDescent="0.25">
      <c r="A169" s="6"/>
      <c r="B169" s="6"/>
      <c r="C169" s="6"/>
      <c r="D169" s="6"/>
      <c r="E169" s="6"/>
    </row>
    <row r="170" spans="1:5" x14ac:dyDescent="0.25">
      <c r="A170" s="6"/>
      <c r="B170" s="6"/>
      <c r="C170" s="6"/>
      <c r="D170" s="6"/>
      <c r="E170" s="6"/>
    </row>
    <row r="171" spans="1:5" x14ac:dyDescent="0.25">
      <c r="A171" s="6"/>
      <c r="B171" s="6"/>
      <c r="C171" s="6"/>
      <c r="D171" s="6"/>
      <c r="E171" s="6"/>
    </row>
    <row r="172" spans="1:5" x14ac:dyDescent="0.25">
      <c r="A172" s="6"/>
      <c r="B172" s="6"/>
      <c r="C172" s="6"/>
      <c r="D172" s="6"/>
      <c r="E172" s="6"/>
    </row>
    <row r="173" spans="1:5" x14ac:dyDescent="0.25">
      <c r="A173" s="6"/>
      <c r="B173" s="6"/>
      <c r="C173" s="6"/>
      <c r="D173" s="6"/>
      <c r="E173" s="6"/>
    </row>
    <row r="174" spans="1:5" x14ac:dyDescent="0.25">
      <c r="A174" s="6"/>
      <c r="B174" s="6"/>
      <c r="C174" s="6"/>
      <c r="D174" s="6"/>
      <c r="E174" s="6"/>
    </row>
    <row r="175" spans="1:5" x14ac:dyDescent="0.25">
      <c r="A175" s="6"/>
      <c r="B175" s="6"/>
      <c r="C175" s="6"/>
      <c r="D175" s="6"/>
      <c r="E175" s="6"/>
    </row>
    <row r="176" spans="1:5" x14ac:dyDescent="0.25">
      <c r="A176" s="6"/>
      <c r="B176" s="6"/>
      <c r="C176" s="6"/>
      <c r="D176" s="6"/>
      <c r="E176" s="6"/>
    </row>
    <row r="177" spans="1:5" x14ac:dyDescent="0.25">
      <c r="A177" s="6"/>
      <c r="B177" s="6"/>
      <c r="C177" s="6"/>
      <c r="D177" s="6"/>
      <c r="E177" s="6"/>
    </row>
    <row r="178" spans="1:5" x14ac:dyDescent="0.25">
      <c r="A178" s="6"/>
      <c r="B178" s="6"/>
      <c r="C178" s="6"/>
      <c r="D178" s="6"/>
      <c r="E178" s="6"/>
    </row>
    <row r="179" spans="1:5" x14ac:dyDescent="0.25">
      <c r="A179" s="6"/>
      <c r="B179" s="6"/>
      <c r="C179" s="6"/>
      <c r="D179" s="6"/>
      <c r="E179" s="6"/>
    </row>
    <row r="180" spans="1:5" x14ac:dyDescent="0.25">
      <c r="A180" s="6"/>
      <c r="B180" s="6"/>
      <c r="C180" s="6"/>
      <c r="D180" s="6"/>
      <c r="E180" s="6"/>
    </row>
    <row r="181" spans="1:5" x14ac:dyDescent="0.25">
      <c r="A181" s="6"/>
      <c r="B181" s="6"/>
      <c r="C181" s="6"/>
      <c r="D181" s="6"/>
      <c r="E181" s="6"/>
    </row>
    <row r="182" spans="1:5" x14ac:dyDescent="0.25">
      <c r="A182" s="6"/>
      <c r="B182" s="6"/>
      <c r="C182" s="6"/>
      <c r="D182" s="6"/>
      <c r="E182" s="6"/>
    </row>
    <row r="183" spans="1:5" x14ac:dyDescent="0.25">
      <c r="A183" s="6"/>
      <c r="B183" s="6"/>
      <c r="C183" s="6"/>
      <c r="D183" s="6"/>
      <c r="E183" s="6"/>
    </row>
    <row r="184" spans="1:5" x14ac:dyDescent="0.25">
      <c r="A184" s="6"/>
      <c r="B184" s="6"/>
      <c r="C184" s="6"/>
      <c r="D184" s="6"/>
      <c r="E184" s="6"/>
    </row>
    <row r="185" spans="1:5" x14ac:dyDescent="0.25">
      <c r="A185" s="6"/>
      <c r="B185" s="6"/>
      <c r="C185" s="6"/>
      <c r="D185" s="6"/>
      <c r="E185" s="6"/>
    </row>
    <row r="186" spans="1:5" x14ac:dyDescent="0.25">
      <c r="A186" s="6"/>
      <c r="B186" s="6"/>
      <c r="C186" s="6"/>
      <c r="D186" s="6"/>
      <c r="E186" s="6"/>
    </row>
    <row r="187" spans="1:5" x14ac:dyDescent="0.25">
      <c r="A187" s="6"/>
      <c r="B187" s="6"/>
      <c r="C187" s="6"/>
      <c r="D187" s="6"/>
      <c r="E187" s="6"/>
    </row>
    <row r="188" spans="1:5" x14ac:dyDescent="0.25">
      <c r="A188" s="6"/>
      <c r="B188" s="6"/>
      <c r="C188" s="6"/>
      <c r="D188" s="6"/>
      <c r="E188" s="6"/>
    </row>
    <row r="189" spans="1:5" x14ac:dyDescent="0.25">
      <c r="A189" s="6"/>
      <c r="B189" s="6"/>
      <c r="C189" s="6"/>
      <c r="D189" s="6"/>
      <c r="E189" s="6"/>
    </row>
    <row r="190" spans="1:5" x14ac:dyDescent="0.25">
      <c r="A190" s="6"/>
      <c r="B190" s="6"/>
      <c r="C190" s="6"/>
      <c r="D190" s="6"/>
      <c r="E190" s="6"/>
    </row>
    <row r="191" spans="1:5" x14ac:dyDescent="0.25">
      <c r="A191" s="6"/>
      <c r="B191" s="6"/>
      <c r="C191" s="6"/>
      <c r="D191" s="6"/>
      <c r="E191" s="6"/>
    </row>
    <row r="192" spans="1:5" x14ac:dyDescent="0.25">
      <c r="A192" s="6"/>
      <c r="B192" s="6"/>
      <c r="C192" s="6"/>
      <c r="D192" s="6"/>
      <c r="E192" s="6"/>
    </row>
    <row r="193" spans="1:5" x14ac:dyDescent="0.25">
      <c r="A193" s="6"/>
      <c r="B193" s="6"/>
      <c r="C193" s="6"/>
      <c r="D193" s="6"/>
      <c r="E193" s="6"/>
    </row>
    <row r="194" spans="1:5" x14ac:dyDescent="0.25">
      <c r="A194" s="6"/>
      <c r="B194" s="6"/>
      <c r="C194" s="6"/>
      <c r="D194" s="6"/>
      <c r="E194" s="6"/>
    </row>
    <row r="195" spans="1:5" x14ac:dyDescent="0.25">
      <c r="A195" s="6"/>
      <c r="B195" s="6"/>
      <c r="C195" s="6"/>
      <c r="D195" s="6"/>
      <c r="E195" s="6"/>
    </row>
    <row r="196" spans="1:5" x14ac:dyDescent="0.25">
      <c r="A196" s="6"/>
      <c r="B196" s="6"/>
      <c r="C196" s="6"/>
      <c r="D196" s="6"/>
      <c r="E196" s="6"/>
    </row>
    <row r="197" spans="1:5" x14ac:dyDescent="0.25">
      <c r="A197" s="6"/>
      <c r="B197" s="6"/>
      <c r="C197" s="6"/>
      <c r="D197" s="6"/>
      <c r="E197" s="6"/>
    </row>
    <row r="198" spans="1:5" x14ac:dyDescent="0.25">
      <c r="A198" s="6"/>
      <c r="B198" s="6"/>
      <c r="C198" s="6"/>
      <c r="D198" s="6"/>
      <c r="E198" s="6"/>
    </row>
    <row r="199" spans="1:5" x14ac:dyDescent="0.25">
      <c r="A199" s="6"/>
      <c r="B199" s="6"/>
      <c r="C199" s="6"/>
      <c r="D199" s="6"/>
      <c r="E199" s="6"/>
    </row>
    <row r="200" spans="1:5" x14ac:dyDescent="0.25">
      <c r="A200" s="6"/>
      <c r="B200" s="6"/>
      <c r="C200" s="6"/>
      <c r="D200" s="6"/>
      <c r="E200" s="6"/>
    </row>
    <row r="201" spans="1:5" x14ac:dyDescent="0.25">
      <c r="A201" s="6"/>
      <c r="B201" s="6"/>
      <c r="C201" s="6"/>
      <c r="D201" s="6"/>
      <c r="E201" s="6"/>
    </row>
    <row r="202" spans="1:5" x14ac:dyDescent="0.25">
      <c r="A202" s="6"/>
      <c r="B202" s="6"/>
      <c r="C202" s="6"/>
      <c r="D202" s="6"/>
      <c r="E202" s="6"/>
    </row>
    <row r="203" spans="1:5" x14ac:dyDescent="0.25">
      <c r="A203" s="6"/>
      <c r="B203" s="6"/>
      <c r="C203" s="6"/>
      <c r="D203" s="6"/>
      <c r="E203" s="6"/>
    </row>
    <row r="204" spans="1:5" x14ac:dyDescent="0.25">
      <c r="A204" s="6"/>
      <c r="B204" s="6"/>
      <c r="C204" s="6"/>
      <c r="D204" s="6"/>
      <c r="E204" s="6"/>
    </row>
    <row r="205" spans="1:5" x14ac:dyDescent="0.25">
      <c r="A205" s="6"/>
      <c r="B205" s="6"/>
      <c r="C205" s="6"/>
      <c r="D205" s="6"/>
      <c r="E205" s="6"/>
    </row>
    <row r="206" spans="1:5" x14ac:dyDescent="0.25">
      <c r="A206" s="6"/>
      <c r="B206" s="6"/>
      <c r="C206" s="6"/>
      <c r="D206" s="6"/>
      <c r="E206" s="6"/>
    </row>
    <row r="207" spans="1:5" x14ac:dyDescent="0.25">
      <c r="A207" s="6"/>
      <c r="B207" s="6"/>
      <c r="C207" s="6"/>
      <c r="D207" s="6"/>
      <c r="E207" s="6"/>
    </row>
    <row r="208" spans="1:5" x14ac:dyDescent="0.25">
      <c r="A208" s="6"/>
      <c r="B208" s="6"/>
      <c r="C208" s="6"/>
      <c r="D208" s="6"/>
      <c r="E208" s="6"/>
    </row>
    <row r="209" spans="1:5" x14ac:dyDescent="0.25">
      <c r="A209" s="6"/>
      <c r="B209" s="6"/>
      <c r="C209" s="6"/>
      <c r="D209" s="6"/>
      <c r="E209" s="6"/>
    </row>
    <row r="210" spans="1:5" x14ac:dyDescent="0.25">
      <c r="A210" s="6"/>
      <c r="B210" s="6"/>
      <c r="C210" s="6"/>
      <c r="D210" s="6"/>
      <c r="E210" s="6"/>
    </row>
    <row r="211" spans="1:5" x14ac:dyDescent="0.25">
      <c r="A211" s="6"/>
      <c r="B211" s="6"/>
      <c r="C211" s="6"/>
      <c r="D211" s="6"/>
      <c r="E211" s="6"/>
    </row>
    <row r="212" spans="1:5" x14ac:dyDescent="0.25">
      <c r="A212" s="6"/>
      <c r="B212" s="6"/>
      <c r="C212" s="6"/>
      <c r="D212" s="6"/>
      <c r="E212" s="6"/>
    </row>
    <row r="213" spans="1:5" x14ac:dyDescent="0.25">
      <c r="A213" s="6"/>
      <c r="B213" s="6"/>
      <c r="C213" s="6"/>
      <c r="D213" s="6"/>
      <c r="E213" s="6"/>
    </row>
    <row r="214" spans="1:5" x14ac:dyDescent="0.25">
      <c r="A214" s="6"/>
      <c r="B214" s="6"/>
      <c r="C214" s="6"/>
      <c r="D214" s="6"/>
      <c r="E214" s="6"/>
    </row>
    <row r="215" spans="1:5" x14ac:dyDescent="0.25">
      <c r="A215" s="6"/>
      <c r="B215" s="6"/>
      <c r="C215" s="6"/>
      <c r="D215" s="6"/>
      <c r="E215" s="6"/>
    </row>
    <row r="216" spans="1:5" x14ac:dyDescent="0.25">
      <c r="A216" s="6"/>
      <c r="B216" s="6"/>
      <c r="C216" s="6"/>
      <c r="D216" s="6"/>
      <c r="E216" s="6"/>
    </row>
    <row r="217" spans="1:5" x14ac:dyDescent="0.25">
      <c r="A217" s="6"/>
      <c r="B217" s="6"/>
      <c r="C217" s="6"/>
      <c r="D217" s="6"/>
      <c r="E217" s="6"/>
    </row>
    <row r="218" spans="1:5" x14ac:dyDescent="0.25">
      <c r="A218" s="6"/>
      <c r="B218" s="6"/>
      <c r="C218" s="6"/>
      <c r="D218" s="6"/>
      <c r="E218" s="6"/>
    </row>
    <row r="219" spans="1:5" x14ac:dyDescent="0.25">
      <c r="A219" s="6"/>
      <c r="B219" s="6"/>
      <c r="C219" s="6"/>
      <c r="D219" s="6"/>
      <c r="E219" s="6"/>
    </row>
    <row r="220" spans="1:5" x14ac:dyDescent="0.25">
      <c r="A220" s="6"/>
      <c r="B220" s="6"/>
      <c r="C220" s="6"/>
      <c r="D220" s="6"/>
      <c r="E220" s="6"/>
    </row>
    <row r="221" spans="1:5" x14ac:dyDescent="0.25">
      <c r="A221" s="6"/>
      <c r="B221" s="6"/>
      <c r="C221" s="6"/>
      <c r="D221" s="6"/>
      <c r="E221" s="6"/>
    </row>
    <row r="222" spans="1:5" x14ac:dyDescent="0.25">
      <c r="A222" s="6"/>
      <c r="B222" s="6"/>
      <c r="C222" s="6"/>
      <c r="D222" s="6"/>
      <c r="E222" s="6"/>
    </row>
    <row r="223" spans="1:5" x14ac:dyDescent="0.25">
      <c r="A223" s="6"/>
      <c r="B223" s="6"/>
      <c r="C223" s="6"/>
      <c r="D223" s="6"/>
      <c r="E223" s="6"/>
    </row>
    <row r="224" spans="1:5" x14ac:dyDescent="0.25">
      <c r="A224" s="6"/>
      <c r="B224" s="6"/>
      <c r="C224" s="6"/>
      <c r="D224" s="6"/>
      <c r="E224" s="6"/>
    </row>
    <row r="225" spans="1:5" x14ac:dyDescent="0.25">
      <c r="A225" s="6"/>
      <c r="B225" s="6"/>
      <c r="C225" s="6"/>
      <c r="D225" s="6"/>
      <c r="E225" s="6"/>
    </row>
    <row r="226" spans="1:5" x14ac:dyDescent="0.25">
      <c r="A226" s="6"/>
      <c r="B226" s="6"/>
      <c r="C226" s="6"/>
      <c r="D226" s="6"/>
      <c r="E226" s="6"/>
    </row>
    <row r="227" spans="1:5" x14ac:dyDescent="0.25">
      <c r="A227" s="6"/>
      <c r="B227" s="6"/>
      <c r="C227" s="6"/>
      <c r="D227" s="6"/>
      <c r="E227" s="6"/>
    </row>
    <row r="228" spans="1:5" x14ac:dyDescent="0.25">
      <c r="A228" s="6"/>
      <c r="B228" s="6"/>
      <c r="C228" s="6"/>
      <c r="D228" s="6"/>
      <c r="E228" s="6"/>
    </row>
    <row r="229" spans="1:5" x14ac:dyDescent="0.25">
      <c r="A229" s="6"/>
      <c r="B229" s="6"/>
      <c r="C229" s="6"/>
      <c r="D229" s="6"/>
      <c r="E229" s="6"/>
    </row>
    <row r="230" spans="1:5" x14ac:dyDescent="0.25">
      <c r="A230" s="6"/>
      <c r="B230" s="6"/>
      <c r="C230" s="6"/>
      <c r="D230" s="6"/>
      <c r="E230" s="6"/>
    </row>
    <row r="231" spans="1:5" x14ac:dyDescent="0.25">
      <c r="A231" s="6"/>
      <c r="B231" s="6"/>
      <c r="C231" s="6"/>
      <c r="D231" s="6"/>
      <c r="E231" s="6"/>
    </row>
    <row r="232" spans="1:5" x14ac:dyDescent="0.25">
      <c r="A232" s="6"/>
      <c r="B232" s="6"/>
      <c r="C232" s="6"/>
      <c r="D232" s="6"/>
      <c r="E232" s="6"/>
    </row>
    <row r="233" spans="1:5" x14ac:dyDescent="0.25">
      <c r="A233" s="6"/>
      <c r="B233" s="6"/>
      <c r="C233" s="6"/>
      <c r="D233" s="6"/>
      <c r="E233" s="6"/>
    </row>
    <row r="234" spans="1:5" x14ac:dyDescent="0.25">
      <c r="A234" s="6"/>
      <c r="B234" s="6"/>
      <c r="C234" s="6"/>
      <c r="D234" s="6"/>
      <c r="E234" s="6"/>
    </row>
    <row r="235" spans="1:5" x14ac:dyDescent="0.25">
      <c r="A235" s="6"/>
      <c r="B235" s="6"/>
      <c r="C235" s="6"/>
      <c r="D235" s="6"/>
      <c r="E235" s="6"/>
    </row>
    <row r="236" spans="1:5" x14ac:dyDescent="0.25">
      <c r="A236" s="6"/>
      <c r="B236" s="6"/>
      <c r="C236" s="6"/>
      <c r="D236" s="6"/>
      <c r="E236" s="6"/>
    </row>
    <row r="237" spans="1:5" x14ac:dyDescent="0.25">
      <c r="A237" s="6"/>
      <c r="B237" s="6"/>
      <c r="C237" s="6"/>
      <c r="D237" s="6"/>
      <c r="E237" s="6"/>
    </row>
    <row r="238" spans="1:5" x14ac:dyDescent="0.25">
      <c r="A238" s="6"/>
      <c r="B238" s="6"/>
      <c r="C238" s="6"/>
      <c r="D238" s="6"/>
      <c r="E238" s="6"/>
    </row>
    <row r="239" spans="1:5" x14ac:dyDescent="0.25">
      <c r="A239" s="6"/>
      <c r="B239" s="6"/>
      <c r="C239" s="6"/>
      <c r="D239" s="6"/>
      <c r="E239" s="6"/>
    </row>
    <row r="240" spans="1:5" x14ac:dyDescent="0.25">
      <c r="A240" s="6"/>
      <c r="B240" s="6"/>
      <c r="C240" s="6"/>
      <c r="D240" s="6"/>
      <c r="E240" s="6"/>
    </row>
    <row r="241" spans="1:5" x14ac:dyDescent="0.25">
      <c r="A241" s="6"/>
      <c r="B241" s="6"/>
      <c r="C241" s="6"/>
      <c r="D241" s="6"/>
      <c r="E241" s="6"/>
    </row>
    <row r="242" spans="1:5" x14ac:dyDescent="0.25">
      <c r="A242" s="6"/>
      <c r="B242" s="6"/>
      <c r="C242" s="6"/>
      <c r="D242" s="6"/>
      <c r="E242" s="6"/>
    </row>
    <row r="243" spans="1:5" x14ac:dyDescent="0.25">
      <c r="A243" s="6"/>
      <c r="B243" s="6"/>
      <c r="C243" s="6"/>
      <c r="D243" s="6"/>
      <c r="E243" s="6"/>
    </row>
    <row r="244" spans="1:5" x14ac:dyDescent="0.25">
      <c r="A244" s="6"/>
      <c r="B244" s="6"/>
      <c r="C244" s="6"/>
      <c r="D244" s="6"/>
      <c r="E244" s="6"/>
    </row>
    <row r="245" spans="1:5" x14ac:dyDescent="0.25">
      <c r="A245" s="6"/>
      <c r="B245" s="6"/>
      <c r="C245" s="6"/>
      <c r="D245" s="6"/>
      <c r="E245" s="6"/>
    </row>
    <row r="246" spans="1:5" x14ac:dyDescent="0.25">
      <c r="A246" s="6"/>
      <c r="B246" s="6"/>
      <c r="C246" s="6"/>
      <c r="D246" s="6"/>
      <c r="E246" s="6"/>
    </row>
    <row r="247" spans="1:5" x14ac:dyDescent="0.25">
      <c r="A247" s="6"/>
      <c r="B247" s="6"/>
      <c r="C247" s="6"/>
      <c r="D247" s="6"/>
      <c r="E247" s="6"/>
    </row>
    <row r="248" spans="1:5" x14ac:dyDescent="0.25">
      <c r="A248" s="6"/>
      <c r="B248" s="6"/>
      <c r="C248" s="6"/>
      <c r="D248" s="6"/>
      <c r="E248" s="6"/>
    </row>
    <row r="249" spans="1:5" x14ac:dyDescent="0.25">
      <c r="A249" s="6"/>
      <c r="B249" s="6"/>
      <c r="C249" s="6"/>
      <c r="D249" s="6"/>
      <c r="E249" s="6"/>
    </row>
    <row r="250" spans="1:5" x14ac:dyDescent="0.25">
      <c r="A250" s="6"/>
      <c r="B250" s="6"/>
      <c r="C250" s="6"/>
      <c r="D250" s="6"/>
      <c r="E250" s="6"/>
    </row>
    <row r="251" spans="1:5" x14ac:dyDescent="0.25">
      <c r="A251" s="6"/>
      <c r="B251" s="6"/>
      <c r="C251" s="6"/>
      <c r="D251" s="6"/>
      <c r="E251" s="6"/>
    </row>
    <row r="252" spans="1:5" x14ac:dyDescent="0.25">
      <c r="A252" s="6"/>
      <c r="B252" s="6"/>
      <c r="C252" s="6"/>
      <c r="D252" s="6"/>
      <c r="E252" s="6"/>
    </row>
    <row r="253" spans="1:5" x14ac:dyDescent="0.25">
      <c r="A253" s="6"/>
      <c r="B253" s="6"/>
      <c r="C253" s="6"/>
      <c r="D253" s="6"/>
      <c r="E253" s="6"/>
    </row>
    <row r="254" spans="1:5" x14ac:dyDescent="0.25">
      <c r="A254" s="6"/>
      <c r="B254" s="6"/>
      <c r="C254" s="6"/>
      <c r="D254" s="6"/>
      <c r="E254" s="6"/>
    </row>
    <row r="255" spans="1:5" x14ac:dyDescent="0.25">
      <c r="A255" s="6"/>
      <c r="B255" s="6"/>
      <c r="C255" s="6"/>
      <c r="D255" s="6"/>
      <c r="E255" s="6"/>
    </row>
    <row r="256" spans="1:5" x14ac:dyDescent="0.25">
      <c r="A256" s="6"/>
      <c r="B256" s="6"/>
      <c r="C256" s="6"/>
      <c r="D256" s="6"/>
      <c r="E256" s="6"/>
    </row>
    <row r="257" spans="1:5" x14ac:dyDescent="0.25">
      <c r="A257" s="6"/>
      <c r="B257" s="6"/>
      <c r="C257" s="6"/>
      <c r="D257" s="6"/>
      <c r="E257" s="6"/>
    </row>
    <row r="258" spans="1:5" x14ac:dyDescent="0.25">
      <c r="A258" s="6"/>
      <c r="B258" s="6"/>
      <c r="C258" s="6"/>
      <c r="D258" s="6"/>
      <c r="E258" s="6"/>
    </row>
    <row r="259" spans="1:5" x14ac:dyDescent="0.25">
      <c r="A259" s="6"/>
      <c r="B259" s="6"/>
      <c r="C259" s="6"/>
      <c r="D259" s="6"/>
      <c r="E259" s="6"/>
    </row>
    <row r="260" spans="1:5" x14ac:dyDescent="0.25">
      <c r="A260" s="6"/>
      <c r="B260" s="6"/>
      <c r="C260" s="6"/>
      <c r="D260" s="6"/>
      <c r="E260" s="6"/>
    </row>
    <row r="261" spans="1:5" x14ac:dyDescent="0.25">
      <c r="A261" s="6"/>
      <c r="B261" s="6"/>
      <c r="C261" s="6"/>
      <c r="D261" s="6"/>
      <c r="E261" s="6"/>
    </row>
    <row r="262" spans="1:5" x14ac:dyDescent="0.25">
      <c r="A262" s="6"/>
      <c r="B262" s="6"/>
      <c r="C262" s="6"/>
      <c r="D262" s="6"/>
      <c r="E262" s="6"/>
    </row>
    <row r="263" spans="1:5" x14ac:dyDescent="0.25">
      <c r="A263" s="6"/>
      <c r="B263" s="6"/>
      <c r="C263" s="6"/>
      <c r="D263" s="6"/>
      <c r="E263" s="6"/>
    </row>
    <row r="264" spans="1:5" x14ac:dyDescent="0.25">
      <c r="A264" s="6"/>
      <c r="B264" s="6"/>
      <c r="C264" s="6"/>
      <c r="D264" s="6"/>
      <c r="E264" s="6"/>
    </row>
    <row r="265" spans="1:5" x14ac:dyDescent="0.25">
      <c r="A265" s="6"/>
      <c r="B265" s="6"/>
      <c r="C265" s="6"/>
      <c r="D265" s="6"/>
      <c r="E265" s="6"/>
    </row>
    <row r="266" spans="1:5" x14ac:dyDescent="0.25">
      <c r="A266" s="6"/>
      <c r="B266" s="6"/>
      <c r="C266" s="6"/>
      <c r="D266" s="6"/>
      <c r="E266" s="6"/>
    </row>
    <row r="267" spans="1:5" x14ac:dyDescent="0.25">
      <c r="A267" s="6"/>
      <c r="B267" s="6"/>
      <c r="C267" s="6"/>
      <c r="D267" s="6"/>
      <c r="E267" s="6"/>
    </row>
    <row r="268" spans="1:5" x14ac:dyDescent="0.25">
      <c r="A268" s="6"/>
      <c r="B268" s="6"/>
      <c r="C268" s="6"/>
      <c r="D268" s="6"/>
      <c r="E268" s="6"/>
    </row>
    <row r="269" spans="1:5" x14ac:dyDescent="0.25">
      <c r="A269" s="6"/>
      <c r="B269" s="6"/>
      <c r="C269" s="6"/>
      <c r="D269" s="6"/>
      <c r="E269" s="6"/>
    </row>
    <row r="270" spans="1:5" x14ac:dyDescent="0.25">
      <c r="A270" s="6"/>
      <c r="B270" s="6"/>
      <c r="C270" s="6"/>
      <c r="D270" s="6"/>
      <c r="E270" s="6"/>
    </row>
    <row r="271" spans="1:5" x14ac:dyDescent="0.25">
      <c r="A271" s="6"/>
      <c r="B271" s="6"/>
      <c r="C271" s="6"/>
      <c r="D271" s="6"/>
      <c r="E271" s="6"/>
    </row>
    <row r="272" spans="1:5" x14ac:dyDescent="0.25">
      <c r="A272" s="6"/>
      <c r="B272" s="6"/>
      <c r="C272" s="6"/>
      <c r="D272" s="6"/>
      <c r="E272" s="6"/>
    </row>
    <row r="273" spans="1:5" x14ac:dyDescent="0.25">
      <c r="A273" s="6"/>
      <c r="B273" s="6"/>
      <c r="C273" s="6"/>
      <c r="D273" s="6"/>
      <c r="E273" s="6"/>
    </row>
    <row r="274" spans="1:5" x14ac:dyDescent="0.25">
      <c r="A274" s="6"/>
      <c r="B274" s="6"/>
      <c r="C274" s="6"/>
      <c r="D274" s="6"/>
      <c r="E274" s="6"/>
    </row>
    <row r="275" spans="1:5" x14ac:dyDescent="0.25">
      <c r="A275" s="6"/>
      <c r="B275" s="6"/>
      <c r="C275" s="6"/>
      <c r="D275" s="6"/>
      <c r="E275" s="6"/>
    </row>
    <row r="276" spans="1:5" x14ac:dyDescent="0.25">
      <c r="A276" s="6"/>
      <c r="B276" s="6"/>
      <c r="C276" s="6"/>
      <c r="D276" s="6"/>
      <c r="E276" s="6"/>
    </row>
    <row r="277" spans="1:5" x14ac:dyDescent="0.25">
      <c r="A277" s="6"/>
      <c r="B277" s="6"/>
      <c r="C277" s="6"/>
      <c r="D277" s="6"/>
      <c r="E277" s="6"/>
    </row>
    <row r="278" spans="1:5" x14ac:dyDescent="0.25">
      <c r="A278" s="6"/>
      <c r="B278" s="6"/>
      <c r="C278" s="6"/>
      <c r="D278" s="6"/>
      <c r="E278" s="6"/>
    </row>
    <row r="279" spans="1:5" x14ac:dyDescent="0.25">
      <c r="A279" s="6"/>
      <c r="B279" s="6"/>
      <c r="C279" s="6"/>
      <c r="D279" s="6"/>
      <c r="E279" s="6"/>
    </row>
    <row r="280" spans="1:5" x14ac:dyDescent="0.25">
      <c r="A280" s="6"/>
      <c r="B280" s="6"/>
      <c r="C280" s="6"/>
      <c r="D280" s="6"/>
      <c r="E280" s="6"/>
    </row>
    <row r="281" spans="1:5" x14ac:dyDescent="0.25">
      <c r="A281" s="6"/>
      <c r="B281" s="6"/>
      <c r="C281" s="6"/>
      <c r="D281" s="6"/>
      <c r="E281" s="6"/>
    </row>
    <row r="282" spans="1:5" x14ac:dyDescent="0.25">
      <c r="A282" s="6"/>
      <c r="B282" s="6"/>
      <c r="C282" s="6"/>
      <c r="D282" s="6"/>
      <c r="E282" s="6"/>
    </row>
    <row r="283" spans="1:5" x14ac:dyDescent="0.25">
      <c r="A283" s="6"/>
      <c r="B283" s="6"/>
      <c r="C283" s="6"/>
      <c r="D283" s="6"/>
      <c r="E283" s="6"/>
    </row>
    <row r="284" spans="1:5" x14ac:dyDescent="0.25">
      <c r="A284" s="6"/>
      <c r="B284" s="6"/>
      <c r="C284" s="6"/>
      <c r="D284" s="6"/>
      <c r="E284" s="6"/>
    </row>
    <row r="285" spans="1:5" x14ac:dyDescent="0.25">
      <c r="A285" s="6"/>
      <c r="B285" s="6"/>
      <c r="C285" s="6"/>
      <c r="D285" s="6"/>
      <c r="E285" s="6"/>
    </row>
    <row r="286" spans="1:5" x14ac:dyDescent="0.25">
      <c r="A286" s="6"/>
      <c r="B286" s="6"/>
      <c r="C286" s="6"/>
      <c r="D286" s="6"/>
      <c r="E286" s="6"/>
    </row>
    <row r="287" spans="1:5" x14ac:dyDescent="0.25">
      <c r="A287" s="6"/>
      <c r="B287" s="6"/>
      <c r="C287" s="6"/>
      <c r="D287" s="6"/>
      <c r="E287" s="6"/>
    </row>
    <row r="288" spans="1:5" x14ac:dyDescent="0.25">
      <c r="A288" s="6"/>
      <c r="B288" s="6"/>
      <c r="C288" s="6"/>
      <c r="D288" s="6"/>
      <c r="E288" s="6"/>
    </row>
    <row r="289" spans="1:5" x14ac:dyDescent="0.25">
      <c r="A289" s="6"/>
      <c r="B289" s="6"/>
      <c r="C289" s="6"/>
      <c r="D289" s="6"/>
      <c r="E289" s="6"/>
    </row>
    <row r="290" spans="1:5" x14ac:dyDescent="0.25">
      <c r="A290" s="6"/>
      <c r="B290" s="6"/>
      <c r="C290" s="6"/>
      <c r="D290" s="6"/>
      <c r="E290" s="6"/>
    </row>
    <row r="291" spans="1:5" x14ac:dyDescent="0.25">
      <c r="A291" s="6"/>
      <c r="B291" s="6"/>
      <c r="C291" s="6"/>
      <c r="D291" s="6"/>
      <c r="E291" s="6"/>
    </row>
    <row r="292" spans="1:5" x14ac:dyDescent="0.25">
      <c r="A292" s="6"/>
      <c r="B292" s="6"/>
      <c r="C292" s="6"/>
      <c r="D292" s="6"/>
      <c r="E292" s="6"/>
    </row>
    <row r="293" spans="1:5" x14ac:dyDescent="0.25">
      <c r="A293" s="6"/>
      <c r="B293" s="6"/>
      <c r="C293" s="6"/>
      <c r="D293" s="6"/>
      <c r="E293" s="6"/>
    </row>
    <row r="294" spans="1:5" x14ac:dyDescent="0.25">
      <c r="A294" s="6"/>
      <c r="B294" s="6"/>
      <c r="C294" s="6"/>
      <c r="D294" s="6"/>
      <c r="E294" s="6"/>
    </row>
    <row r="295" spans="1:5" x14ac:dyDescent="0.25">
      <c r="A295" s="6"/>
      <c r="B295" s="6"/>
      <c r="C295" s="6"/>
      <c r="D295" s="6"/>
      <c r="E295" s="6"/>
    </row>
    <row r="296" spans="1:5" x14ac:dyDescent="0.25">
      <c r="A296" s="6"/>
      <c r="B296" s="6"/>
      <c r="C296" s="6"/>
      <c r="D296" s="6"/>
      <c r="E296" s="6"/>
    </row>
    <row r="297" spans="1:5" x14ac:dyDescent="0.25">
      <c r="A297" s="6"/>
      <c r="B297" s="6"/>
      <c r="C297" s="6"/>
      <c r="D297" s="6"/>
      <c r="E297" s="6"/>
    </row>
    <row r="298" spans="1:5" x14ac:dyDescent="0.25">
      <c r="A298" s="6"/>
      <c r="B298" s="6"/>
      <c r="C298" s="6"/>
      <c r="D298" s="6"/>
      <c r="E298" s="6"/>
    </row>
    <row r="299" spans="1:5" x14ac:dyDescent="0.25">
      <c r="A299" s="6"/>
      <c r="B299" s="6"/>
      <c r="C299" s="6"/>
      <c r="D299" s="6"/>
      <c r="E299" s="6"/>
    </row>
    <row r="300" spans="1:5" x14ac:dyDescent="0.25">
      <c r="A300" s="6"/>
      <c r="B300" s="6"/>
      <c r="C300" s="6"/>
      <c r="D300" s="6"/>
      <c r="E300" s="6"/>
    </row>
    <row r="301" spans="1:5" x14ac:dyDescent="0.25">
      <c r="A301" s="6"/>
      <c r="B301" s="6"/>
      <c r="C301" s="6"/>
      <c r="D301" s="6"/>
      <c r="E301" s="6"/>
    </row>
    <row r="302" spans="1:5" x14ac:dyDescent="0.25">
      <c r="A302" s="6"/>
      <c r="B302" s="6"/>
      <c r="C302" s="6"/>
      <c r="D302" s="6"/>
      <c r="E302" s="6"/>
    </row>
    <row r="303" spans="1:5" x14ac:dyDescent="0.25">
      <c r="A303" s="6"/>
      <c r="B303" s="6"/>
      <c r="C303" s="6"/>
      <c r="D303" s="6"/>
      <c r="E303" s="6"/>
    </row>
    <row r="304" spans="1:5" x14ac:dyDescent="0.25">
      <c r="A304" s="6"/>
      <c r="B304" s="6"/>
      <c r="C304" s="6"/>
      <c r="D304" s="6"/>
      <c r="E304" s="6"/>
    </row>
    <row r="305" spans="1:5" x14ac:dyDescent="0.25">
      <c r="A305" s="6"/>
      <c r="B305" s="6"/>
      <c r="C305" s="6"/>
      <c r="D305" s="6"/>
      <c r="E305" s="6"/>
    </row>
    <row r="306" spans="1:5" x14ac:dyDescent="0.25">
      <c r="A306" s="6"/>
      <c r="B306" s="6"/>
      <c r="C306" s="6"/>
      <c r="D306" s="6"/>
      <c r="E306" s="6"/>
    </row>
    <row r="307" spans="1:5" x14ac:dyDescent="0.25">
      <c r="A307" s="6"/>
      <c r="B307" s="6"/>
      <c r="C307" s="6"/>
      <c r="D307" s="6"/>
      <c r="E307" s="6"/>
    </row>
    <row r="308" spans="1:5" x14ac:dyDescent="0.25">
      <c r="A308" s="6"/>
      <c r="B308" s="6"/>
      <c r="C308" s="6"/>
      <c r="D308" s="6"/>
      <c r="E308" s="6"/>
    </row>
    <row r="309" spans="1:5" x14ac:dyDescent="0.25">
      <c r="A309" s="6"/>
      <c r="B309" s="6"/>
      <c r="C309" s="6"/>
      <c r="D309" s="6"/>
      <c r="E309" s="6"/>
    </row>
    <row r="310" spans="1:5" x14ac:dyDescent="0.25">
      <c r="A310" s="6"/>
      <c r="B310" s="6"/>
      <c r="C310" s="6"/>
      <c r="D310" s="6"/>
      <c r="E310" s="6"/>
    </row>
    <row r="311" spans="1:5" x14ac:dyDescent="0.25">
      <c r="A311" s="6"/>
      <c r="B311" s="6"/>
      <c r="C311" s="6"/>
      <c r="D311" s="6"/>
      <c r="E311" s="6"/>
    </row>
    <row r="312" spans="1:5" x14ac:dyDescent="0.25">
      <c r="A312" s="6"/>
      <c r="B312" s="6"/>
      <c r="C312" s="6"/>
      <c r="D312" s="6"/>
      <c r="E312" s="6"/>
    </row>
    <row r="313" spans="1:5" x14ac:dyDescent="0.25">
      <c r="A313" s="6"/>
      <c r="B313" s="6"/>
      <c r="C313" s="6"/>
      <c r="D313" s="6"/>
      <c r="E313" s="6"/>
    </row>
    <row r="314" spans="1:5" x14ac:dyDescent="0.25">
      <c r="A314" s="6"/>
      <c r="B314" s="6"/>
      <c r="C314" s="6"/>
      <c r="D314" s="6"/>
      <c r="E314" s="6"/>
    </row>
    <row r="315" spans="1:5" x14ac:dyDescent="0.25">
      <c r="A315" s="6"/>
      <c r="B315" s="6"/>
      <c r="C315" s="6"/>
      <c r="D315" s="6"/>
      <c r="E315" s="6"/>
    </row>
    <row r="316" spans="1:5" x14ac:dyDescent="0.25">
      <c r="A316" s="6"/>
      <c r="B316" s="6"/>
      <c r="C316" s="6"/>
      <c r="D316" s="6"/>
      <c r="E316" s="6"/>
    </row>
    <row r="317" spans="1:5" x14ac:dyDescent="0.25">
      <c r="A317" s="6"/>
      <c r="B317" s="6"/>
      <c r="C317" s="6"/>
      <c r="D317" s="6"/>
      <c r="E317" s="6"/>
    </row>
    <row r="318" spans="1:5" x14ac:dyDescent="0.25">
      <c r="A318" s="6"/>
      <c r="B318" s="6"/>
      <c r="C318" s="6"/>
      <c r="D318" s="6"/>
      <c r="E318" s="6"/>
    </row>
    <row r="319" spans="1:5" x14ac:dyDescent="0.25">
      <c r="A319" s="6"/>
      <c r="B319" s="6"/>
      <c r="C319" s="6"/>
      <c r="D319" s="6"/>
      <c r="E319" s="6"/>
    </row>
    <row r="320" spans="1:5" x14ac:dyDescent="0.25">
      <c r="A320" s="6"/>
      <c r="B320" s="6"/>
      <c r="C320" s="6"/>
      <c r="D320" s="6"/>
      <c r="E320" s="6"/>
    </row>
    <row r="321" spans="1:5" x14ac:dyDescent="0.25">
      <c r="A321" s="6"/>
      <c r="B321" s="6"/>
      <c r="C321" s="6"/>
      <c r="D321" s="6"/>
      <c r="E321" s="6"/>
    </row>
    <row r="322" spans="1:5" x14ac:dyDescent="0.25">
      <c r="A322" s="6"/>
      <c r="B322" s="6"/>
      <c r="C322" s="6"/>
      <c r="D322" s="6"/>
      <c r="E322" s="6"/>
    </row>
    <row r="323" spans="1:5" x14ac:dyDescent="0.25">
      <c r="A323" s="6"/>
      <c r="B323" s="6"/>
      <c r="C323" s="6"/>
      <c r="D323" s="6"/>
      <c r="E323" s="6"/>
    </row>
    <row r="324" spans="1:5" x14ac:dyDescent="0.25">
      <c r="A324" s="6"/>
      <c r="B324" s="6"/>
      <c r="C324" s="6"/>
      <c r="D324" s="6"/>
      <c r="E324" s="6"/>
    </row>
    <row r="325" spans="1:5" x14ac:dyDescent="0.25">
      <c r="A325" s="6"/>
      <c r="B325" s="6"/>
      <c r="C325" s="6"/>
      <c r="D325" s="6"/>
      <c r="E325" s="6"/>
    </row>
    <row r="326" spans="1:5" x14ac:dyDescent="0.25">
      <c r="A326" s="6"/>
      <c r="B326" s="6"/>
      <c r="C326" s="6"/>
      <c r="D326" s="6"/>
      <c r="E326" s="6"/>
    </row>
    <row r="327" spans="1:5" x14ac:dyDescent="0.25">
      <c r="A327" s="6"/>
      <c r="B327" s="6"/>
      <c r="C327" s="6"/>
      <c r="D327" s="6"/>
      <c r="E327" s="6"/>
    </row>
    <row r="328" spans="1:5" x14ac:dyDescent="0.25">
      <c r="A328" s="6"/>
      <c r="B328" s="6"/>
      <c r="C328" s="6"/>
      <c r="D328" s="6"/>
      <c r="E328" s="6"/>
    </row>
    <row r="329" spans="1:5" x14ac:dyDescent="0.25">
      <c r="A329" s="6"/>
      <c r="B329" s="6"/>
      <c r="C329" s="6"/>
      <c r="D329" s="6"/>
      <c r="E329" s="6"/>
    </row>
    <row r="330" spans="1:5" x14ac:dyDescent="0.25">
      <c r="A330" s="6"/>
      <c r="B330" s="6"/>
      <c r="C330" s="6"/>
      <c r="D330" s="6"/>
      <c r="E330" s="6"/>
    </row>
    <row r="331" spans="1:5" x14ac:dyDescent="0.25">
      <c r="A331" s="6"/>
      <c r="B331" s="6"/>
      <c r="C331" s="6"/>
      <c r="D331" s="6"/>
      <c r="E331" s="6"/>
    </row>
    <row r="332" spans="1:5" x14ac:dyDescent="0.25">
      <c r="A332" s="6"/>
      <c r="B332" s="6"/>
      <c r="C332" s="6"/>
      <c r="D332" s="6"/>
      <c r="E332" s="6"/>
    </row>
    <row r="333" spans="1:5" x14ac:dyDescent="0.25">
      <c r="A333" s="6"/>
      <c r="B333" s="6"/>
      <c r="C333" s="6"/>
      <c r="D333" s="6"/>
      <c r="E333" s="6"/>
    </row>
    <row r="334" spans="1:5" x14ac:dyDescent="0.25">
      <c r="A334" s="6"/>
      <c r="B334" s="6"/>
      <c r="C334" s="6"/>
      <c r="D334" s="6"/>
      <c r="E334" s="6"/>
    </row>
    <row r="335" spans="1:5" x14ac:dyDescent="0.25">
      <c r="A335" s="6"/>
      <c r="B335" s="6"/>
      <c r="C335" s="6"/>
      <c r="D335" s="6"/>
      <c r="E335" s="6"/>
    </row>
    <row r="336" spans="1:5" x14ac:dyDescent="0.25">
      <c r="A336" s="6"/>
      <c r="B336" s="6"/>
      <c r="C336" s="6"/>
      <c r="D336" s="6"/>
      <c r="E336" s="6"/>
    </row>
    <row r="337" spans="1:5" x14ac:dyDescent="0.25">
      <c r="A337" s="6"/>
      <c r="B337" s="6"/>
      <c r="C337" s="6"/>
      <c r="D337" s="6"/>
      <c r="E337" s="6"/>
    </row>
    <row r="338" spans="1:5" x14ac:dyDescent="0.25">
      <c r="A338" s="6"/>
      <c r="B338" s="6"/>
      <c r="C338" s="6"/>
      <c r="D338" s="6"/>
      <c r="E338" s="6"/>
    </row>
    <row r="339" spans="1:5" x14ac:dyDescent="0.25">
      <c r="A339" s="6"/>
      <c r="B339" s="6"/>
      <c r="C339" s="6"/>
      <c r="D339" s="6"/>
      <c r="E339" s="6"/>
    </row>
    <row r="340" spans="1:5" x14ac:dyDescent="0.25">
      <c r="A340" s="6"/>
      <c r="B340" s="6"/>
      <c r="C340" s="6"/>
      <c r="D340" s="6"/>
      <c r="E340" s="6"/>
    </row>
    <row r="341" spans="1:5" x14ac:dyDescent="0.25">
      <c r="A341" s="6"/>
      <c r="B341" s="6"/>
      <c r="C341" s="6"/>
      <c r="D341" s="6"/>
      <c r="E341" s="6"/>
    </row>
    <row r="342" spans="1:5" x14ac:dyDescent="0.25">
      <c r="A342" s="6"/>
      <c r="B342" s="6"/>
      <c r="C342" s="6"/>
      <c r="D342" s="6"/>
      <c r="E342" s="6"/>
    </row>
    <row r="343" spans="1:5" x14ac:dyDescent="0.25">
      <c r="A343" s="6"/>
      <c r="B343" s="6"/>
      <c r="C343" s="6"/>
      <c r="D343" s="6"/>
      <c r="E343" s="6"/>
    </row>
    <row r="344" spans="1:5" x14ac:dyDescent="0.25">
      <c r="A344" s="6"/>
      <c r="B344" s="6"/>
      <c r="C344" s="6"/>
      <c r="D344" s="6"/>
      <c r="E344" s="6"/>
    </row>
    <row r="345" spans="1:5" x14ac:dyDescent="0.25">
      <c r="A345" s="6"/>
      <c r="B345" s="6"/>
      <c r="C345" s="6"/>
      <c r="D345" s="6"/>
      <c r="E345" s="6"/>
    </row>
    <row r="346" spans="1:5" x14ac:dyDescent="0.25">
      <c r="A346" s="6"/>
      <c r="B346" s="6"/>
      <c r="C346" s="6"/>
      <c r="D346" s="6"/>
      <c r="E346" s="6"/>
    </row>
    <row r="347" spans="1:5" x14ac:dyDescent="0.25">
      <c r="A347" s="6"/>
      <c r="B347" s="6"/>
      <c r="C347" s="6"/>
      <c r="D347" s="6"/>
      <c r="E347" s="6"/>
    </row>
    <row r="348" spans="1:5" x14ac:dyDescent="0.25">
      <c r="A348" s="6"/>
      <c r="B348" s="6"/>
      <c r="C348" s="6"/>
      <c r="D348" s="6"/>
      <c r="E348" s="6"/>
    </row>
    <row r="349" spans="1:5" x14ac:dyDescent="0.25">
      <c r="A349" s="6"/>
      <c r="B349" s="6"/>
      <c r="C349" s="6"/>
      <c r="D349" s="6"/>
      <c r="E349" s="6"/>
    </row>
    <row r="350" spans="1:5" x14ac:dyDescent="0.25">
      <c r="A350" s="6"/>
      <c r="B350" s="6"/>
      <c r="C350" s="6"/>
      <c r="D350" s="6"/>
      <c r="E350" s="6"/>
    </row>
    <row r="351" spans="1:5" x14ac:dyDescent="0.25">
      <c r="A351" s="6"/>
      <c r="B351" s="6"/>
      <c r="C351" s="6"/>
      <c r="D351" s="6"/>
      <c r="E351" s="6"/>
    </row>
    <row r="352" spans="1:5" x14ac:dyDescent="0.25">
      <c r="A352" s="6"/>
      <c r="B352" s="6"/>
      <c r="C352" s="6"/>
      <c r="D352" s="6"/>
      <c r="E352" s="6"/>
    </row>
    <row r="353" spans="1:5" x14ac:dyDescent="0.25">
      <c r="A353" s="6"/>
      <c r="B353" s="6"/>
      <c r="C353" s="6"/>
      <c r="D353" s="6"/>
      <c r="E353" s="6"/>
    </row>
    <row r="354" spans="1:5" x14ac:dyDescent="0.25">
      <c r="A354" s="6"/>
      <c r="B354" s="6"/>
      <c r="C354" s="6"/>
      <c r="D354" s="6"/>
      <c r="E354" s="6"/>
    </row>
    <row r="355" spans="1:5" x14ac:dyDescent="0.25">
      <c r="A355" s="6"/>
      <c r="B355" s="6"/>
      <c r="C355" s="6"/>
      <c r="D355" s="6"/>
      <c r="E355" s="6"/>
    </row>
    <row r="356" spans="1:5" x14ac:dyDescent="0.25">
      <c r="A356" s="6"/>
      <c r="B356" s="6"/>
      <c r="C356" s="6"/>
      <c r="D356" s="6"/>
      <c r="E356" s="6"/>
    </row>
    <row r="357" spans="1:5" x14ac:dyDescent="0.25">
      <c r="A357" s="6"/>
      <c r="B357" s="6"/>
      <c r="C357" s="6"/>
      <c r="D357" s="6"/>
      <c r="E357" s="6"/>
    </row>
    <row r="358" spans="1:5" x14ac:dyDescent="0.25">
      <c r="A358" s="6"/>
      <c r="B358" s="6"/>
      <c r="C358" s="6"/>
      <c r="D358" s="6"/>
      <c r="E358" s="6"/>
    </row>
    <row r="359" spans="1:5" x14ac:dyDescent="0.25">
      <c r="A359" s="6"/>
      <c r="B359" s="6"/>
      <c r="C359" s="6"/>
      <c r="D359" s="6"/>
      <c r="E359" s="6"/>
    </row>
    <row r="360" spans="1:5" x14ac:dyDescent="0.25">
      <c r="A360" s="6"/>
      <c r="B360" s="6"/>
      <c r="C360" s="6"/>
      <c r="D360" s="6"/>
      <c r="E360" s="6"/>
    </row>
    <row r="361" spans="1:5" x14ac:dyDescent="0.25">
      <c r="A361" s="6"/>
      <c r="B361" s="6"/>
      <c r="C361" s="6"/>
      <c r="D361" s="6"/>
      <c r="E361" s="6"/>
    </row>
    <row r="362" spans="1:5" x14ac:dyDescent="0.25">
      <c r="A362" s="6"/>
      <c r="B362" s="6"/>
      <c r="C362" s="6"/>
      <c r="D362" s="6"/>
      <c r="E362" s="6"/>
    </row>
    <row r="363" spans="1:5" x14ac:dyDescent="0.25">
      <c r="A363" s="6"/>
      <c r="B363" s="6"/>
      <c r="C363" s="6"/>
      <c r="D363" s="6"/>
      <c r="E363" s="6"/>
    </row>
    <row r="364" spans="1:5" x14ac:dyDescent="0.25">
      <c r="A364" s="6"/>
      <c r="B364" s="6"/>
      <c r="C364" s="6"/>
      <c r="D364" s="6"/>
      <c r="E364" s="6"/>
    </row>
    <row r="365" spans="1:5" x14ac:dyDescent="0.25">
      <c r="A365" s="6"/>
      <c r="B365" s="6"/>
      <c r="C365" s="6"/>
      <c r="D365" s="6"/>
      <c r="E365" s="6"/>
    </row>
    <row r="366" spans="1:5" x14ac:dyDescent="0.25">
      <c r="A366" s="6"/>
      <c r="B366" s="6"/>
      <c r="C366" s="6"/>
      <c r="D366" s="6"/>
      <c r="E366" s="6"/>
    </row>
    <row r="367" spans="1:5" x14ac:dyDescent="0.25">
      <c r="A367" s="6"/>
      <c r="B367" s="6"/>
      <c r="C367" s="6"/>
      <c r="D367" s="6"/>
      <c r="E367" s="6"/>
    </row>
    <row r="368" spans="1:5" x14ac:dyDescent="0.25">
      <c r="A368" s="6"/>
      <c r="B368" s="6"/>
      <c r="C368" s="6"/>
      <c r="D368" s="6"/>
      <c r="E368" s="6"/>
    </row>
    <row r="369" spans="1:5" x14ac:dyDescent="0.25">
      <c r="A369" s="6"/>
      <c r="B369" s="6"/>
      <c r="C369" s="6"/>
      <c r="D369" s="6"/>
      <c r="E369" s="6"/>
    </row>
    <row r="370" spans="1:5" x14ac:dyDescent="0.25">
      <c r="A370" s="6"/>
      <c r="B370" s="6"/>
      <c r="C370" s="6"/>
      <c r="D370" s="6"/>
      <c r="E370" s="6"/>
    </row>
    <row r="371" spans="1:5" x14ac:dyDescent="0.25">
      <c r="A371" s="6"/>
      <c r="B371" s="6"/>
      <c r="C371" s="6"/>
      <c r="D371" s="6"/>
      <c r="E371" s="6"/>
    </row>
    <row r="372" spans="1:5" x14ac:dyDescent="0.25">
      <c r="A372" s="6"/>
      <c r="B372" s="6"/>
      <c r="C372" s="6"/>
      <c r="D372" s="6"/>
      <c r="E372" s="6"/>
    </row>
    <row r="373" spans="1:5" x14ac:dyDescent="0.25">
      <c r="A373" s="6"/>
      <c r="B373" s="6"/>
      <c r="C373" s="6"/>
      <c r="D373" s="6"/>
      <c r="E373" s="6"/>
    </row>
    <row r="374" spans="1:5" x14ac:dyDescent="0.25">
      <c r="A374" s="6"/>
      <c r="B374" s="6"/>
      <c r="C374" s="6"/>
      <c r="D374" s="6"/>
      <c r="E374" s="6"/>
    </row>
    <row r="375" spans="1:5" x14ac:dyDescent="0.25">
      <c r="A375" s="6"/>
      <c r="B375" s="6"/>
      <c r="C375" s="6"/>
      <c r="D375" s="6"/>
      <c r="E375" s="6"/>
    </row>
    <row r="376" spans="1:5" x14ac:dyDescent="0.25">
      <c r="A376" s="6"/>
      <c r="B376" s="6"/>
      <c r="C376" s="6"/>
      <c r="D376" s="6"/>
      <c r="E376" s="6"/>
    </row>
    <row r="377" spans="1:5" x14ac:dyDescent="0.25">
      <c r="A377" s="6"/>
      <c r="B377" s="6"/>
      <c r="C377" s="6"/>
      <c r="D377" s="6"/>
      <c r="E377" s="6"/>
    </row>
    <row r="378" spans="1:5" x14ac:dyDescent="0.25">
      <c r="A378" s="6"/>
      <c r="B378" s="6"/>
      <c r="C378" s="6"/>
      <c r="D378" s="6"/>
      <c r="E378" s="6"/>
    </row>
    <row r="379" spans="1:5" x14ac:dyDescent="0.25">
      <c r="A379" s="6"/>
      <c r="B379" s="6"/>
      <c r="C379" s="6"/>
      <c r="D379" s="6"/>
      <c r="E379" s="6"/>
    </row>
    <row r="380" spans="1:5" x14ac:dyDescent="0.25">
      <c r="A380" s="6"/>
      <c r="B380" s="6"/>
      <c r="C380" s="6"/>
      <c r="D380" s="6"/>
      <c r="E380" s="6"/>
    </row>
    <row r="381" spans="1:5" x14ac:dyDescent="0.25">
      <c r="A381" s="6"/>
      <c r="B381" s="6"/>
      <c r="C381" s="6"/>
      <c r="D381" s="6"/>
      <c r="E381" s="6"/>
    </row>
    <row r="382" spans="1:5" x14ac:dyDescent="0.25">
      <c r="A382" s="6"/>
      <c r="B382" s="6"/>
      <c r="C382" s="6"/>
      <c r="D382" s="6"/>
      <c r="E382" s="6"/>
    </row>
    <row r="383" spans="1:5" x14ac:dyDescent="0.25">
      <c r="A383" s="6"/>
      <c r="B383" s="6"/>
      <c r="C383" s="6"/>
      <c r="D383" s="6"/>
      <c r="E383" s="6"/>
    </row>
    <row r="384" spans="1:5" x14ac:dyDescent="0.25">
      <c r="A384" s="6"/>
      <c r="B384" s="6"/>
      <c r="C384" s="6"/>
      <c r="D384" s="6"/>
      <c r="E384" s="6"/>
    </row>
    <row r="385" spans="1:5" x14ac:dyDescent="0.25">
      <c r="A385" s="6"/>
      <c r="B385" s="6"/>
      <c r="C385" s="6"/>
      <c r="D385" s="6"/>
      <c r="E385" s="6"/>
    </row>
    <row r="386" spans="1:5" x14ac:dyDescent="0.25">
      <c r="A386" s="6"/>
      <c r="B386" s="6"/>
      <c r="C386" s="6"/>
      <c r="D386" s="6"/>
      <c r="E386" s="6"/>
    </row>
    <row r="387" spans="1:5" x14ac:dyDescent="0.25">
      <c r="A387" s="6"/>
      <c r="B387" s="6"/>
      <c r="C387" s="6"/>
      <c r="D387" s="6"/>
      <c r="E387" s="6"/>
    </row>
    <row r="388" spans="1:5" x14ac:dyDescent="0.25">
      <c r="A388" s="6"/>
      <c r="B388" s="6"/>
      <c r="C388" s="6"/>
      <c r="D388" s="6"/>
      <c r="E388" s="6"/>
    </row>
    <row r="389" spans="1:5" x14ac:dyDescent="0.25">
      <c r="A389" s="6"/>
      <c r="B389" s="6"/>
      <c r="C389" s="6"/>
      <c r="D389" s="6"/>
      <c r="E389" s="6"/>
    </row>
    <row r="390" spans="1:5" x14ac:dyDescent="0.25">
      <c r="A390" s="6"/>
      <c r="B390" s="6"/>
      <c r="C390" s="6"/>
      <c r="D390" s="6"/>
      <c r="E390" s="6"/>
    </row>
    <row r="391" spans="1:5" x14ac:dyDescent="0.25">
      <c r="A391" s="6"/>
      <c r="B391" s="6"/>
      <c r="C391" s="6"/>
      <c r="D391" s="6"/>
      <c r="E391" s="6"/>
    </row>
    <row r="392" spans="1:5" x14ac:dyDescent="0.25">
      <c r="A392" s="6"/>
      <c r="B392" s="6"/>
      <c r="C392" s="6"/>
      <c r="D392" s="6"/>
      <c r="E392" s="6"/>
    </row>
    <row r="393" spans="1:5" x14ac:dyDescent="0.25">
      <c r="A393" s="6"/>
      <c r="B393" s="6"/>
      <c r="C393" s="6"/>
      <c r="D393" s="6"/>
      <c r="E393" s="6"/>
    </row>
    <row r="394" spans="1:5" x14ac:dyDescent="0.25">
      <c r="A394" s="6"/>
      <c r="B394" s="6"/>
      <c r="C394" s="6"/>
      <c r="D394" s="6"/>
      <c r="E394" s="6"/>
    </row>
    <row r="395" spans="1:5" x14ac:dyDescent="0.25">
      <c r="A395" s="6"/>
      <c r="B395" s="6"/>
      <c r="C395" s="6"/>
      <c r="D395" s="6"/>
      <c r="E395" s="6"/>
    </row>
    <row r="396" spans="1:5" x14ac:dyDescent="0.25">
      <c r="A396" s="6"/>
      <c r="B396" s="6"/>
      <c r="C396" s="6"/>
      <c r="D396" s="6"/>
      <c r="E396" s="6"/>
    </row>
    <row r="397" spans="1:5" x14ac:dyDescent="0.25">
      <c r="A397" s="6"/>
      <c r="B397" s="6"/>
      <c r="C397" s="6"/>
      <c r="D397" s="6"/>
      <c r="E397" s="6"/>
    </row>
    <row r="398" spans="1:5" x14ac:dyDescent="0.25">
      <c r="A398" s="6"/>
      <c r="B398" s="6"/>
      <c r="C398" s="6"/>
      <c r="D398" s="6"/>
      <c r="E398" s="6"/>
    </row>
    <row r="399" spans="1:5" x14ac:dyDescent="0.25">
      <c r="A399" s="6"/>
      <c r="B399" s="6"/>
      <c r="C399" s="6"/>
      <c r="D399" s="6"/>
      <c r="E399" s="6"/>
    </row>
    <row r="400" spans="1:5" x14ac:dyDescent="0.25">
      <c r="A400" s="6"/>
      <c r="B400" s="6"/>
      <c r="C400" s="6"/>
      <c r="D400" s="6"/>
      <c r="E400" s="6"/>
    </row>
    <row r="401" spans="1:5" x14ac:dyDescent="0.25">
      <c r="A401" s="6"/>
      <c r="B401" s="6"/>
      <c r="C401" s="6"/>
      <c r="D401" s="6"/>
      <c r="E401" s="6"/>
    </row>
    <row r="402" spans="1:5" x14ac:dyDescent="0.25">
      <c r="A402" s="6"/>
      <c r="B402" s="6"/>
      <c r="C402" s="6"/>
      <c r="D402" s="6"/>
      <c r="E402" s="6"/>
    </row>
    <row r="403" spans="1:5" x14ac:dyDescent="0.25">
      <c r="A403" s="6"/>
      <c r="B403" s="6"/>
      <c r="C403" s="6"/>
      <c r="D403" s="6"/>
      <c r="E403" s="6"/>
    </row>
    <row r="404" spans="1:5" x14ac:dyDescent="0.25">
      <c r="A404" s="6"/>
      <c r="B404" s="6"/>
      <c r="C404" s="6"/>
      <c r="D404" s="6"/>
      <c r="E404" s="6"/>
    </row>
    <row r="405" spans="1:5" x14ac:dyDescent="0.25">
      <c r="A405" s="6"/>
      <c r="B405" s="6"/>
      <c r="C405" s="6"/>
      <c r="D405" s="6"/>
      <c r="E405" s="6"/>
    </row>
    <row r="406" spans="1:5" x14ac:dyDescent="0.25">
      <c r="A406" s="6"/>
      <c r="B406" s="6"/>
      <c r="C406" s="6"/>
      <c r="D406" s="6"/>
      <c r="E406" s="6"/>
    </row>
    <row r="407" spans="1:5" x14ac:dyDescent="0.25">
      <c r="A407" s="6"/>
      <c r="B407" s="6"/>
      <c r="C407" s="6"/>
      <c r="D407" s="6"/>
      <c r="E407" s="6"/>
    </row>
    <row r="408" spans="1:5" x14ac:dyDescent="0.25">
      <c r="A408" s="6"/>
      <c r="B408" s="6"/>
      <c r="C408" s="6"/>
      <c r="D408" s="6"/>
      <c r="E408" s="6"/>
    </row>
    <row r="409" spans="1:5" x14ac:dyDescent="0.25">
      <c r="A409" s="6"/>
      <c r="B409" s="6"/>
      <c r="C409" s="6"/>
      <c r="D409" s="6"/>
      <c r="E409" s="6"/>
    </row>
    <row r="410" spans="1:5" x14ac:dyDescent="0.25">
      <c r="A410" s="6"/>
      <c r="B410" s="6"/>
      <c r="C410" s="6"/>
      <c r="D410" s="6"/>
      <c r="E410" s="6"/>
    </row>
    <row r="411" spans="1:5" x14ac:dyDescent="0.25">
      <c r="A411" s="6"/>
      <c r="B411" s="6"/>
      <c r="C411" s="6"/>
      <c r="D411" s="6"/>
      <c r="E411" s="6"/>
    </row>
    <row r="412" spans="1:5" x14ac:dyDescent="0.25">
      <c r="A412" s="6"/>
      <c r="B412" s="6"/>
      <c r="C412" s="6"/>
      <c r="D412" s="6"/>
      <c r="E412" s="6"/>
    </row>
    <row r="413" spans="1:5" x14ac:dyDescent="0.25">
      <c r="A413" s="6"/>
      <c r="B413" s="6"/>
      <c r="C413" s="6"/>
      <c r="D413" s="6"/>
      <c r="E413" s="6"/>
    </row>
    <row r="414" spans="1:5" x14ac:dyDescent="0.25">
      <c r="A414" s="6"/>
      <c r="B414" s="6"/>
      <c r="C414" s="6"/>
      <c r="D414" s="6"/>
      <c r="E414" s="6"/>
    </row>
    <row r="415" spans="1:5" x14ac:dyDescent="0.25">
      <c r="A415" s="6"/>
      <c r="B415" s="6"/>
      <c r="C415" s="6"/>
      <c r="D415" s="6"/>
      <c r="E415" s="6"/>
    </row>
    <row r="416" spans="1:5" x14ac:dyDescent="0.25">
      <c r="A416" s="6"/>
      <c r="B416" s="6"/>
      <c r="C416" s="6"/>
      <c r="D416" s="6"/>
      <c r="E416" s="6"/>
    </row>
    <row r="417" spans="1:5" x14ac:dyDescent="0.25">
      <c r="A417" s="6"/>
      <c r="B417" s="6"/>
      <c r="C417" s="6"/>
      <c r="D417" s="6"/>
      <c r="E417" s="6"/>
    </row>
    <row r="418" spans="1:5" x14ac:dyDescent="0.25">
      <c r="A418" s="6"/>
      <c r="B418" s="6"/>
      <c r="C418" s="6"/>
      <c r="D418" s="6"/>
      <c r="E418" s="6"/>
    </row>
    <row r="419" spans="1:5" x14ac:dyDescent="0.25">
      <c r="A419" s="6"/>
      <c r="B419" s="6"/>
      <c r="C419" s="6"/>
      <c r="D419" s="6"/>
      <c r="E419" s="6"/>
    </row>
    <row r="420" spans="1:5" x14ac:dyDescent="0.25">
      <c r="A420" s="6"/>
      <c r="B420" s="6"/>
      <c r="C420" s="6"/>
      <c r="D420" s="6"/>
      <c r="E420" s="6"/>
    </row>
    <row r="421" spans="1:5" x14ac:dyDescent="0.25">
      <c r="A421" s="6"/>
      <c r="B421" s="6"/>
      <c r="C421" s="6"/>
      <c r="D421" s="6"/>
      <c r="E421" s="6"/>
    </row>
    <row r="422" spans="1:5" x14ac:dyDescent="0.25">
      <c r="A422" s="6"/>
      <c r="B422" s="6"/>
      <c r="C422" s="6"/>
      <c r="D422" s="6"/>
      <c r="E422" s="6"/>
    </row>
    <row r="423" spans="1:5" x14ac:dyDescent="0.25">
      <c r="A423" s="6"/>
      <c r="B423" s="6"/>
      <c r="C423" s="6"/>
      <c r="D423" s="6"/>
      <c r="E423" s="6"/>
    </row>
    <row r="424" spans="1:5" x14ac:dyDescent="0.25">
      <c r="A424" s="6"/>
      <c r="B424" s="6"/>
      <c r="C424" s="6"/>
      <c r="D424" s="6"/>
      <c r="E424" s="6"/>
    </row>
    <row r="425" spans="1:5" x14ac:dyDescent="0.25">
      <c r="A425" s="6"/>
      <c r="B425" s="6"/>
      <c r="C425" s="6"/>
      <c r="D425" s="6"/>
      <c r="E425" s="6"/>
    </row>
    <row r="426" spans="1:5" x14ac:dyDescent="0.25">
      <c r="A426" s="6"/>
      <c r="B426" s="6"/>
      <c r="C426" s="6"/>
      <c r="D426" s="6"/>
      <c r="E426" s="6"/>
    </row>
    <row r="427" spans="1:5" x14ac:dyDescent="0.25">
      <c r="A427" s="6"/>
      <c r="B427" s="6"/>
      <c r="C427" s="6"/>
      <c r="D427" s="6"/>
      <c r="E427" s="6"/>
    </row>
    <row r="428" spans="1:5" x14ac:dyDescent="0.25">
      <c r="A428" s="6"/>
      <c r="B428" s="6"/>
      <c r="C428" s="6"/>
      <c r="D428" s="6"/>
      <c r="E428" s="6"/>
    </row>
    <row r="429" spans="1:5" x14ac:dyDescent="0.25">
      <c r="A429" s="6"/>
      <c r="B429" s="6"/>
      <c r="C429" s="6"/>
      <c r="D429" s="6"/>
      <c r="E429" s="6"/>
    </row>
    <row r="430" spans="1:5" x14ac:dyDescent="0.25">
      <c r="A430" s="6"/>
      <c r="B430" s="6"/>
      <c r="C430" s="6"/>
      <c r="D430" s="6"/>
      <c r="E430" s="6"/>
    </row>
    <row r="431" spans="1:5" x14ac:dyDescent="0.25">
      <c r="A431" s="6"/>
      <c r="B431" s="6"/>
      <c r="C431" s="6"/>
      <c r="D431" s="6"/>
      <c r="E431" s="6"/>
    </row>
    <row r="432" spans="1:5" x14ac:dyDescent="0.25">
      <c r="A432" s="6"/>
      <c r="B432" s="6"/>
      <c r="C432" s="6"/>
      <c r="D432" s="6"/>
      <c r="E432" s="6"/>
    </row>
    <row r="433" spans="1:5" x14ac:dyDescent="0.25">
      <c r="A433" s="6"/>
      <c r="B433" s="6"/>
      <c r="C433" s="6"/>
      <c r="D433" s="6"/>
      <c r="E433" s="6"/>
    </row>
    <row r="434" spans="1:5" x14ac:dyDescent="0.25">
      <c r="A434" s="6"/>
      <c r="B434" s="6"/>
      <c r="C434" s="6"/>
      <c r="D434" s="6"/>
      <c r="E434" s="6"/>
    </row>
    <row r="435" spans="1:5" x14ac:dyDescent="0.25">
      <c r="A435" s="6"/>
      <c r="B435" s="6"/>
      <c r="C435" s="6"/>
      <c r="D435" s="6"/>
      <c r="E435" s="6"/>
    </row>
    <row r="436" spans="1:5" x14ac:dyDescent="0.25">
      <c r="A436" s="6"/>
      <c r="B436" s="6"/>
      <c r="C436" s="6"/>
      <c r="D436" s="6"/>
      <c r="E436" s="6"/>
    </row>
    <row r="437" spans="1:5" x14ac:dyDescent="0.25">
      <c r="A437" s="6"/>
      <c r="B437" s="6"/>
      <c r="C437" s="6"/>
      <c r="D437" s="6"/>
      <c r="E437" s="6"/>
    </row>
    <row r="438" spans="1:5" x14ac:dyDescent="0.25">
      <c r="A438" s="6"/>
      <c r="B438" s="6"/>
      <c r="C438" s="6"/>
      <c r="D438" s="6"/>
      <c r="E438" s="6"/>
    </row>
    <row r="439" spans="1:5" x14ac:dyDescent="0.25">
      <c r="A439" s="6"/>
      <c r="B439" s="6"/>
      <c r="C439" s="6"/>
      <c r="D439" s="6"/>
      <c r="E439" s="6"/>
    </row>
    <row r="440" spans="1:5" x14ac:dyDescent="0.25">
      <c r="A440" s="6"/>
      <c r="B440" s="6"/>
      <c r="C440" s="6"/>
      <c r="D440" s="6"/>
      <c r="E440" s="6"/>
    </row>
    <row r="441" spans="1:5" x14ac:dyDescent="0.25">
      <c r="A441" s="6"/>
      <c r="B441" s="6"/>
      <c r="C441" s="6"/>
      <c r="D441" s="6"/>
      <c r="E441" s="6"/>
    </row>
    <row r="442" spans="1:5" x14ac:dyDescent="0.25">
      <c r="A442" s="6"/>
      <c r="B442" s="6"/>
      <c r="C442" s="6"/>
      <c r="D442" s="6"/>
      <c r="E442" s="6"/>
    </row>
    <row r="443" spans="1:5" x14ac:dyDescent="0.25">
      <c r="A443" s="6"/>
      <c r="B443" s="6"/>
      <c r="C443" s="6"/>
      <c r="D443" s="6"/>
      <c r="E443" s="6"/>
    </row>
    <row r="444" spans="1:5" x14ac:dyDescent="0.25">
      <c r="A444" s="6"/>
      <c r="B444" s="6"/>
      <c r="C444" s="6"/>
      <c r="D444" s="6"/>
      <c r="E444" s="6"/>
    </row>
    <row r="445" spans="1:5" x14ac:dyDescent="0.25">
      <c r="A445" s="6"/>
      <c r="B445" s="6"/>
      <c r="C445" s="6"/>
      <c r="D445" s="6"/>
      <c r="E445" s="6"/>
    </row>
    <row r="446" spans="1:5" x14ac:dyDescent="0.25">
      <c r="A446" s="6"/>
      <c r="B446" s="6"/>
      <c r="C446" s="6"/>
      <c r="D446" s="6"/>
      <c r="E446" s="6"/>
    </row>
    <row r="447" spans="1:5" x14ac:dyDescent="0.25">
      <c r="A447" s="6"/>
      <c r="B447" s="6"/>
      <c r="C447" s="6"/>
      <c r="D447" s="6"/>
      <c r="E447" s="6"/>
    </row>
    <row r="448" spans="1:5" x14ac:dyDescent="0.25">
      <c r="A448" s="6"/>
      <c r="B448" s="6"/>
      <c r="C448" s="6"/>
      <c r="D448" s="6"/>
      <c r="E448" s="6"/>
    </row>
    <row r="449" spans="1:5" x14ac:dyDescent="0.25">
      <c r="A449" s="6"/>
      <c r="B449" s="6"/>
      <c r="C449" s="6"/>
      <c r="D449" s="6"/>
      <c r="E449" s="6"/>
    </row>
    <row r="450" spans="1:5" x14ac:dyDescent="0.25">
      <c r="A450" s="6"/>
      <c r="B450" s="6"/>
      <c r="C450" s="6"/>
      <c r="D450" s="6"/>
      <c r="E450" s="6"/>
    </row>
    <row r="451" spans="1:5" x14ac:dyDescent="0.25">
      <c r="A451" s="6"/>
      <c r="B451" s="6"/>
      <c r="C451" s="6"/>
      <c r="D451" s="6"/>
      <c r="E451" s="6"/>
    </row>
    <row r="452" spans="1:5" x14ac:dyDescent="0.25">
      <c r="A452" s="6"/>
      <c r="B452" s="6"/>
      <c r="C452" s="6"/>
      <c r="D452" s="6"/>
      <c r="E452" s="6"/>
    </row>
    <row r="453" spans="1:5" x14ac:dyDescent="0.25">
      <c r="A453" s="6"/>
      <c r="B453" s="6"/>
      <c r="C453" s="6"/>
      <c r="D453" s="6"/>
      <c r="E453" s="6"/>
    </row>
    <row r="454" spans="1:5" x14ac:dyDescent="0.25">
      <c r="A454" s="6"/>
      <c r="B454" s="6"/>
      <c r="C454" s="6"/>
      <c r="D454" s="6"/>
      <c r="E454" s="6"/>
    </row>
    <row r="455" spans="1:5" x14ac:dyDescent="0.25">
      <c r="A455" s="6"/>
      <c r="B455" s="6"/>
      <c r="C455" s="6"/>
      <c r="D455" s="6"/>
      <c r="E455" s="6"/>
    </row>
    <row r="456" spans="1:5" x14ac:dyDescent="0.25">
      <c r="A456" s="6"/>
      <c r="B456" s="6"/>
      <c r="C456" s="6"/>
      <c r="D456" s="6"/>
      <c r="E456" s="6"/>
    </row>
    <row r="457" spans="1:5" x14ac:dyDescent="0.25">
      <c r="A457" s="6"/>
      <c r="B457" s="6"/>
      <c r="C457" s="6"/>
      <c r="D457" s="6"/>
      <c r="E457" s="6"/>
    </row>
    <row r="458" spans="1:5" x14ac:dyDescent="0.25">
      <c r="A458" s="6"/>
      <c r="B458" s="6"/>
      <c r="C458" s="6"/>
      <c r="D458" s="6"/>
      <c r="E458" s="6"/>
    </row>
    <row r="459" spans="1:5" x14ac:dyDescent="0.25">
      <c r="A459" s="6"/>
      <c r="B459" s="6"/>
      <c r="C459" s="6"/>
      <c r="D459" s="6"/>
      <c r="E459" s="6"/>
    </row>
    <row r="460" spans="1:5" x14ac:dyDescent="0.25">
      <c r="A460" s="6"/>
      <c r="B460" s="6"/>
      <c r="C460" s="6"/>
      <c r="D460" s="6"/>
      <c r="E460" s="6"/>
    </row>
    <row r="461" spans="1:5" x14ac:dyDescent="0.25">
      <c r="A461" s="6"/>
      <c r="B461" s="6"/>
      <c r="C461" s="6"/>
      <c r="D461" s="6"/>
      <c r="E461" s="6"/>
    </row>
    <row r="462" spans="1:5" x14ac:dyDescent="0.25">
      <c r="A462" s="6"/>
      <c r="B462" s="6"/>
      <c r="C462" s="6"/>
      <c r="D462" s="6"/>
      <c r="E462" s="6"/>
    </row>
    <row r="463" spans="1:5" x14ac:dyDescent="0.25">
      <c r="A463" s="6"/>
      <c r="B463" s="6"/>
      <c r="C463" s="6"/>
      <c r="D463" s="6"/>
      <c r="E463" s="6"/>
    </row>
    <row r="464" spans="1:5" x14ac:dyDescent="0.25">
      <c r="A464" s="6"/>
      <c r="B464" s="6"/>
      <c r="C464" s="6"/>
      <c r="D464" s="6"/>
      <c r="E464" s="6"/>
    </row>
    <row r="465" spans="1:5" x14ac:dyDescent="0.25">
      <c r="A465" s="6"/>
      <c r="B465" s="6"/>
      <c r="C465" s="6"/>
      <c r="D465" s="6"/>
      <c r="E465" s="6"/>
    </row>
    <row r="466" spans="1:5" x14ac:dyDescent="0.25">
      <c r="A466" s="6"/>
      <c r="B466" s="6"/>
      <c r="C466" s="6"/>
      <c r="D466" s="6"/>
      <c r="E466" s="6"/>
    </row>
    <row r="467" spans="1:5" x14ac:dyDescent="0.25">
      <c r="A467" s="6"/>
      <c r="B467" s="6"/>
      <c r="C467" s="6"/>
      <c r="D467" s="6"/>
      <c r="E467" s="6"/>
    </row>
    <row r="468" spans="1:5" x14ac:dyDescent="0.25">
      <c r="A468" s="6"/>
      <c r="B468" s="6"/>
      <c r="C468" s="6"/>
      <c r="D468" s="6"/>
      <c r="E468" s="6"/>
    </row>
    <row r="469" spans="1:5" x14ac:dyDescent="0.25">
      <c r="A469" s="6"/>
      <c r="B469" s="6"/>
      <c r="C469" s="6"/>
      <c r="D469" s="6"/>
      <c r="E469" s="6"/>
    </row>
    <row r="470" spans="1:5" x14ac:dyDescent="0.25">
      <c r="A470" s="6"/>
      <c r="B470" s="6"/>
      <c r="C470" s="6"/>
      <c r="D470" s="6"/>
      <c r="E470" s="6"/>
    </row>
    <row r="471" spans="1:5" x14ac:dyDescent="0.25">
      <c r="A471" s="6"/>
      <c r="B471" s="6"/>
      <c r="C471" s="6"/>
      <c r="D471" s="6"/>
      <c r="E471" s="6"/>
    </row>
    <row r="472" spans="1:5" x14ac:dyDescent="0.25">
      <c r="A472" s="6"/>
      <c r="B472" s="6"/>
      <c r="C472" s="6"/>
      <c r="D472" s="6"/>
      <c r="E472" s="6"/>
    </row>
    <row r="473" spans="1:5" x14ac:dyDescent="0.25">
      <c r="A473" s="6"/>
      <c r="B473" s="6"/>
      <c r="C473" s="6"/>
      <c r="D473" s="6"/>
      <c r="E473" s="6"/>
    </row>
    <row r="474" spans="1:5" x14ac:dyDescent="0.25">
      <c r="A474" s="6"/>
      <c r="B474" s="6"/>
      <c r="C474" s="6"/>
      <c r="D474" s="6"/>
      <c r="E474" s="6"/>
    </row>
    <row r="475" spans="1:5" x14ac:dyDescent="0.25">
      <c r="A475" s="6"/>
      <c r="B475" s="6"/>
      <c r="C475" s="6"/>
      <c r="D475" s="6"/>
      <c r="E475" s="6"/>
    </row>
    <row r="476" spans="1:5" x14ac:dyDescent="0.25">
      <c r="A476" s="6"/>
      <c r="B476" s="6"/>
      <c r="C476" s="6"/>
      <c r="D476" s="6"/>
      <c r="E476" s="6"/>
    </row>
    <row r="477" spans="1:5" x14ac:dyDescent="0.25">
      <c r="A477" s="6"/>
      <c r="B477" s="6"/>
      <c r="C477" s="6"/>
      <c r="D477" s="6"/>
      <c r="E477" s="6"/>
    </row>
    <row r="478" spans="1:5" x14ac:dyDescent="0.25">
      <c r="A478" s="6"/>
      <c r="B478" s="6"/>
      <c r="C478" s="6"/>
      <c r="D478" s="6"/>
      <c r="E478" s="6"/>
    </row>
    <row r="479" spans="1:5" x14ac:dyDescent="0.25">
      <c r="A479" s="6"/>
      <c r="B479" s="6"/>
      <c r="C479" s="6"/>
      <c r="D479" s="6"/>
      <c r="E479" s="6"/>
    </row>
    <row r="480" spans="1:5" x14ac:dyDescent="0.25">
      <c r="A480" s="6"/>
      <c r="B480" s="6"/>
      <c r="C480" s="6"/>
      <c r="D480" s="6"/>
      <c r="E480" s="6"/>
    </row>
    <row r="481" spans="1:5" x14ac:dyDescent="0.25">
      <c r="A481" s="6"/>
      <c r="B481" s="6"/>
      <c r="C481" s="6"/>
      <c r="D481" s="6"/>
      <c r="E481" s="6"/>
    </row>
    <row r="482" spans="1:5" x14ac:dyDescent="0.25">
      <c r="A482" s="6"/>
      <c r="B482" s="6"/>
      <c r="C482" s="6"/>
      <c r="D482" s="6"/>
      <c r="E482" s="6"/>
    </row>
    <row r="483" spans="1:5" x14ac:dyDescent="0.25">
      <c r="A483" s="6"/>
      <c r="B483" s="6"/>
      <c r="C483" s="6"/>
      <c r="D483" s="6"/>
      <c r="E483" s="6"/>
    </row>
    <row r="484" spans="1:5" x14ac:dyDescent="0.25">
      <c r="A484" s="6"/>
      <c r="B484" s="6"/>
      <c r="C484" s="6"/>
      <c r="D484" s="6"/>
      <c r="E484" s="6"/>
    </row>
    <row r="485" spans="1:5" x14ac:dyDescent="0.25">
      <c r="A485" s="6"/>
      <c r="B485" s="6"/>
      <c r="C485" s="6"/>
      <c r="D485" s="6"/>
      <c r="E485" s="6"/>
    </row>
    <row r="486" spans="1:5" x14ac:dyDescent="0.25">
      <c r="A486" s="6"/>
      <c r="B486" s="6"/>
      <c r="C486" s="6"/>
      <c r="D486" s="6"/>
      <c r="E486" s="6"/>
    </row>
    <row r="487" spans="1:5" x14ac:dyDescent="0.25">
      <c r="A487" s="6"/>
      <c r="B487" s="6"/>
      <c r="C487" s="6"/>
      <c r="D487" s="6"/>
      <c r="E487" s="6"/>
    </row>
    <row r="488" spans="1:5" x14ac:dyDescent="0.25">
      <c r="A488" s="6"/>
      <c r="B488" s="6"/>
      <c r="C488" s="6"/>
      <c r="D488" s="6"/>
      <c r="E488" s="6"/>
    </row>
    <row r="489" spans="1:5" x14ac:dyDescent="0.25">
      <c r="A489" s="6"/>
      <c r="B489" s="6"/>
      <c r="C489" s="6"/>
      <c r="D489" s="6"/>
      <c r="E489" s="6"/>
    </row>
    <row r="490" spans="1:5" x14ac:dyDescent="0.25">
      <c r="A490" s="6"/>
      <c r="B490" s="6"/>
      <c r="C490" s="6"/>
      <c r="D490" s="6"/>
      <c r="E490" s="6"/>
    </row>
    <row r="491" spans="1:5" x14ac:dyDescent="0.25">
      <c r="A491" s="6"/>
      <c r="B491" s="6"/>
      <c r="C491" s="6"/>
      <c r="D491" s="6"/>
      <c r="E491" s="6"/>
    </row>
    <row r="492" spans="1:5" x14ac:dyDescent="0.25">
      <c r="E492" s="6"/>
    </row>
  </sheetData>
  <hyperlinks>
    <hyperlink ref="A79" location="Índice!A1" display="Volver al índice" xr:uid="{00000000-0004-0000-0100-000000000000}"/>
  </hyperlinks>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XCF354"/>
  <sheetViews>
    <sheetView showGridLines="0" workbookViewId="0">
      <pane ySplit="2" topLeftCell="A3" activePane="bottomLeft" state="frozen"/>
      <selection pane="bottomLeft"/>
    </sheetView>
  </sheetViews>
  <sheetFormatPr baseColWidth="10" defaultColWidth="11.42578125" defaultRowHeight="15" x14ac:dyDescent="0.25"/>
  <cols>
    <col min="1" max="1" width="28.7109375" style="23" customWidth="1"/>
    <col min="2" max="14" width="11" style="23" customWidth="1"/>
    <col min="15" max="18" width="12.28515625" style="24" customWidth="1"/>
    <col min="19" max="19" width="9.28515625" style="6" customWidth="1"/>
    <col min="20" max="16384" width="11.42578125" style="6"/>
  </cols>
  <sheetData>
    <row r="1" spans="1:19" s="7" customFormat="1" ht="21" x14ac:dyDescent="0.25">
      <c r="A1" s="104" t="s">
        <v>390</v>
      </c>
      <c r="B1" s="104"/>
      <c r="C1" s="104"/>
      <c r="D1" s="29"/>
      <c r="E1" s="29"/>
      <c r="F1" s="29"/>
      <c r="G1" s="29"/>
      <c r="H1" s="29"/>
      <c r="I1" s="29"/>
      <c r="J1" s="29"/>
      <c r="K1" s="9"/>
      <c r="L1" s="9"/>
      <c r="M1" s="9"/>
      <c r="N1" s="9"/>
      <c r="O1" s="10"/>
      <c r="P1" s="10"/>
      <c r="Q1" s="10"/>
      <c r="R1" s="10"/>
      <c r="S1" s="9"/>
    </row>
    <row r="2" spans="1:19" s="7" customFormat="1" ht="15" customHeight="1" x14ac:dyDescent="0.25">
      <c r="A2" s="156" t="s">
        <v>379</v>
      </c>
      <c r="B2" s="156"/>
      <c r="C2" s="156"/>
      <c r="D2" s="27"/>
      <c r="E2" s="27"/>
      <c r="F2" s="27"/>
      <c r="G2" s="27"/>
      <c r="H2" s="27"/>
      <c r="I2" s="27"/>
      <c r="J2" s="27"/>
      <c r="K2" s="27"/>
      <c r="L2" s="27"/>
      <c r="M2" s="27"/>
      <c r="N2" s="27"/>
      <c r="O2" s="38"/>
      <c r="P2" s="38"/>
      <c r="Q2" s="38"/>
      <c r="R2" s="38"/>
      <c r="S2" s="9"/>
    </row>
    <row r="3" spans="1:19" s="7" customFormat="1" x14ac:dyDescent="0.25">
      <c r="A3" s="27"/>
      <c r="B3" s="27"/>
      <c r="C3" s="27"/>
      <c r="D3" s="27"/>
      <c r="E3" s="27"/>
      <c r="F3" s="27"/>
      <c r="G3" s="27"/>
      <c r="H3" s="27"/>
      <c r="I3" s="27"/>
      <c r="J3" s="27"/>
      <c r="K3" s="27"/>
      <c r="L3" s="27"/>
      <c r="M3" s="27"/>
      <c r="N3" s="27"/>
      <c r="O3" s="38"/>
      <c r="P3" s="38"/>
      <c r="Q3" s="38"/>
      <c r="R3" s="38"/>
      <c r="S3" s="9"/>
    </row>
    <row r="4" spans="1:19" s="7" customFormat="1" ht="15.75" x14ac:dyDescent="0.25">
      <c r="A4" s="30" t="s">
        <v>157</v>
      </c>
      <c r="B4" s="30"/>
      <c r="C4" s="30"/>
      <c r="D4" s="30"/>
      <c r="E4" s="30"/>
      <c r="F4" s="30"/>
      <c r="G4" s="30"/>
      <c r="H4" s="28"/>
      <c r="I4" s="28"/>
      <c r="J4" s="28"/>
      <c r="K4" s="28"/>
      <c r="L4" s="28"/>
      <c r="M4" s="28"/>
      <c r="N4" s="28"/>
      <c r="O4" s="22"/>
      <c r="P4" s="22"/>
      <c r="Q4" s="22"/>
      <c r="R4" s="22"/>
      <c r="S4" s="9"/>
    </row>
    <row r="5" spans="1:19" s="7" customFormat="1" ht="38.25" x14ac:dyDescent="0.25">
      <c r="A5" s="103" t="s">
        <v>132</v>
      </c>
      <c r="B5" s="1">
        <v>2007</v>
      </c>
      <c r="C5" s="1">
        <v>2008</v>
      </c>
      <c r="D5" s="1">
        <v>2009</v>
      </c>
      <c r="E5" s="1">
        <v>2010</v>
      </c>
      <c r="F5" s="1">
        <v>2011</v>
      </c>
      <c r="G5" s="1">
        <v>2012</v>
      </c>
      <c r="H5" s="1">
        <v>2013</v>
      </c>
      <c r="I5" s="1">
        <v>2014</v>
      </c>
      <c r="J5" s="1">
        <v>2015</v>
      </c>
      <c r="K5" s="1">
        <v>2016</v>
      </c>
      <c r="L5" s="1">
        <v>2017</v>
      </c>
      <c r="M5" s="1">
        <v>2018</v>
      </c>
      <c r="N5" s="1">
        <v>2019</v>
      </c>
      <c r="O5" s="5" t="s">
        <v>391</v>
      </c>
      <c r="P5" s="5" t="s">
        <v>392</v>
      </c>
      <c r="Q5" s="5" t="s">
        <v>393</v>
      </c>
      <c r="R5" s="5" t="s">
        <v>394</v>
      </c>
      <c r="S5" s="9"/>
    </row>
    <row r="6" spans="1:19" s="7" customFormat="1" x14ac:dyDescent="0.25">
      <c r="A6" s="105" t="s">
        <v>81</v>
      </c>
      <c r="B6" s="157">
        <v>748344</v>
      </c>
      <c r="C6" s="157">
        <v>783349</v>
      </c>
      <c r="D6" s="31">
        <v>849340</v>
      </c>
      <c r="E6" s="31">
        <v>938258</v>
      </c>
      <c r="F6" s="31">
        <v>1015077</v>
      </c>
      <c r="G6" s="31">
        <v>1064816</v>
      </c>
      <c r="H6" s="31">
        <v>1114277</v>
      </c>
      <c r="I6" s="31">
        <v>1144381</v>
      </c>
      <c r="J6" s="31">
        <v>1165906</v>
      </c>
      <c r="K6" s="31">
        <v>1178480</v>
      </c>
      <c r="L6" s="31">
        <v>1177292</v>
      </c>
      <c r="M6" s="31">
        <v>1187814</v>
      </c>
      <c r="N6" s="31">
        <v>1194311</v>
      </c>
      <c r="O6" s="39">
        <f>(N6-E6)/E6</f>
        <v>0.27290254919222645</v>
      </c>
      <c r="P6" s="39">
        <f>(N6-J6)/J6</f>
        <v>2.4363027551106177E-2</v>
      </c>
      <c r="Q6" s="39">
        <f>(N6-M6)/M6</f>
        <v>5.4697115878411936E-3</v>
      </c>
      <c r="R6" s="39">
        <f>N6/N$9</f>
        <v>0.94150696486428964</v>
      </c>
      <c r="S6" s="9"/>
    </row>
    <row r="7" spans="1:19" s="7" customFormat="1" x14ac:dyDescent="0.25">
      <c r="A7" s="105" t="s">
        <v>40</v>
      </c>
      <c r="B7" s="157">
        <v>20693</v>
      </c>
      <c r="C7" s="157">
        <v>26074</v>
      </c>
      <c r="D7" s="31">
        <v>28357</v>
      </c>
      <c r="E7" s="31">
        <v>33398</v>
      </c>
      <c r="F7" s="31">
        <v>34480</v>
      </c>
      <c r="G7" s="31">
        <v>41201</v>
      </c>
      <c r="H7" s="31">
        <v>46726</v>
      </c>
      <c r="I7" s="31">
        <v>46806</v>
      </c>
      <c r="J7" s="31">
        <v>45116</v>
      </c>
      <c r="K7" s="31">
        <v>47584</v>
      </c>
      <c r="L7" s="31">
        <v>48698</v>
      </c>
      <c r="M7" s="31">
        <v>46875</v>
      </c>
      <c r="N7" s="31">
        <v>48396</v>
      </c>
      <c r="O7" s="39">
        <f t="shared" ref="O7:O9" si="0">(N7-E7)/E7</f>
        <v>0.44906880651536019</v>
      </c>
      <c r="P7" s="39">
        <f t="shared" ref="P7:P9" si="1">(N7-J7)/J7</f>
        <v>7.2701480627715226E-2</v>
      </c>
      <c r="Q7" s="39">
        <f t="shared" ref="Q7:Q9" si="2">(N7-M7)/M7</f>
        <v>3.2447999999999998E-2</v>
      </c>
      <c r="R7" s="39">
        <f>N7/N$9</f>
        <v>3.8151847443063124E-2</v>
      </c>
      <c r="S7" s="9"/>
    </row>
    <row r="8" spans="1:19" s="7" customFormat="1" x14ac:dyDescent="0.25">
      <c r="A8" s="105" t="s">
        <v>39</v>
      </c>
      <c r="B8" s="157">
        <v>7801</v>
      </c>
      <c r="C8" s="157">
        <v>10374</v>
      </c>
      <c r="D8" s="31">
        <v>14022</v>
      </c>
      <c r="E8" s="31">
        <v>13962</v>
      </c>
      <c r="F8" s="31">
        <v>19542</v>
      </c>
      <c r="G8" s="31">
        <v>20903</v>
      </c>
      <c r="H8" s="31">
        <v>23368</v>
      </c>
      <c r="I8" s="31">
        <v>23943</v>
      </c>
      <c r="J8" s="31">
        <v>22021</v>
      </c>
      <c r="K8" s="31">
        <v>21114</v>
      </c>
      <c r="L8" s="31">
        <v>22303</v>
      </c>
      <c r="M8" s="31">
        <v>27588</v>
      </c>
      <c r="N8" s="31">
        <v>25803</v>
      </c>
      <c r="O8" s="39">
        <f t="shared" si="0"/>
        <v>0.84808766652342071</v>
      </c>
      <c r="P8" s="39">
        <f t="shared" si="1"/>
        <v>0.17174515235457063</v>
      </c>
      <c r="Q8" s="39">
        <f t="shared" si="2"/>
        <v>-6.4702044367116143E-2</v>
      </c>
      <c r="R8" s="39">
        <f t="shared" ref="R8" si="3">N8/N$9</f>
        <v>2.034118769264728E-2</v>
      </c>
      <c r="S8" s="9"/>
    </row>
    <row r="9" spans="1:19" s="7" customFormat="1" x14ac:dyDescent="0.25">
      <c r="A9" s="106" t="s">
        <v>0</v>
      </c>
      <c r="B9" s="158">
        <v>776838</v>
      </c>
      <c r="C9" s="158">
        <v>819797</v>
      </c>
      <c r="D9" s="158">
        <v>891719</v>
      </c>
      <c r="E9" s="158">
        <v>985618</v>
      </c>
      <c r="F9" s="158">
        <v>1069099</v>
      </c>
      <c r="G9" s="158">
        <v>1126920</v>
      </c>
      <c r="H9" s="158">
        <v>1184371</v>
      </c>
      <c r="I9" s="158">
        <v>1215130</v>
      </c>
      <c r="J9" s="158">
        <v>1233043</v>
      </c>
      <c r="K9" s="158">
        <v>1247178</v>
      </c>
      <c r="L9" s="158">
        <v>1248293</v>
      </c>
      <c r="M9" s="158">
        <v>1262277</v>
      </c>
      <c r="N9" s="158">
        <v>1268510</v>
      </c>
      <c r="O9" s="40">
        <f t="shared" si="0"/>
        <v>0.28701992049658182</v>
      </c>
      <c r="P9" s="40">
        <f t="shared" si="1"/>
        <v>2.8763798180598731E-2</v>
      </c>
      <c r="Q9" s="40">
        <f t="shared" si="2"/>
        <v>4.9379019026727098E-3</v>
      </c>
      <c r="R9" s="40">
        <f>SUM(R6:R8)</f>
        <v>1</v>
      </c>
      <c r="S9" s="9"/>
    </row>
    <row r="10" spans="1:19" s="7" customFormat="1" x14ac:dyDescent="0.25">
      <c r="A10" s="28"/>
      <c r="B10" s="28"/>
      <c r="C10" s="28"/>
      <c r="D10" s="28"/>
      <c r="E10" s="28"/>
      <c r="F10" s="28"/>
      <c r="G10" s="28"/>
      <c r="H10" s="28"/>
      <c r="I10" s="28"/>
      <c r="J10" s="28"/>
      <c r="K10" s="28"/>
      <c r="L10" s="28"/>
      <c r="M10" s="28"/>
      <c r="N10" s="28"/>
      <c r="O10" s="28"/>
      <c r="P10" s="28"/>
      <c r="Q10" s="28"/>
      <c r="R10" s="28"/>
      <c r="S10" s="9"/>
    </row>
    <row r="11" spans="1:19" s="7" customFormat="1" ht="15.75" x14ac:dyDescent="0.25">
      <c r="A11" s="33" t="s">
        <v>291</v>
      </c>
      <c r="B11" s="33"/>
      <c r="C11" s="33"/>
      <c r="D11" s="33"/>
      <c r="E11" s="33"/>
      <c r="F11" s="33"/>
      <c r="G11" s="33"/>
      <c r="H11" s="9"/>
      <c r="I11" s="9"/>
      <c r="J11" s="9"/>
      <c r="K11" s="9"/>
      <c r="L11" s="9"/>
      <c r="M11" s="9"/>
      <c r="N11" s="9"/>
      <c r="O11" s="10"/>
      <c r="P11" s="10"/>
      <c r="Q11" s="10"/>
      <c r="R11" s="22"/>
      <c r="S11" s="9"/>
    </row>
    <row r="12" spans="1:19" s="7" customFormat="1" ht="38.25" x14ac:dyDescent="0.25">
      <c r="A12" s="103" t="s">
        <v>94</v>
      </c>
      <c r="B12" s="1">
        <v>2007</v>
      </c>
      <c r="C12" s="1">
        <v>2008</v>
      </c>
      <c r="D12" s="1">
        <v>2009</v>
      </c>
      <c r="E12" s="1">
        <v>2010</v>
      </c>
      <c r="F12" s="1">
        <v>2011</v>
      </c>
      <c r="G12" s="1">
        <v>2012</v>
      </c>
      <c r="H12" s="1">
        <v>2013</v>
      </c>
      <c r="I12" s="1">
        <v>2014</v>
      </c>
      <c r="J12" s="1">
        <v>2015</v>
      </c>
      <c r="K12" s="1">
        <v>2016</v>
      </c>
      <c r="L12" s="1">
        <v>2017</v>
      </c>
      <c r="M12" s="1">
        <v>2018</v>
      </c>
      <c r="N12" s="1">
        <v>2019</v>
      </c>
      <c r="O12" s="5" t="s">
        <v>391</v>
      </c>
      <c r="P12" s="5" t="s">
        <v>392</v>
      </c>
      <c r="Q12" s="5" t="s">
        <v>393</v>
      </c>
      <c r="R12" s="5" t="s">
        <v>394</v>
      </c>
      <c r="S12" s="9"/>
    </row>
    <row r="13" spans="1:19" s="7" customFormat="1" x14ac:dyDescent="0.25">
      <c r="A13" s="105" t="s">
        <v>2</v>
      </c>
      <c r="B13" s="31">
        <v>86838</v>
      </c>
      <c r="C13" s="31">
        <v>95903</v>
      </c>
      <c r="D13" s="31">
        <v>110021</v>
      </c>
      <c r="E13" s="31">
        <v>128571</v>
      </c>
      <c r="F13" s="31">
        <v>138635</v>
      </c>
      <c r="G13" s="31">
        <v>140048</v>
      </c>
      <c r="H13" s="31">
        <v>144383</v>
      </c>
      <c r="I13" s="31">
        <v>148012</v>
      </c>
      <c r="J13" s="31">
        <v>146546</v>
      </c>
      <c r="K13" s="31">
        <v>141720</v>
      </c>
      <c r="L13" s="31">
        <v>136789</v>
      </c>
      <c r="M13" s="31">
        <v>136741</v>
      </c>
      <c r="N13" s="31">
        <v>137949</v>
      </c>
      <c r="O13" s="39">
        <f>(N13-E13)/E13</f>
        <v>7.2940243134143781E-2</v>
      </c>
      <c r="P13" s="39">
        <f>(N13-J13)/J13</f>
        <v>-5.8664173706549479E-2</v>
      </c>
      <c r="Q13" s="39">
        <f>(N13-M13)/M13</f>
        <v>8.8342194367453802E-3</v>
      </c>
      <c r="R13" s="39">
        <f>N13/N$9</f>
        <v>0.10874884707254968</v>
      </c>
      <c r="S13" s="9"/>
    </row>
    <row r="14" spans="1:19" s="7" customFormat="1" x14ac:dyDescent="0.25">
      <c r="A14" s="105" t="s">
        <v>3</v>
      </c>
      <c r="B14" s="31">
        <v>156124</v>
      </c>
      <c r="C14" s="31">
        <v>162870</v>
      </c>
      <c r="D14" s="31">
        <v>189622</v>
      </c>
      <c r="E14" s="31">
        <v>224339</v>
      </c>
      <c r="F14" s="31">
        <v>267766</v>
      </c>
      <c r="G14" s="31">
        <v>301156</v>
      </c>
      <c r="H14" s="31">
        <v>332147</v>
      </c>
      <c r="I14" s="31">
        <v>357395</v>
      </c>
      <c r="J14" s="31">
        <v>378802</v>
      </c>
      <c r="K14" s="31">
        <v>384667</v>
      </c>
      <c r="L14" s="31">
        <v>377353</v>
      </c>
      <c r="M14" s="31">
        <v>374897</v>
      </c>
      <c r="N14" s="31">
        <v>381412</v>
      </c>
      <c r="O14" s="39">
        <f t="shared" ref="O14:O16" si="4">(N14-E14)/E14</f>
        <v>0.70015913416748765</v>
      </c>
      <c r="P14" s="39">
        <f t="shared" ref="P14:P16" si="5">(N14-J14)/J14</f>
        <v>6.8901431354639097E-3</v>
      </c>
      <c r="Q14" s="39">
        <f t="shared" ref="Q14:Q16" si="6">(N14-M14)/M14</f>
        <v>1.7378106519924139E-2</v>
      </c>
      <c r="R14" s="39">
        <f>N14/N$9</f>
        <v>0.30067717243064696</v>
      </c>
      <c r="S14" s="9"/>
    </row>
    <row r="15" spans="1:19" s="7" customFormat="1" x14ac:dyDescent="0.25">
      <c r="A15" s="105" t="s">
        <v>4</v>
      </c>
      <c r="B15" s="31">
        <v>533876</v>
      </c>
      <c r="C15" s="31">
        <v>561024</v>
      </c>
      <c r="D15" s="31">
        <v>592076</v>
      </c>
      <c r="E15" s="31">
        <v>632708</v>
      </c>
      <c r="F15" s="31">
        <v>662698</v>
      </c>
      <c r="G15" s="31">
        <v>685716</v>
      </c>
      <c r="H15" s="31">
        <v>707841</v>
      </c>
      <c r="I15" s="31">
        <v>709723</v>
      </c>
      <c r="J15" s="31">
        <v>707695</v>
      </c>
      <c r="K15" s="31">
        <v>720791</v>
      </c>
      <c r="L15" s="31">
        <v>734151</v>
      </c>
      <c r="M15" s="31">
        <v>750639</v>
      </c>
      <c r="N15" s="31">
        <v>749149</v>
      </c>
      <c r="O15" s="39">
        <f t="shared" si="4"/>
        <v>0.18403592178382444</v>
      </c>
      <c r="P15" s="39">
        <f t="shared" si="5"/>
        <v>5.8576081504037758E-2</v>
      </c>
      <c r="Q15" s="39">
        <f t="shared" si="6"/>
        <v>-1.9849754675682987E-3</v>
      </c>
      <c r="R15" s="39">
        <f t="shared" ref="R15" si="7">N15/N$9</f>
        <v>0.59057398049680332</v>
      </c>
      <c r="S15" s="9"/>
    </row>
    <row r="16" spans="1:19" s="7" customFormat="1" x14ac:dyDescent="0.25">
      <c r="A16" s="106" t="s">
        <v>0</v>
      </c>
      <c r="B16" s="32">
        <v>776838</v>
      </c>
      <c r="C16" s="32">
        <v>819797</v>
      </c>
      <c r="D16" s="32">
        <v>891719</v>
      </c>
      <c r="E16" s="32">
        <v>985618</v>
      </c>
      <c r="F16" s="32">
        <v>1069099</v>
      </c>
      <c r="G16" s="32">
        <v>1126920</v>
      </c>
      <c r="H16" s="32">
        <v>1184371</v>
      </c>
      <c r="I16" s="32">
        <v>1215130</v>
      </c>
      <c r="J16" s="32">
        <v>1233043</v>
      </c>
      <c r="K16" s="32">
        <v>1247178</v>
      </c>
      <c r="L16" s="32">
        <v>1248293</v>
      </c>
      <c r="M16" s="32">
        <v>1262277</v>
      </c>
      <c r="N16" s="32">
        <v>1268510</v>
      </c>
      <c r="O16" s="40">
        <f t="shared" si="4"/>
        <v>0.28701992049658182</v>
      </c>
      <c r="P16" s="40">
        <f t="shared" si="5"/>
        <v>2.8763798180598731E-2</v>
      </c>
      <c r="Q16" s="40">
        <f t="shared" si="6"/>
        <v>4.9379019026727098E-3</v>
      </c>
      <c r="R16" s="40">
        <f>SUM(R13:R15)</f>
        <v>1</v>
      </c>
      <c r="S16" s="9"/>
    </row>
    <row r="17" spans="1:19" s="7" customFormat="1" x14ac:dyDescent="0.25">
      <c r="A17" s="28"/>
      <c r="B17" s="28"/>
      <c r="C17" s="28"/>
      <c r="D17" s="28"/>
      <c r="E17" s="28"/>
      <c r="F17" s="28"/>
      <c r="G17" s="28"/>
      <c r="H17" s="28"/>
      <c r="I17" s="28"/>
      <c r="J17" s="28"/>
      <c r="K17" s="28"/>
      <c r="L17" s="28"/>
      <c r="M17" s="28"/>
      <c r="N17" s="28"/>
      <c r="O17" s="22"/>
      <c r="P17" s="22"/>
      <c r="Q17" s="22"/>
      <c r="R17" s="22"/>
      <c r="S17" s="9"/>
    </row>
    <row r="18" spans="1:19" s="7" customFormat="1" ht="15.75" x14ac:dyDescent="0.25">
      <c r="A18" s="33" t="s">
        <v>158</v>
      </c>
      <c r="B18" s="33"/>
      <c r="C18" s="33"/>
      <c r="D18" s="33"/>
      <c r="E18" s="33"/>
      <c r="F18" s="33"/>
      <c r="G18" s="33"/>
      <c r="H18" s="28"/>
      <c r="I18" s="28"/>
      <c r="J18" s="28"/>
      <c r="K18" s="28"/>
      <c r="L18" s="28"/>
      <c r="M18" s="28"/>
      <c r="N18" s="28"/>
      <c r="O18" s="22"/>
      <c r="P18" s="22"/>
      <c r="Q18" s="22"/>
      <c r="R18" s="22"/>
      <c r="S18" s="9"/>
    </row>
    <row r="19" spans="1:19" s="7" customFormat="1" ht="38.25" x14ac:dyDescent="0.25">
      <c r="A19" s="107" t="s">
        <v>94</v>
      </c>
      <c r="B19" s="1">
        <v>2007</v>
      </c>
      <c r="C19" s="1">
        <v>2008</v>
      </c>
      <c r="D19" s="1">
        <v>2009</v>
      </c>
      <c r="E19" s="1">
        <v>2010</v>
      </c>
      <c r="F19" s="1">
        <v>2011</v>
      </c>
      <c r="G19" s="1">
        <v>2012</v>
      </c>
      <c r="H19" s="1">
        <v>2013</v>
      </c>
      <c r="I19" s="1">
        <v>2014</v>
      </c>
      <c r="J19" s="1">
        <v>2015</v>
      </c>
      <c r="K19" s="1">
        <v>2016</v>
      </c>
      <c r="L19" s="1">
        <v>2017</v>
      </c>
      <c r="M19" s="1">
        <v>2018</v>
      </c>
      <c r="N19" s="1">
        <v>2019</v>
      </c>
      <c r="O19" s="5" t="s">
        <v>391</v>
      </c>
      <c r="P19" s="5" t="s">
        <v>392</v>
      </c>
      <c r="Q19" s="5" t="s">
        <v>393</v>
      </c>
      <c r="R19" s="5" t="s">
        <v>394</v>
      </c>
      <c r="S19" s="9"/>
    </row>
    <row r="20" spans="1:19" s="7" customFormat="1" x14ac:dyDescent="0.25">
      <c r="A20" s="106" t="s">
        <v>2</v>
      </c>
      <c r="B20" s="158">
        <v>86838</v>
      </c>
      <c r="C20" s="158">
        <v>95903</v>
      </c>
      <c r="D20" s="32">
        <v>110021</v>
      </c>
      <c r="E20" s="32">
        <v>128571</v>
      </c>
      <c r="F20" s="32">
        <v>138635</v>
      </c>
      <c r="G20" s="32">
        <v>140048</v>
      </c>
      <c r="H20" s="32">
        <v>144383</v>
      </c>
      <c r="I20" s="32">
        <v>148012</v>
      </c>
      <c r="J20" s="32">
        <v>146546</v>
      </c>
      <c r="K20" s="32">
        <v>141720</v>
      </c>
      <c r="L20" s="32">
        <v>136789</v>
      </c>
      <c r="M20" s="32">
        <v>136741</v>
      </c>
      <c r="N20" s="32">
        <v>137949</v>
      </c>
      <c r="O20" s="40">
        <f t="shared" ref="O20:O30" si="8">(N20-E20)/E20</f>
        <v>7.2940243134143781E-2</v>
      </c>
      <c r="P20" s="40">
        <f t="shared" ref="P20:P30" si="9">(N20-J20)/J20</f>
        <v>-5.8664173706549479E-2</v>
      </c>
      <c r="Q20" s="40">
        <f t="shared" ref="Q20:Q30" si="10">(N20-M20)/M20</f>
        <v>8.8342194367453802E-3</v>
      </c>
      <c r="R20" s="40">
        <f t="shared" ref="R20:R30" si="11">N20/N$9</f>
        <v>0.10874884707254968</v>
      </c>
      <c r="S20" s="9"/>
    </row>
    <row r="21" spans="1:19" s="7" customFormat="1" x14ac:dyDescent="0.25">
      <c r="A21" s="109" t="s">
        <v>81</v>
      </c>
      <c r="B21" s="160">
        <v>86838</v>
      </c>
      <c r="C21" s="160">
        <v>95891</v>
      </c>
      <c r="D21" s="45">
        <v>110007</v>
      </c>
      <c r="E21" s="45">
        <v>128566</v>
      </c>
      <c r="F21" s="45">
        <v>138574</v>
      </c>
      <c r="G21" s="45">
        <v>140031</v>
      </c>
      <c r="H21" s="31">
        <v>144365</v>
      </c>
      <c r="I21" s="31">
        <v>148010</v>
      </c>
      <c r="J21" s="31">
        <v>146540</v>
      </c>
      <c r="K21" s="31">
        <v>141711</v>
      </c>
      <c r="L21" s="31">
        <v>136777</v>
      </c>
      <c r="M21" s="31">
        <v>136730</v>
      </c>
      <c r="N21" s="31">
        <v>137940</v>
      </c>
      <c r="O21" s="39">
        <f t="shared" si="8"/>
        <v>7.2911967394178864E-2</v>
      </c>
      <c r="P21" s="39">
        <f t="shared" si="9"/>
        <v>-5.8687047905008873E-2</v>
      </c>
      <c r="Q21" s="39">
        <f t="shared" si="10"/>
        <v>8.8495575221238937E-3</v>
      </c>
      <c r="R21" s="39">
        <f t="shared" si="11"/>
        <v>0.1087417521343939</v>
      </c>
      <c r="S21" s="9"/>
    </row>
    <row r="22" spans="1:19" s="7" customFormat="1" x14ac:dyDescent="0.25">
      <c r="A22" s="109" t="s">
        <v>118</v>
      </c>
      <c r="B22" s="160"/>
      <c r="C22" s="160">
        <v>12</v>
      </c>
      <c r="D22" s="45">
        <v>14</v>
      </c>
      <c r="E22" s="45">
        <v>5</v>
      </c>
      <c r="F22" s="45">
        <v>61</v>
      </c>
      <c r="G22" s="45">
        <v>17</v>
      </c>
      <c r="H22" s="31">
        <v>18</v>
      </c>
      <c r="I22" s="31">
        <v>2</v>
      </c>
      <c r="J22" s="31">
        <v>6</v>
      </c>
      <c r="K22" s="31">
        <v>9</v>
      </c>
      <c r="L22" s="31">
        <v>12</v>
      </c>
      <c r="M22" s="31">
        <v>11</v>
      </c>
      <c r="N22" s="31">
        <v>9</v>
      </c>
      <c r="O22" s="39">
        <f t="shared" si="8"/>
        <v>0.8</v>
      </c>
      <c r="P22" s="39">
        <f t="shared" si="9"/>
        <v>0.5</v>
      </c>
      <c r="Q22" s="39">
        <f t="shared" si="10"/>
        <v>-0.18181818181818182</v>
      </c>
      <c r="R22" s="39">
        <f t="shared" si="11"/>
        <v>7.0949381557890756E-6</v>
      </c>
      <c r="S22" s="9"/>
    </row>
    <row r="23" spans="1:19" s="7" customFormat="1" x14ac:dyDescent="0.25">
      <c r="A23" s="106" t="s">
        <v>315</v>
      </c>
      <c r="B23" s="158">
        <v>156124</v>
      </c>
      <c r="C23" s="158">
        <v>162870</v>
      </c>
      <c r="D23" s="32">
        <v>189622</v>
      </c>
      <c r="E23" s="32">
        <v>224339</v>
      </c>
      <c r="F23" s="32">
        <v>267766</v>
      </c>
      <c r="G23" s="32">
        <v>301156</v>
      </c>
      <c r="H23" s="32">
        <v>332147</v>
      </c>
      <c r="I23" s="32">
        <v>357395</v>
      </c>
      <c r="J23" s="32">
        <v>378802</v>
      </c>
      <c r="K23" s="32">
        <v>384667</v>
      </c>
      <c r="L23" s="32">
        <v>377353</v>
      </c>
      <c r="M23" s="32">
        <v>374897</v>
      </c>
      <c r="N23" s="32">
        <v>381412</v>
      </c>
      <c r="O23" s="40">
        <f t="shared" si="8"/>
        <v>0.70015913416748765</v>
      </c>
      <c r="P23" s="40">
        <f t="shared" si="9"/>
        <v>6.8901431354639097E-3</v>
      </c>
      <c r="Q23" s="40">
        <f t="shared" si="10"/>
        <v>1.7378106519924139E-2</v>
      </c>
      <c r="R23" s="40">
        <f t="shared" si="11"/>
        <v>0.30067717243064696</v>
      </c>
      <c r="S23" s="9"/>
    </row>
    <row r="24" spans="1:19" s="7" customFormat="1" x14ac:dyDescent="0.25">
      <c r="A24" s="109" t="s">
        <v>81</v>
      </c>
      <c r="B24" s="160">
        <v>156124</v>
      </c>
      <c r="C24" s="160">
        <v>162848</v>
      </c>
      <c r="D24" s="45">
        <v>189597</v>
      </c>
      <c r="E24" s="45">
        <v>224301</v>
      </c>
      <c r="F24" s="45">
        <v>260692</v>
      </c>
      <c r="G24" s="45">
        <v>293519</v>
      </c>
      <c r="H24" s="31">
        <v>324579</v>
      </c>
      <c r="I24" s="31">
        <v>351004</v>
      </c>
      <c r="J24" s="31">
        <v>373171</v>
      </c>
      <c r="K24" s="31">
        <v>380988</v>
      </c>
      <c r="L24" s="31">
        <v>374709</v>
      </c>
      <c r="M24" s="31">
        <v>373104</v>
      </c>
      <c r="N24" s="31">
        <v>379456</v>
      </c>
      <c r="O24" s="39">
        <f t="shared" si="8"/>
        <v>0.69172674219018193</v>
      </c>
      <c r="P24" s="39">
        <f t="shared" si="9"/>
        <v>1.6842144754013577E-2</v>
      </c>
      <c r="Q24" s="39">
        <f t="shared" si="10"/>
        <v>1.7024743771173721E-2</v>
      </c>
      <c r="R24" s="39">
        <f t="shared" si="11"/>
        <v>0.29913520587145548</v>
      </c>
      <c r="S24" s="9"/>
    </row>
    <row r="25" spans="1:19" s="7" customFormat="1" x14ac:dyDescent="0.25">
      <c r="A25" s="109" t="s">
        <v>118</v>
      </c>
      <c r="B25" s="160"/>
      <c r="C25" s="160">
        <v>22</v>
      </c>
      <c r="D25" s="45">
        <v>25</v>
      </c>
      <c r="E25" s="45">
        <v>38</v>
      </c>
      <c r="F25" s="45">
        <v>7074</v>
      </c>
      <c r="G25" s="45">
        <v>7637</v>
      </c>
      <c r="H25" s="31">
        <v>7568</v>
      </c>
      <c r="I25" s="31">
        <v>6391</v>
      </c>
      <c r="J25" s="31">
        <v>5631</v>
      </c>
      <c r="K25" s="31">
        <v>3679</v>
      </c>
      <c r="L25" s="31">
        <v>2644</v>
      </c>
      <c r="M25" s="31">
        <v>1793</v>
      </c>
      <c r="N25" s="31">
        <v>1956</v>
      </c>
      <c r="O25" s="39">
        <f t="shared" si="8"/>
        <v>50.473684210526315</v>
      </c>
      <c r="P25" s="39">
        <f t="shared" si="9"/>
        <v>-0.65263718700053275</v>
      </c>
      <c r="Q25" s="39">
        <f t="shared" si="10"/>
        <v>9.0909090909090912E-2</v>
      </c>
      <c r="R25" s="39">
        <f t="shared" si="11"/>
        <v>1.5419665591914925E-3</v>
      </c>
      <c r="S25" s="9"/>
    </row>
    <row r="26" spans="1:19" s="7" customFormat="1" x14ac:dyDescent="0.25">
      <c r="A26" s="106" t="s">
        <v>4</v>
      </c>
      <c r="B26" s="158">
        <v>533876</v>
      </c>
      <c r="C26" s="158">
        <v>561024</v>
      </c>
      <c r="D26" s="32">
        <v>592076</v>
      </c>
      <c r="E26" s="32">
        <v>632708</v>
      </c>
      <c r="F26" s="32">
        <v>662698</v>
      </c>
      <c r="G26" s="32">
        <v>685716</v>
      </c>
      <c r="H26" s="32">
        <v>707841</v>
      </c>
      <c r="I26" s="32">
        <v>709723</v>
      </c>
      <c r="J26" s="32">
        <v>707695</v>
      </c>
      <c r="K26" s="32">
        <v>720791</v>
      </c>
      <c r="L26" s="32">
        <v>734151</v>
      </c>
      <c r="M26" s="32">
        <v>750639</v>
      </c>
      <c r="N26" s="32">
        <v>749149</v>
      </c>
      <c r="O26" s="40">
        <f t="shared" si="8"/>
        <v>0.18403592178382444</v>
      </c>
      <c r="P26" s="40">
        <f t="shared" si="9"/>
        <v>5.8576081504037758E-2</v>
      </c>
      <c r="Q26" s="40">
        <f t="shared" si="10"/>
        <v>-1.9849754675682987E-3</v>
      </c>
      <c r="R26" s="40">
        <f t="shared" si="11"/>
        <v>0.59057398049680332</v>
      </c>
      <c r="S26" s="9"/>
    </row>
    <row r="27" spans="1:19" s="7" customFormat="1" x14ac:dyDescent="0.25">
      <c r="A27" s="109" t="s">
        <v>81</v>
      </c>
      <c r="B27" s="160">
        <v>505382</v>
      </c>
      <c r="C27" s="160">
        <v>524610</v>
      </c>
      <c r="D27" s="31">
        <v>549736</v>
      </c>
      <c r="E27" s="31">
        <v>585391</v>
      </c>
      <c r="F27" s="31">
        <v>615811</v>
      </c>
      <c r="G27" s="31">
        <v>631266</v>
      </c>
      <c r="H27" s="31">
        <v>645333</v>
      </c>
      <c r="I27" s="31">
        <v>645367</v>
      </c>
      <c r="J27" s="31">
        <v>646195</v>
      </c>
      <c r="K27" s="31">
        <v>655781</v>
      </c>
      <c r="L27" s="31">
        <v>665806</v>
      </c>
      <c r="M27" s="31">
        <v>677980</v>
      </c>
      <c r="N27" s="31">
        <v>676915</v>
      </c>
      <c r="O27" s="39">
        <f t="shared" si="8"/>
        <v>0.15634678360275439</v>
      </c>
      <c r="P27" s="39">
        <f t="shared" si="9"/>
        <v>4.7539829308490468E-2</v>
      </c>
      <c r="Q27" s="39">
        <f t="shared" si="10"/>
        <v>-1.5708427977226466E-3</v>
      </c>
      <c r="R27" s="39">
        <f t="shared" si="11"/>
        <v>0.5336300068584402</v>
      </c>
      <c r="S27" s="9"/>
    </row>
    <row r="28" spans="1:19" s="7" customFormat="1" x14ac:dyDescent="0.25">
      <c r="A28" s="109" t="s">
        <v>40</v>
      </c>
      <c r="B28" s="160">
        <v>20693</v>
      </c>
      <c r="C28" s="160">
        <v>26074</v>
      </c>
      <c r="D28" s="31">
        <v>28357</v>
      </c>
      <c r="E28" s="31">
        <v>33398</v>
      </c>
      <c r="F28" s="31">
        <v>34480</v>
      </c>
      <c r="G28" s="31">
        <v>41201</v>
      </c>
      <c r="H28" s="31">
        <v>46726</v>
      </c>
      <c r="I28" s="31">
        <v>46806</v>
      </c>
      <c r="J28" s="31">
        <v>45116</v>
      </c>
      <c r="K28" s="31">
        <v>47584</v>
      </c>
      <c r="L28" s="31">
        <v>48698</v>
      </c>
      <c r="M28" s="31">
        <v>46875</v>
      </c>
      <c r="N28" s="31">
        <v>48396</v>
      </c>
      <c r="O28" s="39">
        <f t="shared" si="8"/>
        <v>0.44906880651536019</v>
      </c>
      <c r="P28" s="39">
        <f t="shared" si="9"/>
        <v>7.2701480627715226E-2</v>
      </c>
      <c r="Q28" s="39">
        <f t="shared" si="10"/>
        <v>3.2447999999999998E-2</v>
      </c>
      <c r="R28" s="39">
        <f t="shared" si="11"/>
        <v>3.8151847443063124E-2</v>
      </c>
      <c r="S28" s="9"/>
    </row>
    <row r="29" spans="1:19" s="7" customFormat="1" x14ac:dyDescent="0.25">
      <c r="A29" s="109" t="s">
        <v>118</v>
      </c>
      <c r="B29" s="160">
        <v>7801</v>
      </c>
      <c r="C29" s="160">
        <v>10340</v>
      </c>
      <c r="D29" s="31">
        <v>13983</v>
      </c>
      <c r="E29" s="31">
        <v>13919</v>
      </c>
      <c r="F29" s="31">
        <v>12407</v>
      </c>
      <c r="G29" s="31">
        <v>13249</v>
      </c>
      <c r="H29" s="31">
        <v>15782</v>
      </c>
      <c r="I29" s="31">
        <v>17550</v>
      </c>
      <c r="J29" s="31">
        <v>16384</v>
      </c>
      <c r="K29" s="31">
        <v>17426</v>
      </c>
      <c r="L29" s="31">
        <v>19647</v>
      </c>
      <c r="M29" s="31">
        <v>25784</v>
      </c>
      <c r="N29" s="31">
        <v>23838</v>
      </c>
      <c r="O29" s="39">
        <f t="shared" si="8"/>
        <v>0.71262303326388388</v>
      </c>
      <c r="P29" s="39">
        <f t="shared" si="9"/>
        <v>0.4549560546875</v>
      </c>
      <c r="Q29" s="39">
        <f t="shared" si="10"/>
        <v>-7.5473161650636056E-2</v>
      </c>
      <c r="R29" s="39">
        <f t="shared" si="11"/>
        <v>1.8792126195299998E-2</v>
      </c>
      <c r="S29" s="9"/>
    </row>
    <row r="30" spans="1:19" s="7" customFormat="1" x14ac:dyDescent="0.25">
      <c r="A30" s="106" t="s">
        <v>0</v>
      </c>
      <c r="B30" s="158">
        <v>776838</v>
      </c>
      <c r="C30" s="158">
        <v>819797</v>
      </c>
      <c r="D30" s="32">
        <v>891719</v>
      </c>
      <c r="E30" s="32">
        <v>985618</v>
      </c>
      <c r="F30" s="32">
        <v>1069099</v>
      </c>
      <c r="G30" s="32">
        <v>1126920</v>
      </c>
      <c r="H30" s="32">
        <v>1184371</v>
      </c>
      <c r="I30" s="32">
        <v>1215130</v>
      </c>
      <c r="J30" s="32">
        <v>1233043</v>
      </c>
      <c r="K30" s="32">
        <v>1247178</v>
      </c>
      <c r="L30" s="32">
        <v>1248293</v>
      </c>
      <c r="M30" s="32">
        <v>1262277</v>
      </c>
      <c r="N30" s="32">
        <v>1268510</v>
      </c>
      <c r="O30" s="40">
        <f t="shared" si="8"/>
        <v>0.28701992049658182</v>
      </c>
      <c r="P30" s="40">
        <f t="shared" si="9"/>
        <v>2.8763798180598731E-2</v>
      </c>
      <c r="Q30" s="40">
        <f t="shared" si="10"/>
        <v>4.9379019026727098E-3</v>
      </c>
      <c r="R30" s="40">
        <f t="shared" si="11"/>
        <v>1</v>
      </c>
      <c r="S30" s="9"/>
    </row>
    <row r="31" spans="1:19" s="7" customFormat="1" x14ac:dyDescent="0.25">
      <c r="A31" s="73"/>
      <c r="B31" s="73"/>
      <c r="C31" s="73"/>
      <c r="D31" s="74"/>
      <c r="E31" s="74"/>
      <c r="F31" s="74"/>
      <c r="G31" s="74"/>
      <c r="H31" s="74"/>
      <c r="I31" s="74"/>
      <c r="J31" s="74"/>
      <c r="K31" s="74"/>
      <c r="L31" s="74"/>
      <c r="M31" s="74"/>
      <c r="N31" s="74"/>
      <c r="O31" s="75"/>
      <c r="P31" s="75"/>
      <c r="Q31" s="75"/>
      <c r="R31" s="22"/>
      <c r="S31" s="9"/>
    </row>
    <row r="32" spans="1:19" s="7" customFormat="1" ht="15.75" x14ac:dyDescent="0.25">
      <c r="A32" s="33" t="s">
        <v>367</v>
      </c>
      <c r="B32" s="33"/>
      <c r="C32" s="33"/>
      <c r="D32" s="33"/>
      <c r="E32" s="33"/>
      <c r="F32" s="33"/>
      <c r="G32" s="33"/>
      <c r="H32" s="9"/>
      <c r="I32" s="9"/>
      <c r="J32" s="9"/>
      <c r="K32" s="9"/>
      <c r="L32" s="9"/>
      <c r="M32" s="9"/>
      <c r="N32" s="9"/>
      <c r="O32" s="10"/>
      <c r="P32" s="10"/>
      <c r="Q32" s="10"/>
      <c r="R32" s="10"/>
      <c r="S32" s="9"/>
    </row>
    <row r="33" spans="1:19" s="7" customFormat="1" ht="38.25" x14ac:dyDescent="0.25">
      <c r="A33" s="103" t="s">
        <v>94</v>
      </c>
      <c r="B33" s="1">
        <v>2007</v>
      </c>
      <c r="C33" s="1">
        <v>2008</v>
      </c>
      <c r="D33" s="1">
        <v>2009</v>
      </c>
      <c r="E33" s="1">
        <v>2010</v>
      </c>
      <c r="F33" s="1">
        <v>2011</v>
      </c>
      <c r="G33" s="1">
        <v>2012</v>
      </c>
      <c r="H33" s="1">
        <v>2013</v>
      </c>
      <c r="I33" s="1">
        <v>2014</v>
      </c>
      <c r="J33" s="1">
        <v>2015</v>
      </c>
      <c r="K33" s="1">
        <v>2016</v>
      </c>
      <c r="L33" s="1">
        <v>2017</v>
      </c>
      <c r="M33" s="1">
        <v>2018</v>
      </c>
      <c r="N33" s="1">
        <v>2019</v>
      </c>
      <c r="O33" s="5" t="s">
        <v>391</v>
      </c>
      <c r="P33" s="5" t="s">
        <v>392</v>
      </c>
      <c r="Q33" s="5" t="s">
        <v>393</v>
      </c>
      <c r="R33" s="5" t="s">
        <v>394</v>
      </c>
      <c r="S33" s="9"/>
    </row>
    <row r="34" spans="1:19" s="7" customFormat="1" x14ac:dyDescent="0.25">
      <c r="A34" s="105" t="s">
        <v>2</v>
      </c>
      <c r="B34" s="31">
        <v>86838</v>
      </c>
      <c r="C34" s="31">
        <v>95903</v>
      </c>
      <c r="D34" s="31">
        <v>110021</v>
      </c>
      <c r="E34" s="31">
        <v>128571</v>
      </c>
      <c r="F34" s="31">
        <v>138635</v>
      </c>
      <c r="G34" s="31">
        <v>140048</v>
      </c>
      <c r="H34" s="31">
        <v>144383</v>
      </c>
      <c r="I34" s="31">
        <v>148012</v>
      </c>
      <c r="J34" s="31">
        <v>146546</v>
      </c>
      <c r="K34" s="31">
        <v>141720</v>
      </c>
      <c r="L34" s="31">
        <v>136789</v>
      </c>
      <c r="M34" s="31">
        <v>136532</v>
      </c>
      <c r="N34" s="31">
        <v>136875</v>
      </c>
      <c r="O34" s="39">
        <f>(N34-E34)/E34</f>
        <v>6.4586881956273184E-2</v>
      </c>
      <c r="P34" s="39">
        <f>(N34-J34)/J34</f>
        <v>-6.5992930547404904E-2</v>
      </c>
      <c r="Q34" s="39">
        <f>(N34-M34)/M34</f>
        <v>2.5122315647613746E-3</v>
      </c>
      <c r="R34" s="39">
        <f t="shared" ref="R34:R41" si="12">N34/N$9</f>
        <v>0.10790218445262552</v>
      </c>
      <c r="S34" s="9"/>
    </row>
    <row r="35" spans="1:19" s="7" customFormat="1" x14ac:dyDescent="0.25">
      <c r="A35" s="139" t="s">
        <v>355</v>
      </c>
      <c r="B35" s="159"/>
      <c r="C35" s="159"/>
      <c r="D35" s="31"/>
      <c r="E35" s="31"/>
      <c r="F35" s="31"/>
      <c r="G35" s="31"/>
      <c r="H35" s="31"/>
      <c r="I35" s="31"/>
      <c r="J35" s="31"/>
      <c r="K35" s="31"/>
      <c r="L35" s="31"/>
      <c r="M35" s="31">
        <v>209</v>
      </c>
      <c r="N35" s="31">
        <v>1074</v>
      </c>
      <c r="O35" s="140" t="s">
        <v>159</v>
      </c>
      <c r="P35" s="140" t="s">
        <v>159</v>
      </c>
      <c r="Q35" s="39">
        <f t="shared" ref="Q35:Q41" si="13">(N35-M35)/M35</f>
        <v>4.1387559808612444</v>
      </c>
      <c r="R35" s="39">
        <f t="shared" si="12"/>
        <v>8.4666261992416298E-4</v>
      </c>
      <c r="S35" s="9"/>
    </row>
    <row r="36" spans="1:19" s="7" customFormat="1" x14ac:dyDescent="0.25">
      <c r="A36" s="105" t="s">
        <v>3</v>
      </c>
      <c r="B36" s="31">
        <v>156124</v>
      </c>
      <c r="C36" s="31">
        <v>162870</v>
      </c>
      <c r="D36" s="31">
        <v>189622</v>
      </c>
      <c r="E36" s="31">
        <v>224339</v>
      </c>
      <c r="F36" s="31">
        <v>267766</v>
      </c>
      <c r="G36" s="31">
        <v>301156</v>
      </c>
      <c r="H36" s="31">
        <v>332147</v>
      </c>
      <c r="I36" s="31">
        <v>357395</v>
      </c>
      <c r="J36" s="31">
        <v>378802</v>
      </c>
      <c r="K36" s="31">
        <v>384667</v>
      </c>
      <c r="L36" s="31">
        <v>377353</v>
      </c>
      <c r="M36" s="31">
        <v>374897</v>
      </c>
      <c r="N36" s="31">
        <v>381412</v>
      </c>
      <c r="O36" s="39">
        <f t="shared" ref="O36:O41" si="14">(N36-E36)/E36</f>
        <v>0.70015913416748765</v>
      </c>
      <c r="P36" s="39">
        <f t="shared" ref="P36:P41" si="15">(N36-J36)/J36</f>
        <v>6.8901431354639097E-3</v>
      </c>
      <c r="Q36" s="39">
        <f t="shared" si="13"/>
        <v>1.7378106519924139E-2</v>
      </c>
      <c r="R36" s="39">
        <f t="shared" si="12"/>
        <v>0.30067717243064696</v>
      </c>
      <c r="S36" s="9"/>
    </row>
    <row r="37" spans="1:19" s="7" customFormat="1" x14ac:dyDescent="0.25">
      <c r="A37" s="139" t="s">
        <v>377</v>
      </c>
      <c r="B37" s="159">
        <v>175004</v>
      </c>
      <c r="C37" s="159">
        <v>177210</v>
      </c>
      <c r="D37" s="31">
        <v>177826</v>
      </c>
      <c r="E37" s="31">
        <v>178541</v>
      </c>
      <c r="F37" s="31">
        <v>173901</v>
      </c>
      <c r="G37" s="31">
        <v>175586</v>
      </c>
      <c r="H37" s="31">
        <v>184477</v>
      </c>
      <c r="I37" s="31">
        <v>188565</v>
      </c>
      <c r="J37" s="31">
        <v>188804</v>
      </c>
      <c r="K37" s="31">
        <v>191847</v>
      </c>
      <c r="L37" s="31">
        <v>194841</v>
      </c>
      <c r="M37" s="31">
        <v>201231</v>
      </c>
      <c r="N37" s="31">
        <v>201607</v>
      </c>
      <c r="O37" s="39">
        <f t="shared" si="14"/>
        <v>0.12919161425106837</v>
      </c>
      <c r="P37" s="39">
        <f t="shared" si="15"/>
        <v>6.781106332492956E-2</v>
      </c>
      <c r="Q37" s="39">
        <f t="shared" si="13"/>
        <v>1.8684993862774623E-3</v>
      </c>
      <c r="R37" s="39">
        <f t="shared" si="12"/>
        <v>0.15893213297490758</v>
      </c>
      <c r="S37" s="9"/>
    </row>
    <row r="38" spans="1:19" s="7" customFormat="1" x14ac:dyDescent="0.25">
      <c r="A38" s="139" t="s">
        <v>378</v>
      </c>
      <c r="B38" s="159">
        <v>110980</v>
      </c>
      <c r="C38" s="159">
        <v>117948</v>
      </c>
      <c r="D38" s="31">
        <v>125301</v>
      </c>
      <c r="E38" s="31">
        <v>132349</v>
      </c>
      <c r="F38" s="31">
        <v>135432</v>
      </c>
      <c r="G38" s="31">
        <v>136189</v>
      </c>
      <c r="H38" s="31">
        <v>141563</v>
      </c>
      <c r="I38" s="31">
        <v>144984</v>
      </c>
      <c r="J38" s="31">
        <v>147903</v>
      </c>
      <c r="K38" s="31">
        <v>154017</v>
      </c>
      <c r="L38" s="31">
        <v>155756</v>
      </c>
      <c r="M38" s="31">
        <v>165314</v>
      </c>
      <c r="N38" s="31">
        <v>194990</v>
      </c>
      <c r="O38" s="39">
        <f t="shared" si="14"/>
        <v>0.47330164942689407</v>
      </c>
      <c r="P38" s="39">
        <f t="shared" si="15"/>
        <v>0.31836406293313863</v>
      </c>
      <c r="Q38" s="39">
        <f t="shared" si="13"/>
        <v>0.17951292691484086</v>
      </c>
      <c r="R38" s="39">
        <f t="shared" si="12"/>
        <v>0.15371577677747908</v>
      </c>
      <c r="S38" s="9"/>
    </row>
    <row r="39" spans="1:19" s="7" customFormat="1" x14ac:dyDescent="0.25">
      <c r="A39" s="113" t="s">
        <v>319</v>
      </c>
      <c r="B39" s="99">
        <v>247892</v>
      </c>
      <c r="C39" s="99">
        <v>265866</v>
      </c>
      <c r="D39" s="31">
        <v>288949</v>
      </c>
      <c r="E39" s="31">
        <v>321818</v>
      </c>
      <c r="F39" s="31">
        <v>353365</v>
      </c>
      <c r="G39" s="31">
        <v>373941</v>
      </c>
      <c r="H39" s="31">
        <v>381801</v>
      </c>
      <c r="I39" s="31">
        <v>376174</v>
      </c>
      <c r="J39" s="31">
        <v>370988</v>
      </c>
      <c r="K39" s="31">
        <v>374927</v>
      </c>
      <c r="L39" s="31">
        <v>383554</v>
      </c>
      <c r="M39" s="31">
        <v>384094</v>
      </c>
      <c r="N39" s="31">
        <v>350403</v>
      </c>
      <c r="O39" s="39">
        <f t="shared" si="14"/>
        <v>8.8823496510450003E-2</v>
      </c>
      <c r="P39" s="39">
        <f t="shared" si="15"/>
        <v>-5.5486969928946486E-2</v>
      </c>
      <c r="Q39" s="39">
        <f t="shared" si="13"/>
        <v>-8.7715507141480992E-2</v>
      </c>
      <c r="R39" s="39">
        <f t="shared" si="12"/>
        <v>0.27623195717810661</v>
      </c>
      <c r="S39" s="9"/>
    </row>
    <row r="40" spans="1:19" s="7" customFormat="1" x14ac:dyDescent="0.25">
      <c r="A40" s="139" t="s">
        <v>429</v>
      </c>
      <c r="B40" s="99"/>
      <c r="C40" s="99"/>
      <c r="D40" s="31"/>
      <c r="E40" s="31"/>
      <c r="F40" s="31"/>
      <c r="G40" s="31"/>
      <c r="H40" s="31"/>
      <c r="I40" s="31"/>
      <c r="J40" s="31"/>
      <c r="K40" s="31"/>
      <c r="L40" s="31"/>
      <c r="M40" s="31"/>
      <c r="N40" s="31">
        <v>2149</v>
      </c>
      <c r="O40" s="140" t="s">
        <v>159</v>
      </c>
      <c r="P40" s="140" t="s">
        <v>159</v>
      </c>
      <c r="Q40" s="140" t="s">
        <v>159</v>
      </c>
      <c r="R40" s="39">
        <f t="shared" si="12"/>
        <v>1.6941135663100803E-3</v>
      </c>
      <c r="S40" s="9"/>
    </row>
    <row r="41" spans="1:19" s="7" customFormat="1" x14ac:dyDescent="0.25">
      <c r="A41" s="106" t="s">
        <v>0</v>
      </c>
      <c r="B41" s="32">
        <v>776838</v>
      </c>
      <c r="C41" s="32">
        <v>819797</v>
      </c>
      <c r="D41" s="32">
        <v>891719</v>
      </c>
      <c r="E41" s="32">
        <v>985618</v>
      </c>
      <c r="F41" s="32">
        <v>1069099</v>
      </c>
      <c r="G41" s="32">
        <v>1126920</v>
      </c>
      <c r="H41" s="32">
        <v>1184371</v>
      </c>
      <c r="I41" s="32">
        <v>1215130</v>
      </c>
      <c r="J41" s="32">
        <v>1233043</v>
      </c>
      <c r="K41" s="32">
        <v>1247178</v>
      </c>
      <c r="L41" s="32">
        <v>1248293</v>
      </c>
      <c r="M41" s="32">
        <v>1262277</v>
      </c>
      <c r="N41" s="32">
        <v>1268510</v>
      </c>
      <c r="O41" s="40">
        <f t="shared" si="14"/>
        <v>0.28701992049658182</v>
      </c>
      <c r="P41" s="40">
        <f t="shared" si="15"/>
        <v>2.8763798180598731E-2</v>
      </c>
      <c r="Q41" s="40">
        <f t="shared" si="13"/>
        <v>4.9379019026727098E-3</v>
      </c>
      <c r="R41" s="40">
        <f t="shared" si="12"/>
        <v>1</v>
      </c>
      <c r="S41" s="9"/>
    </row>
    <row r="42" spans="1:19" s="7" customFormat="1" x14ac:dyDescent="0.25">
      <c r="A42" s="181" t="s">
        <v>430</v>
      </c>
      <c r="B42" s="28"/>
      <c r="C42" s="28"/>
      <c r="D42" s="28"/>
      <c r="E42" s="28"/>
      <c r="F42" s="28"/>
      <c r="G42" s="28"/>
      <c r="H42" s="28"/>
      <c r="I42" s="28"/>
      <c r="J42" s="28"/>
      <c r="K42" s="28"/>
      <c r="L42" s="28"/>
      <c r="M42" s="28"/>
      <c r="N42" s="28"/>
      <c r="O42" s="22"/>
      <c r="P42" s="22"/>
      <c r="Q42" s="22"/>
      <c r="R42" s="22"/>
      <c r="S42" s="9"/>
    </row>
    <row r="43" spans="1:19" s="7" customFormat="1" x14ac:dyDescent="0.25">
      <c r="A43" s="181" t="s">
        <v>476</v>
      </c>
      <c r="B43" s="28"/>
      <c r="C43" s="28"/>
      <c r="D43" s="28"/>
      <c r="E43" s="28"/>
      <c r="F43" s="28"/>
      <c r="G43" s="28"/>
      <c r="H43" s="28"/>
      <c r="I43" s="28"/>
      <c r="J43" s="28"/>
      <c r="K43" s="28"/>
      <c r="L43" s="28"/>
      <c r="M43" s="28"/>
      <c r="N43" s="28"/>
      <c r="O43" s="22"/>
      <c r="P43" s="22"/>
      <c r="Q43" s="22"/>
      <c r="R43" s="22"/>
      <c r="S43" s="9"/>
    </row>
    <row r="44" spans="1:19" s="7" customFormat="1" x14ac:dyDescent="0.25">
      <c r="A44" s="174"/>
      <c r="B44" s="28"/>
      <c r="C44" s="28"/>
      <c r="D44" s="28"/>
      <c r="E44" s="28"/>
      <c r="F44" s="28"/>
      <c r="G44" s="28"/>
      <c r="H44" s="28"/>
      <c r="I44" s="28"/>
      <c r="J44" s="28"/>
      <c r="K44" s="28"/>
      <c r="L44" s="28"/>
      <c r="M44" s="28"/>
      <c r="N44" s="28"/>
      <c r="O44" s="22"/>
      <c r="P44" s="22"/>
      <c r="Q44" s="22"/>
      <c r="R44" s="22"/>
      <c r="S44" s="9"/>
    </row>
    <row r="45" spans="1:19" s="7" customFormat="1" ht="15.75" x14ac:dyDescent="0.25">
      <c r="A45" s="33" t="s">
        <v>368</v>
      </c>
      <c r="B45" s="33"/>
      <c r="C45" s="33"/>
      <c r="D45" s="33"/>
      <c r="E45" s="33"/>
      <c r="F45" s="33"/>
      <c r="G45" s="33"/>
      <c r="H45" s="28"/>
      <c r="I45" s="28"/>
      <c r="J45" s="28"/>
      <c r="K45" s="28"/>
      <c r="L45" s="28"/>
      <c r="M45" s="28"/>
      <c r="N45" s="28"/>
      <c r="O45" s="22"/>
      <c r="P45" s="22"/>
      <c r="Q45" s="22"/>
      <c r="R45" s="22"/>
      <c r="S45" s="9"/>
    </row>
    <row r="46" spans="1:19" s="7" customFormat="1" ht="38.25" x14ac:dyDescent="0.25">
      <c r="A46" s="107" t="s">
        <v>94</v>
      </c>
      <c r="B46" s="1">
        <v>2007</v>
      </c>
      <c r="C46" s="1">
        <v>2008</v>
      </c>
      <c r="D46" s="1">
        <v>2009</v>
      </c>
      <c r="E46" s="1">
        <v>2010</v>
      </c>
      <c r="F46" s="1">
        <v>2011</v>
      </c>
      <c r="G46" s="1">
        <v>2012</v>
      </c>
      <c r="H46" s="1">
        <v>2013</v>
      </c>
      <c r="I46" s="1">
        <v>2014</v>
      </c>
      <c r="J46" s="1">
        <v>2015</v>
      </c>
      <c r="K46" s="1">
        <v>2016</v>
      </c>
      <c r="L46" s="1">
        <v>2017</v>
      </c>
      <c r="M46" s="1">
        <v>2018</v>
      </c>
      <c r="N46" s="1">
        <v>2019</v>
      </c>
      <c r="O46" s="5" t="s">
        <v>391</v>
      </c>
      <c r="P46" s="5" t="s">
        <v>392</v>
      </c>
      <c r="Q46" s="5" t="s">
        <v>393</v>
      </c>
      <c r="R46" s="5" t="s">
        <v>394</v>
      </c>
      <c r="S46" s="9"/>
    </row>
    <row r="47" spans="1:19" s="7" customFormat="1" x14ac:dyDescent="0.25">
      <c r="A47" s="106" t="s">
        <v>2</v>
      </c>
      <c r="B47" s="32">
        <v>86838</v>
      </c>
      <c r="C47" s="32">
        <v>95903</v>
      </c>
      <c r="D47" s="32">
        <v>110021</v>
      </c>
      <c r="E47" s="32">
        <v>128571</v>
      </c>
      <c r="F47" s="32">
        <v>138635</v>
      </c>
      <c r="G47" s="32">
        <v>140048</v>
      </c>
      <c r="H47" s="32">
        <v>144383</v>
      </c>
      <c r="I47" s="32">
        <v>148012</v>
      </c>
      <c r="J47" s="32">
        <v>146546</v>
      </c>
      <c r="K47" s="32">
        <v>141720</v>
      </c>
      <c r="L47" s="32">
        <v>136789</v>
      </c>
      <c r="M47" s="32">
        <v>136532</v>
      </c>
      <c r="N47" s="32">
        <v>136875</v>
      </c>
      <c r="O47" s="40">
        <f t="shared" ref="O47:O69" si="16">(N47-E47)/E47</f>
        <v>6.4586881956273184E-2</v>
      </c>
      <c r="P47" s="40">
        <f t="shared" ref="P47:P69" si="17">(N47-J47)/J47</f>
        <v>-6.5992930547404904E-2</v>
      </c>
      <c r="Q47" s="40">
        <f t="shared" ref="Q47:Q69" si="18">(N47-M47)/M47</f>
        <v>2.5122315647613746E-3</v>
      </c>
      <c r="R47" s="40">
        <f t="shared" ref="R47" si="19">N47/N$9</f>
        <v>0.10790218445262552</v>
      </c>
      <c r="S47" s="9"/>
    </row>
    <row r="48" spans="1:19" s="7" customFormat="1" x14ac:dyDescent="0.25">
      <c r="A48" s="109" t="s">
        <v>81</v>
      </c>
      <c r="B48" s="161">
        <v>86838</v>
      </c>
      <c r="C48" s="161">
        <v>95891</v>
      </c>
      <c r="D48" s="45">
        <v>110007</v>
      </c>
      <c r="E48" s="45">
        <v>128566</v>
      </c>
      <c r="F48" s="45">
        <v>138574</v>
      </c>
      <c r="G48" s="45">
        <v>140031</v>
      </c>
      <c r="H48" s="31">
        <v>144365</v>
      </c>
      <c r="I48" s="31">
        <v>148010</v>
      </c>
      <c r="J48" s="31">
        <v>146540</v>
      </c>
      <c r="K48" s="31">
        <v>141711</v>
      </c>
      <c r="L48" s="31">
        <v>136777</v>
      </c>
      <c r="M48" s="31">
        <v>136521</v>
      </c>
      <c r="N48" s="31">
        <v>136866</v>
      </c>
      <c r="O48" s="39">
        <f t="shared" si="16"/>
        <v>6.4558281349656979E-2</v>
      </c>
      <c r="P48" s="39">
        <f t="shared" si="17"/>
        <v>-6.6016104817797183E-2</v>
      </c>
      <c r="Q48" s="39">
        <f t="shared" si="18"/>
        <v>2.5270837453578569E-3</v>
      </c>
      <c r="R48" s="140">
        <f t="shared" ref="R48:R69" si="20">N48/N$9</f>
        <v>0.10789508951446973</v>
      </c>
      <c r="S48" s="9"/>
    </row>
    <row r="49" spans="1:19" s="7" customFormat="1" x14ac:dyDescent="0.25">
      <c r="A49" s="109" t="s">
        <v>39</v>
      </c>
      <c r="B49" s="161"/>
      <c r="C49" s="161">
        <v>12</v>
      </c>
      <c r="D49" s="45">
        <v>14</v>
      </c>
      <c r="E49" s="45">
        <v>5</v>
      </c>
      <c r="F49" s="45">
        <v>61</v>
      </c>
      <c r="G49" s="45">
        <v>17</v>
      </c>
      <c r="H49" s="31">
        <v>18</v>
      </c>
      <c r="I49" s="31">
        <v>2</v>
      </c>
      <c r="J49" s="31">
        <v>6</v>
      </c>
      <c r="K49" s="31">
        <v>9</v>
      </c>
      <c r="L49" s="31">
        <v>12</v>
      </c>
      <c r="M49" s="31">
        <v>11</v>
      </c>
      <c r="N49" s="31">
        <v>9</v>
      </c>
      <c r="O49" s="39">
        <f t="shared" si="16"/>
        <v>0.8</v>
      </c>
      <c r="P49" s="39">
        <f t="shared" si="17"/>
        <v>0.5</v>
      </c>
      <c r="Q49" s="39">
        <f t="shared" si="18"/>
        <v>-0.18181818181818182</v>
      </c>
      <c r="R49" s="140">
        <f t="shared" si="20"/>
        <v>7.0949381557890756E-6</v>
      </c>
      <c r="S49" s="9"/>
    </row>
    <row r="50" spans="1:19" s="7" customFormat="1" x14ac:dyDescent="0.25">
      <c r="A50" s="106" t="s">
        <v>355</v>
      </c>
      <c r="B50" s="32"/>
      <c r="C50" s="32"/>
      <c r="D50" s="45"/>
      <c r="E50" s="45"/>
      <c r="F50" s="45"/>
      <c r="G50" s="45"/>
      <c r="H50" s="31"/>
      <c r="I50" s="31"/>
      <c r="J50" s="31"/>
      <c r="K50" s="31"/>
      <c r="L50" s="31"/>
      <c r="M50" s="31">
        <v>209</v>
      </c>
      <c r="N50" s="31">
        <v>1074</v>
      </c>
      <c r="O50" s="40" t="s">
        <v>159</v>
      </c>
      <c r="P50" s="40" t="s">
        <v>159</v>
      </c>
      <c r="Q50" s="40">
        <f t="shared" si="18"/>
        <v>4.1387559808612444</v>
      </c>
      <c r="R50" s="40">
        <f t="shared" si="20"/>
        <v>8.4666261992416298E-4</v>
      </c>
      <c r="S50" s="9"/>
    </row>
    <row r="51" spans="1:19" s="7" customFormat="1" x14ac:dyDescent="0.25">
      <c r="A51" s="109" t="s">
        <v>81</v>
      </c>
      <c r="B51" s="161"/>
      <c r="C51" s="161"/>
      <c r="D51" s="45"/>
      <c r="E51" s="45"/>
      <c r="F51" s="45"/>
      <c r="G51" s="45"/>
      <c r="H51" s="31"/>
      <c r="I51" s="31"/>
      <c r="J51" s="31"/>
      <c r="K51" s="31"/>
      <c r="L51" s="31"/>
      <c r="M51" s="31">
        <v>209</v>
      </c>
      <c r="N51" s="31">
        <v>1074</v>
      </c>
      <c r="O51" s="39" t="s">
        <v>159</v>
      </c>
      <c r="P51" s="39" t="s">
        <v>159</v>
      </c>
      <c r="Q51" s="39">
        <f t="shared" si="18"/>
        <v>4.1387559808612444</v>
      </c>
      <c r="R51" s="140">
        <f t="shared" si="20"/>
        <v>8.4666261992416298E-4</v>
      </c>
      <c r="S51" s="9"/>
    </row>
    <row r="52" spans="1:19" s="7" customFormat="1" x14ac:dyDescent="0.25">
      <c r="A52" s="106" t="s">
        <v>3</v>
      </c>
      <c r="B52" s="32">
        <v>156124</v>
      </c>
      <c r="C52" s="32">
        <v>162870</v>
      </c>
      <c r="D52" s="32">
        <v>189622</v>
      </c>
      <c r="E52" s="32">
        <v>224339</v>
      </c>
      <c r="F52" s="32">
        <v>267766</v>
      </c>
      <c r="G52" s="32">
        <v>301156</v>
      </c>
      <c r="H52" s="32">
        <v>332147</v>
      </c>
      <c r="I52" s="32">
        <v>357395</v>
      </c>
      <c r="J52" s="32">
        <v>378802</v>
      </c>
      <c r="K52" s="32">
        <v>384667</v>
      </c>
      <c r="L52" s="32">
        <v>377353</v>
      </c>
      <c r="M52" s="32">
        <v>374897</v>
      </c>
      <c r="N52" s="32">
        <v>381412</v>
      </c>
      <c r="O52" s="40">
        <f t="shared" si="16"/>
        <v>0.70015913416748765</v>
      </c>
      <c r="P52" s="40">
        <f t="shared" si="17"/>
        <v>6.8901431354639097E-3</v>
      </c>
      <c r="Q52" s="40">
        <f t="shared" si="18"/>
        <v>1.7378106519924139E-2</v>
      </c>
      <c r="R52" s="40">
        <f t="shared" si="20"/>
        <v>0.30067717243064696</v>
      </c>
      <c r="S52" s="9"/>
    </row>
    <row r="53" spans="1:19" s="7" customFormat="1" x14ac:dyDescent="0.25">
      <c r="A53" s="109" t="s">
        <v>81</v>
      </c>
      <c r="B53" s="161">
        <v>156124</v>
      </c>
      <c r="C53" s="161">
        <v>162848</v>
      </c>
      <c r="D53" s="45">
        <v>189597</v>
      </c>
      <c r="E53" s="45">
        <v>224301</v>
      </c>
      <c r="F53" s="45">
        <v>260692</v>
      </c>
      <c r="G53" s="45">
        <v>293519</v>
      </c>
      <c r="H53" s="31">
        <v>324579</v>
      </c>
      <c r="I53" s="31">
        <v>351004</v>
      </c>
      <c r="J53" s="31">
        <v>373171</v>
      </c>
      <c r="K53" s="31">
        <v>380988</v>
      </c>
      <c r="L53" s="31">
        <v>374709</v>
      </c>
      <c r="M53" s="31">
        <v>373104</v>
      </c>
      <c r="N53" s="31">
        <v>379456</v>
      </c>
      <c r="O53" s="39">
        <f t="shared" si="16"/>
        <v>0.69172674219018193</v>
      </c>
      <c r="P53" s="39">
        <f t="shared" si="17"/>
        <v>1.6842144754013577E-2</v>
      </c>
      <c r="Q53" s="39">
        <f t="shared" si="18"/>
        <v>1.7024743771173721E-2</v>
      </c>
      <c r="R53" s="140">
        <f t="shared" si="20"/>
        <v>0.29913520587145548</v>
      </c>
      <c r="S53" s="9"/>
    </row>
    <row r="54" spans="1:19" s="7" customFormat="1" x14ac:dyDescent="0.25">
      <c r="A54" s="109" t="s">
        <v>39</v>
      </c>
      <c r="B54" s="161"/>
      <c r="C54" s="161">
        <v>22</v>
      </c>
      <c r="D54" s="45">
        <v>25</v>
      </c>
      <c r="E54" s="45">
        <v>38</v>
      </c>
      <c r="F54" s="45">
        <v>7074</v>
      </c>
      <c r="G54" s="45">
        <v>7637</v>
      </c>
      <c r="H54" s="31">
        <v>7568</v>
      </c>
      <c r="I54" s="31">
        <v>6391</v>
      </c>
      <c r="J54" s="31">
        <v>5631</v>
      </c>
      <c r="K54" s="31">
        <v>3679</v>
      </c>
      <c r="L54" s="31">
        <v>2644</v>
      </c>
      <c r="M54" s="31">
        <v>1793</v>
      </c>
      <c r="N54" s="31">
        <v>1956</v>
      </c>
      <c r="O54" s="39">
        <f t="shared" si="16"/>
        <v>50.473684210526315</v>
      </c>
      <c r="P54" s="39">
        <f t="shared" si="17"/>
        <v>-0.65263718700053275</v>
      </c>
      <c r="Q54" s="39">
        <f t="shared" si="18"/>
        <v>9.0909090909090912E-2</v>
      </c>
      <c r="R54" s="140">
        <f t="shared" si="20"/>
        <v>1.5419665591914925E-3</v>
      </c>
      <c r="S54" s="9"/>
    </row>
    <row r="55" spans="1:19" s="7" customFormat="1" x14ac:dyDescent="0.25">
      <c r="A55" s="106" t="s">
        <v>377</v>
      </c>
      <c r="B55" s="32">
        <v>175004</v>
      </c>
      <c r="C55" s="32">
        <v>177210</v>
      </c>
      <c r="D55" s="32">
        <v>177826</v>
      </c>
      <c r="E55" s="32">
        <v>178541</v>
      </c>
      <c r="F55" s="32">
        <v>173901</v>
      </c>
      <c r="G55" s="32">
        <v>175586</v>
      </c>
      <c r="H55" s="32">
        <v>184477</v>
      </c>
      <c r="I55" s="32">
        <v>188565</v>
      </c>
      <c r="J55" s="32">
        <v>188804</v>
      </c>
      <c r="K55" s="32">
        <v>191847</v>
      </c>
      <c r="L55" s="32">
        <v>194841</v>
      </c>
      <c r="M55" s="32">
        <v>201231</v>
      </c>
      <c r="N55" s="32">
        <v>201607</v>
      </c>
      <c r="O55" s="40">
        <f t="shared" si="16"/>
        <v>0.12919161425106837</v>
      </c>
      <c r="P55" s="40">
        <f t="shared" si="17"/>
        <v>6.781106332492956E-2</v>
      </c>
      <c r="Q55" s="40">
        <f t="shared" si="18"/>
        <v>1.8684993862774623E-3</v>
      </c>
      <c r="R55" s="40">
        <f t="shared" si="20"/>
        <v>0.15893213297490758</v>
      </c>
      <c r="S55" s="9"/>
    </row>
    <row r="56" spans="1:19" s="7" customFormat="1" x14ac:dyDescent="0.25">
      <c r="A56" s="109" t="s">
        <v>81</v>
      </c>
      <c r="B56" s="161">
        <v>164654</v>
      </c>
      <c r="C56" s="161">
        <v>163487</v>
      </c>
      <c r="D56" s="45">
        <v>163656</v>
      </c>
      <c r="E56" s="45">
        <v>162284</v>
      </c>
      <c r="F56" s="45">
        <v>159643</v>
      </c>
      <c r="G56" s="45">
        <v>158192</v>
      </c>
      <c r="H56" s="31">
        <v>166232</v>
      </c>
      <c r="I56" s="31">
        <v>169614</v>
      </c>
      <c r="J56" s="31">
        <v>171384</v>
      </c>
      <c r="K56" s="31">
        <v>174242</v>
      </c>
      <c r="L56" s="31">
        <v>177931</v>
      </c>
      <c r="M56" s="31">
        <v>185531</v>
      </c>
      <c r="N56" s="31">
        <v>185928</v>
      </c>
      <c r="O56" s="39">
        <f t="shared" si="16"/>
        <v>0.14569520100564443</v>
      </c>
      <c r="P56" s="39">
        <f t="shared" si="17"/>
        <v>8.4862064136675533E-2</v>
      </c>
      <c r="Q56" s="39">
        <f t="shared" si="18"/>
        <v>2.1398041297680712E-3</v>
      </c>
      <c r="R56" s="140">
        <f t="shared" si="20"/>
        <v>0.14657196238106124</v>
      </c>
      <c r="S56" s="9"/>
    </row>
    <row r="57" spans="1:19" s="7" customFormat="1" x14ac:dyDescent="0.25">
      <c r="A57" s="109" t="s">
        <v>418</v>
      </c>
      <c r="B57" s="161">
        <v>8640</v>
      </c>
      <c r="C57" s="161">
        <v>10810</v>
      </c>
      <c r="D57" s="45">
        <v>10714</v>
      </c>
      <c r="E57" s="45">
        <v>12675</v>
      </c>
      <c r="F57" s="45">
        <v>11317</v>
      </c>
      <c r="G57" s="45">
        <v>14249</v>
      </c>
      <c r="H57" s="31">
        <v>14823</v>
      </c>
      <c r="I57" s="31">
        <v>14867</v>
      </c>
      <c r="J57" s="31">
        <v>13807</v>
      </c>
      <c r="K57" s="31">
        <v>13807</v>
      </c>
      <c r="L57" s="31">
        <v>13148</v>
      </c>
      <c r="M57" s="31">
        <v>12402</v>
      </c>
      <c r="N57" s="31">
        <v>12561</v>
      </c>
      <c r="O57" s="39">
        <f t="shared" si="16"/>
        <v>-8.9940828402366862E-3</v>
      </c>
      <c r="P57" s="39">
        <f t="shared" si="17"/>
        <v>-9.0244079090316509E-2</v>
      </c>
      <c r="Q57" s="39">
        <f t="shared" si="18"/>
        <v>1.282051282051282E-2</v>
      </c>
      <c r="R57" s="140">
        <f t="shared" si="20"/>
        <v>9.9021686860962868E-3</v>
      </c>
      <c r="S57" s="9"/>
    </row>
    <row r="58" spans="1:19" s="7" customFormat="1" x14ac:dyDescent="0.25">
      <c r="A58" s="109" t="s">
        <v>39</v>
      </c>
      <c r="B58" s="161">
        <v>1710</v>
      </c>
      <c r="C58" s="161">
        <v>2913</v>
      </c>
      <c r="D58" s="45">
        <v>3456</v>
      </c>
      <c r="E58" s="45">
        <v>3582</v>
      </c>
      <c r="F58" s="45">
        <v>2941</v>
      </c>
      <c r="G58" s="45">
        <v>3145</v>
      </c>
      <c r="H58" s="31">
        <v>3422</v>
      </c>
      <c r="I58" s="31">
        <v>4084</v>
      </c>
      <c r="J58" s="31">
        <v>3613</v>
      </c>
      <c r="K58" s="31">
        <v>3798</v>
      </c>
      <c r="L58" s="31">
        <v>3762</v>
      </c>
      <c r="M58" s="31">
        <v>3298</v>
      </c>
      <c r="N58" s="31">
        <v>3118</v>
      </c>
      <c r="O58" s="39">
        <f t="shared" si="16"/>
        <v>-0.12953657174762703</v>
      </c>
      <c r="P58" s="39">
        <f t="shared" si="17"/>
        <v>-0.13700525878771105</v>
      </c>
      <c r="Q58" s="39">
        <f t="shared" si="18"/>
        <v>-5.4578532443905398E-2</v>
      </c>
      <c r="R58" s="140">
        <f t="shared" si="20"/>
        <v>2.4580019077500375E-3</v>
      </c>
      <c r="S58" s="9"/>
    </row>
    <row r="59" spans="1:19" s="7" customFormat="1" x14ac:dyDescent="0.25">
      <c r="A59" s="106" t="s">
        <v>378</v>
      </c>
      <c r="B59" s="32">
        <v>110980</v>
      </c>
      <c r="C59" s="32">
        <v>117948</v>
      </c>
      <c r="D59" s="32">
        <v>125301</v>
      </c>
      <c r="E59" s="32">
        <v>132349</v>
      </c>
      <c r="F59" s="32">
        <v>135432</v>
      </c>
      <c r="G59" s="32">
        <v>136189</v>
      </c>
      <c r="H59" s="32">
        <v>141563</v>
      </c>
      <c r="I59" s="32">
        <v>144984</v>
      </c>
      <c r="J59" s="32">
        <v>147903</v>
      </c>
      <c r="K59" s="32">
        <v>154017</v>
      </c>
      <c r="L59" s="32">
        <v>155756</v>
      </c>
      <c r="M59" s="32">
        <v>165314</v>
      </c>
      <c r="N59" s="32">
        <v>194990</v>
      </c>
      <c r="O59" s="40">
        <f t="shared" si="16"/>
        <v>0.47330164942689407</v>
      </c>
      <c r="P59" s="40">
        <f t="shared" si="17"/>
        <v>0.31836406293313863</v>
      </c>
      <c r="Q59" s="40">
        <f t="shared" si="18"/>
        <v>0.17951292691484086</v>
      </c>
      <c r="R59" s="40">
        <f t="shared" si="20"/>
        <v>0.15371577677747908</v>
      </c>
      <c r="S59" s="9"/>
    </row>
    <row r="60" spans="1:19" s="7" customFormat="1" x14ac:dyDescent="0.25">
      <c r="A60" s="109" t="s">
        <v>81</v>
      </c>
      <c r="B60" s="161">
        <v>101031</v>
      </c>
      <c r="C60" s="161">
        <v>107609</v>
      </c>
      <c r="D60" s="45">
        <v>113271</v>
      </c>
      <c r="E60" s="45">
        <v>119524</v>
      </c>
      <c r="F60" s="45">
        <v>123054</v>
      </c>
      <c r="G60" s="45">
        <v>124799</v>
      </c>
      <c r="H60" s="31">
        <v>129501</v>
      </c>
      <c r="I60" s="31">
        <v>131781</v>
      </c>
      <c r="J60" s="31">
        <v>133564</v>
      </c>
      <c r="K60" s="31">
        <v>138613</v>
      </c>
      <c r="L60" s="31">
        <v>141039</v>
      </c>
      <c r="M60" s="31">
        <v>144287</v>
      </c>
      <c r="N60" s="31">
        <v>172223</v>
      </c>
      <c r="O60" s="39">
        <f t="shared" si="16"/>
        <v>0.4409072654864295</v>
      </c>
      <c r="P60" s="39">
        <f t="shared" si="17"/>
        <v>0.2894417657452607</v>
      </c>
      <c r="Q60" s="39">
        <f t="shared" si="18"/>
        <v>0.19361411630985467</v>
      </c>
      <c r="R60" s="140">
        <f t="shared" si="20"/>
        <v>0.13576794822271798</v>
      </c>
      <c r="S60" s="9"/>
    </row>
    <row r="61" spans="1:19" s="7" customFormat="1" x14ac:dyDescent="0.25">
      <c r="A61" s="109" t="s">
        <v>418</v>
      </c>
      <c r="B61" s="161">
        <v>6602</v>
      </c>
      <c r="C61" s="161">
        <v>7183</v>
      </c>
      <c r="D61" s="45">
        <v>8183</v>
      </c>
      <c r="E61" s="45">
        <v>8838</v>
      </c>
      <c r="F61" s="45">
        <v>8715</v>
      </c>
      <c r="G61" s="45">
        <v>8944</v>
      </c>
      <c r="H61" s="31">
        <v>9359</v>
      </c>
      <c r="I61" s="31">
        <v>10327</v>
      </c>
      <c r="J61" s="31">
        <v>10571</v>
      </c>
      <c r="K61" s="31">
        <v>11832</v>
      </c>
      <c r="L61" s="31">
        <v>11114</v>
      </c>
      <c r="M61" s="31">
        <v>11016</v>
      </c>
      <c r="N61" s="31">
        <v>13462</v>
      </c>
      <c r="O61" s="39">
        <f t="shared" si="16"/>
        <v>0.52319529305272683</v>
      </c>
      <c r="P61" s="39">
        <f t="shared" si="17"/>
        <v>0.27348406016460125</v>
      </c>
      <c r="Q61" s="39">
        <f t="shared" si="18"/>
        <v>0.2220406681190995</v>
      </c>
      <c r="R61" s="140">
        <f t="shared" si="20"/>
        <v>1.0612450828136949E-2</v>
      </c>
      <c r="S61" s="9"/>
    </row>
    <row r="62" spans="1:19" s="7" customFormat="1" x14ac:dyDescent="0.25">
      <c r="A62" s="109" t="s">
        <v>39</v>
      </c>
      <c r="B62" s="161">
        <v>3347</v>
      </c>
      <c r="C62" s="161">
        <v>3156</v>
      </c>
      <c r="D62" s="45">
        <v>3847</v>
      </c>
      <c r="E62" s="45">
        <v>3987</v>
      </c>
      <c r="F62" s="45">
        <v>3663</v>
      </c>
      <c r="G62" s="45">
        <v>2446</v>
      </c>
      <c r="H62" s="31">
        <v>2703</v>
      </c>
      <c r="I62" s="31">
        <v>2876</v>
      </c>
      <c r="J62" s="31">
        <v>3768</v>
      </c>
      <c r="K62" s="31">
        <v>3572</v>
      </c>
      <c r="L62" s="31">
        <v>3603</v>
      </c>
      <c r="M62" s="31">
        <v>10011</v>
      </c>
      <c r="N62" s="31">
        <v>9305</v>
      </c>
      <c r="O62" s="39">
        <f t="shared" si="16"/>
        <v>1.3338349636318034</v>
      </c>
      <c r="P62" s="39">
        <f t="shared" si="17"/>
        <v>1.46947983014862</v>
      </c>
      <c r="Q62" s="39">
        <f t="shared" si="18"/>
        <v>-7.0522425332134653E-2</v>
      </c>
      <c r="R62" s="140">
        <f t="shared" si="20"/>
        <v>7.3353777266241494E-3</v>
      </c>
      <c r="S62" s="9"/>
    </row>
    <row r="63" spans="1:19" s="7" customFormat="1" x14ac:dyDescent="0.25">
      <c r="A63" s="106" t="s">
        <v>319</v>
      </c>
      <c r="B63" s="32">
        <v>247892</v>
      </c>
      <c r="C63" s="32">
        <v>265866</v>
      </c>
      <c r="D63" s="32">
        <v>288949</v>
      </c>
      <c r="E63" s="32">
        <v>321818</v>
      </c>
      <c r="F63" s="32">
        <v>353365</v>
      </c>
      <c r="G63" s="32">
        <v>373941</v>
      </c>
      <c r="H63" s="32">
        <v>381801</v>
      </c>
      <c r="I63" s="32">
        <v>376174</v>
      </c>
      <c r="J63" s="32">
        <v>370988</v>
      </c>
      <c r="K63" s="32">
        <v>374927</v>
      </c>
      <c r="L63" s="32">
        <v>383554</v>
      </c>
      <c r="M63" s="32">
        <v>384094</v>
      </c>
      <c r="N63" s="32">
        <v>350403</v>
      </c>
      <c r="O63" s="40">
        <f t="shared" si="16"/>
        <v>8.8823496510450003E-2</v>
      </c>
      <c r="P63" s="40">
        <f t="shared" si="17"/>
        <v>-5.5486969928946486E-2</v>
      </c>
      <c r="Q63" s="40">
        <f t="shared" si="18"/>
        <v>-8.7715507141480992E-2</v>
      </c>
      <c r="R63" s="40">
        <f t="shared" si="20"/>
        <v>0.27623195717810661</v>
      </c>
      <c r="S63" s="9"/>
    </row>
    <row r="64" spans="1:19" s="7" customFormat="1" x14ac:dyDescent="0.25">
      <c r="A64" s="109" t="s">
        <v>81</v>
      </c>
      <c r="B64" s="161">
        <v>239697</v>
      </c>
      <c r="C64" s="161">
        <v>253514</v>
      </c>
      <c r="D64" s="45">
        <v>272809</v>
      </c>
      <c r="E64" s="45">
        <v>303583</v>
      </c>
      <c r="F64" s="45">
        <v>333114</v>
      </c>
      <c r="G64" s="45">
        <v>348275</v>
      </c>
      <c r="H64" s="31">
        <v>349600</v>
      </c>
      <c r="I64" s="31">
        <v>343972</v>
      </c>
      <c r="J64" s="31">
        <v>341247</v>
      </c>
      <c r="K64" s="31">
        <v>342926</v>
      </c>
      <c r="L64" s="31">
        <v>346836</v>
      </c>
      <c r="M64" s="31">
        <v>348162</v>
      </c>
      <c r="N64" s="31">
        <v>316615</v>
      </c>
      <c r="O64" s="39">
        <f t="shared" si="16"/>
        <v>4.2927304888613654E-2</v>
      </c>
      <c r="P64" s="39">
        <f t="shared" si="17"/>
        <v>-7.2182319551527194E-2</v>
      </c>
      <c r="Q64" s="39">
        <f t="shared" si="18"/>
        <v>-9.0610118278272755E-2</v>
      </c>
      <c r="R64" s="140">
        <f t="shared" si="20"/>
        <v>0.2495959826883509</v>
      </c>
      <c r="S64" s="9"/>
    </row>
    <row r="65" spans="1:16308" s="7" customFormat="1" x14ac:dyDescent="0.25">
      <c r="A65" s="109" t="s">
        <v>418</v>
      </c>
      <c r="B65" s="161">
        <v>5451</v>
      </c>
      <c r="C65" s="161">
        <v>8081</v>
      </c>
      <c r="D65" s="45">
        <v>9460</v>
      </c>
      <c r="E65" s="45">
        <v>11885</v>
      </c>
      <c r="F65" s="45">
        <v>14448</v>
      </c>
      <c r="G65" s="45">
        <v>18008</v>
      </c>
      <c r="H65" s="31">
        <v>22544</v>
      </c>
      <c r="I65" s="31">
        <v>21612</v>
      </c>
      <c r="J65" s="31">
        <v>20738</v>
      </c>
      <c r="K65" s="31">
        <v>21945</v>
      </c>
      <c r="L65" s="31">
        <v>24436</v>
      </c>
      <c r="M65" s="31">
        <v>23457</v>
      </c>
      <c r="N65" s="31">
        <v>22373</v>
      </c>
      <c r="O65" s="39">
        <f t="shared" si="16"/>
        <v>0.88245687841817422</v>
      </c>
      <c r="P65" s="39">
        <f t="shared" si="17"/>
        <v>7.8840775388176298E-2</v>
      </c>
      <c r="Q65" s="39">
        <f t="shared" si="18"/>
        <v>-4.6212218101206466E-2</v>
      </c>
      <c r="R65" s="140">
        <f t="shared" si="20"/>
        <v>1.7637227928829886E-2</v>
      </c>
      <c r="S65" s="9"/>
    </row>
    <row r="66" spans="1:16308" s="7" customFormat="1" x14ac:dyDescent="0.25">
      <c r="A66" s="109" t="s">
        <v>39</v>
      </c>
      <c r="B66" s="161">
        <v>2744</v>
      </c>
      <c r="C66" s="161">
        <v>4271</v>
      </c>
      <c r="D66" s="45">
        <v>6680</v>
      </c>
      <c r="E66" s="45">
        <v>6350</v>
      </c>
      <c r="F66" s="45">
        <v>5803</v>
      </c>
      <c r="G66" s="45">
        <v>7658</v>
      </c>
      <c r="H66" s="31">
        <v>9657</v>
      </c>
      <c r="I66" s="31">
        <v>10590</v>
      </c>
      <c r="J66" s="31">
        <v>9003</v>
      </c>
      <c r="K66" s="31">
        <v>10056</v>
      </c>
      <c r="L66" s="31">
        <v>12282</v>
      </c>
      <c r="M66" s="31">
        <v>12475</v>
      </c>
      <c r="N66" s="31">
        <v>11415</v>
      </c>
      <c r="O66" s="39">
        <f t="shared" si="16"/>
        <v>0.79763779527559053</v>
      </c>
      <c r="P66" s="39">
        <f t="shared" si="17"/>
        <v>0.26791069643452181</v>
      </c>
      <c r="Q66" s="39">
        <f t="shared" si="18"/>
        <v>-8.4969939879759523E-2</v>
      </c>
      <c r="R66" s="140">
        <f t="shared" si="20"/>
        <v>8.9987465609258112E-3</v>
      </c>
      <c r="S66" s="9"/>
    </row>
    <row r="67" spans="1:16308" s="7" customFormat="1" x14ac:dyDescent="0.25">
      <c r="A67" s="106" t="s">
        <v>429</v>
      </c>
      <c r="B67" s="161"/>
      <c r="C67" s="161"/>
      <c r="D67" s="45"/>
      <c r="E67" s="45"/>
      <c r="F67" s="45"/>
      <c r="G67" s="45"/>
      <c r="H67" s="31"/>
      <c r="I67" s="31"/>
      <c r="J67" s="31"/>
      <c r="K67" s="31"/>
      <c r="L67" s="31"/>
      <c r="M67" s="31"/>
      <c r="N67" s="31">
        <v>2149</v>
      </c>
      <c r="O67" s="40" t="s">
        <v>159</v>
      </c>
      <c r="P67" s="40" t="s">
        <v>159</v>
      </c>
      <c r="Q67" s="40" t="s">
        <v>159</v>
      </c>
      <c r="R67" s="140">
        <f t="shared" si="20"/>
        <v>1.6941135663100803E-3</v>
      </c>
      <c r="S67" s="9"/>
    </row>
    <row r="68" spans="1:16308" s="7" customFormat="1" x14ac:dyDescent="0.25">
      <c r="A68" s="109" t="s">
        <v>81</v>
      </c>
      <c r="B68" s="161"/>
      <c r="C68" s="161"/>
      <c r="D68" s="45"/>
      <c r="E68" s="45"/>
      <c r="F68" s="45"/>
      <c r="G68" s="45"/>
      <c r="H68" s="31"/>
      <c r="I68" s="31"/>
      <c r="J68" s="31"/>
      <c r="K68" s="31"/>
      <c r="L68" s="31"/>
      <c r="M68" s="31"/>
      <c r="N68" s="31">
        <v>2149</v>
      </c>
      <c r="O68" s="39" t="s">
        <v>159</v>
      </c>
      <c r="P68" s="39" t="s">
        <v>159</v>
      </c>
      <c r="Q68" s="39" t="s">
        <v>159</v>
      </c>
      <c r="R68" s="140">
        <f t="shared" si="20"/>
        <v>1.6941135663100803E-3</v>
      </c>
      <c r="S68" s="9"/>
    </row>
    <row r="69" spans="1:16308" s="7" customFormat="1" x14ac:dyDescent="0.25">
      <c r="A69" s="106" t="s">
        <v>0</v>
      </c>
      <c r="B69" s="32">
        <f>B67+B63+B59+B55+B52+B50+B47</f>
        <v>776838</v>
      </c>
      <c r="C69" s="32">
        <f t="shared" ref="C69:N69" si="21">C67+C63+C59+C55+C52+C50+C47</f>
        <v>819797</v>
      </c>
      <c r="D69" s="32">
        <f t="shared" si="21"/>
        <v>891719</v>
      </c>
      <c r="E69" s="32">
        <f t="shared" si="21"/>
        <v>985618</v>
      </c>
      <c r="F69" s="32">
        <f t="shared" si="21"/>
        <v>1069099</v>
      </c>
      <c r="G69" s="32">
        <f t="shared" si="21"/>
        <v>1126920</v>
      </c>
      <c r="H69" s="32">
        <f t="shared" si="21"/>
        <v>1184371</v>
      </c>
      <c r="I69" s="32">
        <f t="shared" si="21"/>
        <v>1215130</v>
      </c>
      <c r="J69" s="32">
        <f t="shared" si="21"/>
        <v>1233043</v>
      </c>
      <c r="K69" s="32">
        <f t="shared" si="21"/>
        <v>1247178</v>
      </c>
      <c r="L69" s="32">
        <f t="shared" si="21"/>
        <v>1248293</v>
      </c>
      <c r="M69" s="32">
        <f t="shared" si="21"/>
        <v>1262277</v>
      </c>
      <c r="N69" s="32">
        <f t="shared" si="21"/>
        <v>1268510</v>
      </c>
      <c r="O69" s="40">
        <f t="shared" si="16"/>
        <v>0.28701992049658182</v>
      </c>
      <c r="P69" s="40">
        <f t="shared" si="17"/>
        <v>2.8763798180598731E-2</v>
      </c>
      <c r="Q69" s="40">
        <f t="shared" si="18"/>
        <v>4.9379019026727098E-3</v>
      </c>
      <c r="R69" s="40">
        <f t="shared" si="20"/>
        <v>1</v>
      </c>
      <c r="S69" s="9"/>
    </row>
    <row r="70" spans="1:16308" s="7" customFormat="1" x14ac:dyDescent="0.25">
      <c r="A70" s="181" t="s">
        <v>430</v>
      </c>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c r="CS70" s="174"/>
      <c r="CT70" s="174"/>
      <c r="CU70" s="174"/>
      <c r="CV70" s="174"/>
      <c r="CW70" s="174"/>
      <c r="CX70" s="174"/>
      <c r="CY70" s="174"/>
      <c r="CZ70" s="174"/>
      <c r="DA70" s="174"/>
      <c r="DB70" s="174"/>
      <c r="DC70" s="174"/>
      <c r="DD70" s="174"/>
      <c r="DE70" s="174"/>
      <c r="DF70" s="174"/>
      <c r="DG70" s="174"/>
      <c r="DH70" s="174"/>
      <c r="DI70" s="174"/>
      <c r="DJ70" s="174"/>
      <c r="DK70" s="174"/>
      <c r="DL70" s="174"/>
      <c r="DM70" s="174"/>
      <c r="DN70" s="174"/>
      <c r="DO70" s="174"/>
      <c r="DP70" s="174"/>
      <c r="DQ70" s="174"/>
      <c r="DR70" s="174"/>
      <c r="DS70" s="174"/>
      <c r="DT70" s="174"/>
      <c r="DU70" s="174"/>
      <c r="DV70" s="174"/>
      <c r="DW70" s="174"/>
      <c r="DX70" s="174"/>
      <c r="DY70" s="174"/>
      <c r="DZ70" s="174"/>
      <c r="EA70" s="174"/>
      <c r="EB70" s="174"/>
      <c r="EC70" s="174"/>
      <c r="ED70" s="174"/>
      <c r="EE70" s="174"/>
      <c r="EF70" s="174"/>
      <c r="EG70" s="174"/>
      <c r="EH70" s="174"/>
      <c r="EI70" s="174"/>
      <c r="EJ70" s="174"/>
      <c r="EK70" s="174"/>
      <c r="EL70" s="174"/>
      <c r="EM70" s="174"/>
      <c r="EN70" s="174"/>
      <c r="EO70" s="174"/>
      <c r="EP70" s="174"/>
      <c r="EQ70" s="174"/>
      <c r="ER70" s="174"/>
      <c r="ES70" s="174"/>
      <c r="ET70" s="174"/>
      <c r="EU70" s="174"/>
      <c r="EV70" s="174"/>
      <c r="EW70" s="174"/>
      <c r="EX70" s="174"/>
      <c r="EY70" s="174"/>
      <c r="EZ70" s="174"/>
      <c r="FA70" s="174"/>
      <c r="FB70" s="174"/>
      <c r="FC70" s="174"/>
      <c r="FD70" s="174"/>
      <c r="FE70" s="174"/>
      <c r="FF70" s="174"/>
      <c r="FG70" s="174"/>
      <c r="FH70" s="174"/>
      <c r="FI70" s="174"/>
      <c r="FJ70" s="174"/>
      <c r="FK70" s="174"/>
      <c r="FL70" s="174"/>
      <c r="FM70" s="174"/>
      <c r="FN70" s="174"/>
      <c r="FO70" s="174"/>
      <c r="FP70" s="174"/>
      <c r="FQ70" s="174"/>
      <c r="FR70" s="174"/>
      <c r="FS70" s="174"/>
      <c r="FT70" s="174"/>
      <c r="FU70" s="174"/>
      <c r="FV70" s="174"/>
      <c r="FW70" s="174"/>
      <c r="FX70" s="174"/>
      <c r="FY70" s="174"/>
      <c r="FZ70" s="174"/>
      <c r="GA70" s="174"/>
      <c r="GB70" s="174"/>
      <c r="GC70" s="174"/>
      <c r="GD70" s="174"/>
      <c r="GE70" s="174"/>
      <c r="GF70" s="174"/>
      <c r="GG70" s="174"/>
      <c r="GH70" s="174"/>
      <c r="GI70" s="174"/>
      <c r="GJ70" s="174"/>
      <c r="GK70" s="174"/>
      <c r="GL70" s="174"/>
      <c r="GM70" s="174"/>
      <c r="GN70" s="174"/>
      <c r="GO70" s="174"/>
      <c r="GP70" s="174"/>
      <c r="GQ70" s="174"/>
      <c r="GR70" s="174"/>
      <c r="GS70" s="174"/>
      <c r="GT70" s="174"/>
      <c r="GU70" s="174"/>
      <c r="GV70" s="174"/>
      <c r="GW70" s="174"/>
      <c r="GX70" s="174"/>
      <c r="GY70" s="174"/>
      <c r="GZ70" s="174"/>
      <c r="HA70" s="174"/>
      <c r="HB70" s="174"/>
      <c r="HC70" s="174"/>
      <c r="HD70" s="174"/>
      <c r="HE70" s="174"/>
      <c r="HF70" s="174"/>
      <c r="HG70" s="174"/>
      <c r="HH70" s="174"/>
      <c r="HI70" s="174"/>
      <c r="HJ70" s="174"/>
      <c r="HK70" s="174"/>
      <c r="HL70" s="174"/>
      <c r="HM70" s="174"/>
      <c r="HN70" s="174"/>
      <c r="HO70" s="174"/>
      <c r="HP70" s="174"/>
      <c r="HQ70" s="174"/>
      <c r="HR70" s="174"/>
      <c r="HS70" s="174"/>
      <c r="HT70" s="174"/>
      <c r="HU70" s="174"/>
      <c r="HV70" s="174"/>
      <c r="HW70" s="174"/>
      <c r="HX70" s="174"/>
      <c r="HY70" s="174"/>
      <c r="HZ70" s="174"/>
      <c r="IA70" s="174"/>
      <c r="IB70" s="174"/>
      <c r="IC70" s="174"/>
      <c r="ID70" s="174"/>
      <c r="IE70" s="174"/>
      <c r="IF70" s="174"/>
      <c r="IG70" s="174"/>
      <c r="IH70" s="174"/>
      <c r="II70" s="174"/>
      <c r="IJ70" s="174"/>
      <c r="IK70" s="174"/>
      <c r="IL70" s="174"/>
      <c r="IM70" s="174"/>
      <c r="IN70" s="174"/>
      <c r="IO70" s="174"/>
      <c r="IP70" s="174"/>
      <c r="IQ70" s="174"/>
      <c r="IR70" s="174"/>
      <c r="IS70" s="174"/>
      <c r="IT70" s="174"/>
      <c r="IU70" s="174"/>
      <c r="IV70" s="174"/>
      <c r="IW70" s="174"/>
      <c r="IX70" s="174"/>
      <c r="IY70" s="174"/>
      <c r="IZ70" s="174"/>
      <c r="JA70" s="174"/>
      <c r="JB70" s="174"/>
      <c r="JC70" s="174"/>
      <c r="JD70" s="174"/>
      <c r="JE70" s="174"/>
      <c r="JF70" s="174"/>
      <c r="JG70" s="174"/>
      <c r="JH70" s="174"/>
      <c r="JI70" s="174"/>
      <c r="JJ70" s="174"/>
      <c r="JK70" s="174"/>
      <c r="JL70" s="174"/>
      <c r="JM70" s="174"/>
      <c r="JN70" s="174"/>
      <c r="JO70" s="174"/>
      <c r="JP70" s="174"/>
      <c r="JQ70" s="174"/>
      <c r="JR70" s="174"/>
      <c r="JS70" s="174"/>
      <c r="JT70" s="174"/>
      <c r="JU70" s="174"/>
      <c r="JV70" s="174"/>
      <c r="JW70" s="174"/>
      <c r="JX70" s="174"/>
      <c r="JY70" s="174"/>
      <c r="JZ70" s="174"/>
      <c r="KA70" s="174"/>
      <c r="KB70" s="174"/>
      <c r="KC70" s="174"/>
      <c r="KD70" s="174"/>
      <c r="KE70" s="174"/>
      <c r="KF70" s="174"/>
      <c r="KG70" s="174"/>
      <c r="KH70" s="174"/>
      <c r="KI70" s="174"/>
      <c r="KJ70" s="174"/>
      <c r="KK70" s="174"/>
      <c r="KL70" s="174"/>
      <c r="KM70" s="174"/>
      <c r="KN70" s="174"/>
      <c r="KO70" s="174"/>
      <c r="KP70" s="174"/>
      <c r="KQ70" s="174"/>
      <c r="KR70" s="174"/>
      <c r="KS70" s="174"/>
      <c r="KT70" s="174"/>
      <c r="KU70" s="174"/>
      <c r="KV70" s="174"/>
      <c r="KW70" s="174"/>
      <c r="KX70" s="174"/>
      <c r="KY70" s="174"/>
      <c r="KZ70" s="174"/>
      <c r="LA70" s="174"/>
      <c r="LB70" s="174"/>
      <c r="LC70" s="174"/>
      <c r="LD70" s="174"/>
      <c r="LE70" s="174"/>
      <c r="LF70" s="174"/>
      <c r="LG70" s="174"/>
      <c r="LH70" s="174"/>
      <c r="LI70" s="174"/>
      <c r="LJ70" s="174"/>
      <c r="LK70" s="174"/>
      <c r="LL70" s="174"/>
      <c r="LM70" s="174"/>
      <c r="LN70" s="174"/>
      <c r="LO70" s="174"/>
      <c r="LP70" s="174"/>
      <c r="LQ70" s="174"/>
      <c r="LR70" s="174"/>
      <c r="LS70" s="174"/>
      <c r="LT70" s="174"/>
      <c r="LU70" s="174"/>
      <c r="LV70" s="174"/>
      <c r="LW70" s="174"/>
      <c r="LX70" s="174"/>
      <c r="LY70" s="174"/>
      <c r="LZ70" s="174"/>
      <c r="MA70" s="174"/>
      <c r="MB70" s="174"/>
      <c r="MC70" s="174"/>
      <c r="MD70" s="174"/>
      <c r="ME70" s="174"/>
      <c r="MF70" s="174"/>
      <c r="MG70" s="174"/>
      <c r="MH70" s="174"/>
      <c r="MI70" s="174"/>
      <c r="MJ70" s="174"/>
      <c r="MK70" s="174"/>
      <c r="ML70" s="174"/>
      <c r="MM70" s="174"/>
      <c r="MN70" s="174"/>
      <c r="MO70" s="174"/>
      <c r="MP70" s="174"/>
      <c r="MQ70" s="174"/>
      <c r="MR70" s="174"/>
      <c r="MS70" s="174"/>
      <c r="MT70" s="174"/>
      <c r="MU70" s="174"/>
      <c r="MV70" s="174"/>
      <c r="MW70" s="174"/>
      <c r="MX70" s="174"/>
      <c r="MY70" s="174"/>
      <c r="MZ70" s="174"/>
      <c r="NA70" s="174"/>
      <c r="NB70" s="174"/>
      <c r="NC70" s="174"/>
      <c r="ND70" s="174"/>
      <c r="NE70" s="174"/>
      <c r="NF70" s="174"/>
      <c r="NG70" s="174"/>
      <c r="NH70" s="174"/>
      <c r="NI70" s="174"/>
      <c r="NJ70" s="174"/>
      <c r="NK70" s="174"/>
      <c r="NL70" s="174"/>
      <c r="NM70" s="174"/>
      <c r="NN70" s="174"/>
      <c r="NO70" s="174"/>
      <c r="NP70" s="174"/>
      <c r="NQ70" s="174"/>
      <c r="NR70" s="174"/>
      <c r="NS70" s="174"/>
      <c r="NT70" s="174"/>
      <c r="NU70" s="174"/>
      <c r="NV70" s="174"/>
      <c r="NW70" s="174"/>
      <c r="NX70" s="174"/>
      <c r="NY70" s="174"/>
      <c r="NZ70" s="174"/>
      <c r="OA70" s="174"/>
      <c r="OB70" s="174"/>
      <c r="OC70" s="174"/>
      <c r="OD70" s="174"/>
      <c r="OE70" s="174"/>
      <c r="OF70" s="174"/>
      <c r="OG70" s="174"/>
      <c r="OH70" s="174"/>
      <c r="OI70" s="174"/>
      <c r="OJ70" s="174"/>
      <c r="OK70" s="174"/>
      <c r="OL70" s="174"/>
      <c r="OM70" s="174"/>
      <c r="ON70" s="174"/>
      <c r="OO70" s="174"/>
      <c r="OP70" s="174"/>
      <c r="OQ70" s="174"/>
      <c r="OR70" s="174"/>
      <c r="OS70" s="174"/>
      <c r="OT70" s="174"/>
      <c r="OU70" s="174"/>
      <c r="OV70" s="174"/>
      <c r="OW70" s="174"/>
      <c r="OX70" s="174"/>
      <c r="OY70" s="174"/>
      <c r="OZ70" s="174"/>
      <c r="PA70" s="174"/>
      <c r="PB70" s="174"/>
      <c r="PC70" s="174"/>
      <c r="PD70" s="174"/>
      <c r="PE70" s="174"/>
      <c r="PF70" s="174"/>
      <c r="PG70" s="174"/>
      <c r="PH70" s="174"/>
      <c r="PI70" s="174"/>
      <c r="PJ70" s="174"/>
      <c r="PK70" s="174"/>
      <c r="PL70" s="174"/>
      <c r="PM70" s="174"/>
      <c r="PN70" s="174"/>
      <c r="PO70" s="174"/>
      <c r="PP70" s="174"/>
      <c r="PQ70" s="174"/>
      <c r="PR70" s="174"/>
      <c r="PS70" s="174"/>
      <c r="PT70" s="174"/>
      <c r="PU70" s="174"/>
      <c r="PV70" s="174"/>
      <c r="PW70" s="174"/>
      <c r="PX70" s="174"/>
      <c r="PY70" s="174"/>
      <c r="PZ70" s="174"/>
      <c r="QA70" s="174"/>
      <c r="QB70" s="174"/>
      <c r="QC70" s="174"/>
      <c r="QD70" s="174"/>
      <c r="QE70" s="174"/>
      <c r="QF70" s="174"/>
      <c r="QG70" s="174"/>
      <c r="QH70" s="174"/>
      <c r="QI70" s="174"/>
      <c r="QJ70" s="174"/>
      <c r="QK70" s="174"/>
      <c r="QL70" s="174"/>
      <c r="QM70" s="174"/>
      <c r="QN70" s="174"/>
      <c r="QO70" s="174"/>
      <c r="QP70" s="174"/>
      <c r="QQ70" s="174"/>
      <c r="QR70" s="174"/>
      <c r="QS70" s="174"/>
      <c r="QT70" s="174"/>
      <c r="QU70" s="174"/>
      <c r="QV70" s="174"/>
      <c r="QW70" s="174"/>
      <c r="QX70" s="174"/>
      <c r="QY70" s="174"/>
      <c r="QZ70" s="174"/>
      <c r="RA70" s="174"/>
      <c r="RB70" s="174"/>
      <c r="RC70" s="174"/>
      <c r="RD70" s="174"/>
      <c r="RE70" s="174"/>
      <c r="RF70" s="174"/>
      <c r="RG70" s="174"/>
      <c r="RH70" s="174"/>
      <c r="RI70" s="174"/>
      <c r="RJ70" s="174"/>
      <c r="RK70" s="174"/>
      <c r="RL70" s="174"/>
      <c r="RM70" s="174"/>
      <c r="RN70" s="174"/>
      <c r="RO70" s="174"/>
      <c r="RP70" s="174"/>
      <c r="RQ70" s="174"/>
      <c r="RR70" s="174"/>
      <c r="RS70" s="174"/>
      <c r="RT70" s="174"/>
      <c r="RU70" s="174"/>
      <c r="RV70" s="174"/>
      <c r="RW70" s="174"/>
      <c r="RX70" s="174"/>
      <c r="RY70" s="174"/>
      <c r="RZ70" s="174"/>
      <c r="SA70" s="174"/>
      <c r="SB70" s="174"/>
      <c r="SC70" s="174"/>
      <c r="SD70" s="174"/>
      <c r="SE70" s="174"/>
      <c r="SF70" s="174"/>
      <c r="SG70" s="174"/>
      <c r="SH70" s="174"/>
      <c r="SI70" s="174"/>
      <c r="SJ70" s="174"/>
      <c r="SK70" s="174"/>
      <c r="SL70" s="174"/>
      <c r="SM70" s="174"/>
      <c r="SN70" s="174"/>
      <c r="SO70" s="174"/>
      <c r="SP70" s="174"/>
      <c r="SQ70" s="174"/>
      <c r="SR70" s="174"/>
      <c r="SS70" s="174"/>
      <c r="ST70" s="174"/>
      <c r="SU70" s="174"/>
      <c r="SV70" s="174"/>
      <c r="SW70" s="174"/>
      <c r="SX70" s="174"/>
      <c r="SY70" s="174"/>
      <c r="SZ70" s="174"/>
      <c r="TA70" s="174"/>
      <c r="TB70" s="174"/>
      <c r="TC70" s="174"/>
      <c r="TD70" s="174"/>
      <c r="TE70" s="174"/>
      <c r="TF70" s="174"/>
      <c r="TG70" s="174"/>
      <c r="TH70" s="174"/>
      <c r="TI70" s="174"/>
      <c r="TJ70" s="174"/>
      <c r="TK70" s="174"/>
      <c r="TL70" s="174"/>
      <c r="TM70" s="174"/>
      <c r="TN70" s="174"/>
      <c r="TO70" s="174"/>
      <c r="TP70" s="174"/>
      <c r="TQ70" s="174"/>
      <c r="TR70" s="174"/>
      <c r="TS70" s="174"/>
      <c r="TT70" s="174"/>
      <c r="TU70" s="174"/>
      <c r="TV70" s="174"/>
      <c r="TW70" s="174"/>
      <c r="TX70" s="174"/>
      <c r="TY70" s="174"/>
      <c r="TZ70" s="174"/>
      <c r="UA70" s="174"/>
      <c r="UB70" s="174"/>
      <c r="UC70" s="174"/>
      <c r="UD70" s="174"/>
      <c r="UE70" s="174"/>
      <c r="UF70" s="174"/>
      <c r="UG70" s="174"/>
      <c r="UH70" s="174"/>
      <c r="UI70" s="174"/>
      <c r="UJ70" s="174"/>
      <c r="UK70" s="174"/>
      <c r="UL70" s="174"/>
      <c r="UM70" s="174"/>
      <c r="UN70" s="174"/>
      <c r="UO70" s="174"/>
      <c r="UP70" s="174"/>
      <c r="UQ70" s="174"/>
      <c r="UR70" s="174"/>
      <c r="US70" s="174"/>
      <c r="UT70" s="174"/>
      <c r="UU70" s="174"/>
      <c r="UV70" s="174"/>
      <c r="UW70" s="174"/>
      <c r="UX70" s="174"/>
      <c r="UY70" s="174"/>
      <c r="UZ70" s="174"/>
      <c r="VA70" s="174"/>
      <c r="VB70" s="174"/>
      <c r="VC70" s="174"/>
      <c r="VD70" s="174"/>
      <c r="VE70" s="174"/>
      <c r="VF70" s="174"/>
      <c r="VG70" s="174"/>
      <c r="VH70" s="174"/>
      <c r="VI70" s="174"/>
      <c r="VJ70" s="174"/>
      <c r="VK70" s="174"/>
      <c r="VL70" s="174"/>
      <c r="VM70" s="174"/>
      <c r="VN70" s="174"/>
      <c r="VO70" s="174"/>
      <c r="VP70" s="174"/>
      <c r="VQ70" s="174"/>
      <c r="VR70" s="174"/>
      <c r="VS70" s="174"/>
      <c r="VT70" s="174"/>
      <c r="VU70" s="174"/>
      <c r="VV70" s="174"/>
      <c r="VW70" s="174"/>
      <c r="VX70" s="174"/>
      <c r="VY70" s="174"/>
      <c r="VZ70" s="174"/>
      <c r="WA70" s="174"/>
      <c r="WB70" s="174"/>
      <c r="WC70" s="174"/>
      <c r="WD70" s="174"/>
      <c r="WE70" s="174"/>
      <c r="WF70" s="174"/>
      <c r="WG70" s="174"/>
      <c r="WH70" s="174"/>
      <c r="WI70" s="174"/>
      <c r="WJ70" s="174"/>
      <c r="WK70" s="174"/>
      <c r="WL70" s="174"/>
      <c r="WM70" s="174"/>
      <c r="WN70" s="174"/>
      <c r="WO70" s="174"/>
      <c r="WP70" s="174"/>
      <c r="WQ70" s="174"/>
      <c r="WR70" s="174"/>
      <c r="WS70" s="174"/>
      <c r="WT70" s="174"/>
      <c r="WU70" s="174"/>
      <c r="WV70" s="174"/>
      <c r="WW70" s="174"/>
      <c r="WX70" s="174"/>
      <c r="WY70" s="174"/>
      <c r="WZ70" s="174"/>
      <c r="XA70" s="174"/>
      <c r="XB70" s="174"/>
      <c r="XC70" s="174"/>
      <c r="XD70" s="174"/>
      <c r="XE70" s="174"/>
      <c r="XF70" s="174"/>
      <c r="XG70" s="174"/>
      <c r="XH70" s="174"/>
      <c r="XI70" s="174"/>
      <c r="XJ70" s="174"/>
      <c r="XK70" s="174"/>
      <c r="XL70" s="174"/>
      <c r="XM70" s="174"/>
      <c r="XN70" s="174"/>
      <c r="XO70" s="174"/>
      <c r="XP70" s="174"/>
      <c r="XQ70" s="174"/>
      <c r="XR70" s="174"/>
      <c r="XS70" s="174"/>
      <c r="XT70" s="174"/>
      <c r="XU70" s="174"/>
      <c r="XV70" s="174"/>
      <c r="XW70" s="174"/>
      <c r="XX70" s="174"/>
      <c r="XY70" s="174"/>
      <c r="XZ70" s="174"/>
      <c r="YA70" s="174"/>
      <c r="YB70" s="174"/>
      <c r="YC70" s="174"/>
      <c r="YD70" s="174"/>
      <c r="YE70" s="174"/>
      <c r="YF70" s="174"/>
      <c r="YG70" s="174"/>
      <c r="YH70" s="174"/>
      <c r="YI70" s="174"/>
      <c r="YJ70" s="174"/>
      <c r="YK70" s="174"/>
      <c r="YL70" s="174"/>
      <c r="YM70" s="174"/>
      <c r="YN70" s="174"/>
      <c r="YO70" s="174"/>
      <c r="YP70" s="174"/>
      <c r="YQ70" s="174"/>
      <c r="YR70" s="174"/>
      <c r="YS70" s="174"/>
      <c r="YT70" s="174"/>
      <c r="YU70" s="174"/>
      <c r="YV70" s="174"/>
      <c r="YW70" s="174"/>
      <c r="YX70" s="174"/>
      <c r="YY70" s="174"/>
      <c r="YZ70" s="174"/>
      <c r="ZA70" s="174"/>
      <c r="ZB70" s="174"/>
      <c r="ZC70" s="174"/>
      <c r="ZD70" s="174"/>
      <c r="ZE70" s="174"/>
      <c r="ZF70" s="174"/>
      <c r="ZG70" s="174"/>
      <c r="ZH70" s="174"/>
      <c r="ZI70" s="174"/>
      <c r="ZJ70" s="174"/>
      <c r="ZK70" s="174"/>
      <c r="ZL70" s="174"/>
      <c r="ZM70" s="174"/>
      <c r="ZN70" s="174"/>
      <c r="ZO70" s="174"/>
      <c r="ZP70" s="174"/>
      <c r="ZQ70" s="174"/>
      <c r="ZR70" s="174"/>
      <c r="ZS70" s="174"/>
      <c r="ZT70" s="174"/>
      <c r="ZU70" s="174"/>
      <c r="ZV70" s="174"/>
      <c r="ZW70" s="174"/>
      <c r="ZX70" s="174"/>
      <c r="ZY70" s="174"/>
      <c r="ZZ70" s="174"/>
      <c r="AAA70" s="174"/>
      <c r="AAB70" s="174"/>
      <c r="AAC70" s="174"/>
      <c r="AAD70" s="174"/>
      <c r="AAE70" s="174"/>
      <c r="AAF70" s="174"/>
      <c r="AAG70" s="174"/>
      <c r="AAH70" s="174"/>
      <c r="AAI70" s="174"/>
      <c r="AAJ70" s="174"/>
      <c r="AAK70" s="174"/>
      <c r="AAL70" s="174"/>
      <c r="AAM70" s="174"/>
      <c r="AAN70" s="174"/>
      <c r="AAO70" s="174"/>
      <c r="AAP70" s="174"/>
      <c r="AAQ70" s="174"/>
      <c r="AAR70" s="174"/>
      <c r="AAS70" s="174"/>
      <c r="AAT70" s="174"/>
      <c r="AAU70" s="174"/>
      <c r="AAV70" s="174"/>
      <c r="AAW70" s="174"/>
      <c r="AAX70" s="174"/>
      <c r="AAY70" s="174"/>
      <c r="AAZ70" s="174"/>
      <c r="ABA70" s="174"/>
      <c r="ABB70" s="174"/>
      <c r="ABC70" s="174"/>
      <c r="ABD70" s="174"/>
      <c r="ABE70" s="174"/>
      <c r="ABF70" s="174"/>
      <c r="ABG70" s="174"/>
      <c r="ABH70" s="174"/>
      <c r="ABI70" s="174"/>
      <c r="ABJ70" s="174"/>
      <c r="ABK70" s="174"/>
      <c r="ABL70" s="174"/>
      <c r="ABM70" s="174"/>
      <c r="ABN70" s="174"/>
      <c r="ABO70" s="174"/>
      <c r="ABP70" s="174"/>
      <c r="ABQ70" s="174"/>
      <c r="ABR70" s="174"/>
      <c r="ABS70" s="174"/>
      <c r="ABT70" s="174"/>
      <c r="ABU70" s="174"/>
      <c r="ABV70" s="174"/>
      <c r="ABW70" s="174"/>
      <c r="ABX70" s="174"/>
      <c r="ABY70" s="174"/>
      <c r="ABZ70" s="174"/>
      <c r="ACA70" s="174"/>
      <c r="ACB70" s="174"/>
      <c r="ACC70" s="174"/>
      <c r="ACD70" s="174"/>
      <c r="ACE70" s="174"/>
      <c r="ACF70" s="174"/>
      <c r="ACG70" s="174"/>
      <c r="ACH70" s="174"/>
      <c r="ACI70" s="174"/>
      <c r="ACJ70" s="174"/>
      <c r="ACK70" s="174"/>
      <c r="ACL70" s="174"/>
      <c r="ACM70" s="174"/>
      <c r="ACN70" s="174"/>
      <c r="ACO70" s="174"/>
      <c r="ACP70" s="174"/>
      <c r="ACQ70" s="174"/>
      <c r="ACR70" s="174"/>
      <c r="ACS70" s="174"/>
      <c r="ACT70" s="174"/>
      <c r="ACU70" s="174"/>
      <c r="ACV70" s="174"/>
      <c r="ACW70" s="174"/>
      <c r="ACX70" s="174"/>
      <c r="ACY70" s="174"/>
      <c r="ACZ70" s="174"/>
      <c r="ADA70" s="174"/>
      <c r="ADB70" s="174"/>
      <c r="ADC70" s="174"/>
      <c r="ADD70" s="174"/>
      <c r="ADE70" s="174"/>
      <c r="ADF70" s="174"/>
      <c r="ADG70" s="174"/>
      <c r="ADH70" s="174"/>
      <c r="ADI70" s="174"/>
      <c r="ADJ70" s="174"/>
      <c r="ADK70" s="174"/>
      <c r="ADL70" s="174"/>
      <c r="ADM70" s="174"/>
      <c r="ADN70" s="174"/>
      <c r="ADO70" s="174"/>
      <c r="ADP70" s="174"/>
      <c r="ADQ70" s="174"/>
      <c r="ADR70" s="174"/>
      <c r="ADS70" s="174"/>
      <c r="ADT70" s="174"/>
      <c r="ADU70" s="174"/>
      <c r="ADV70" s="174"/>
      <c r="ADW70" s="174"/>
      <c r="ADX70" s="174"/>
      <c r="ADY70" s="174"/>
      <c r="ADZ70" s="174"/>
      <c r="AEA70" s="174"/>
      <c r="AEB70" s="174"/>
      <c r="AEC70" s="174"/>
      <c r="AED70" s="174"/>
      <c r="AEE70" s="174"/>
      <c r="AEF70" s="174"/>
      <c r="AEG70" s="174"/>
      <c r="AEH70" s="174"/>
      <c r="AEI70" s="174"/>
      <c r="AEJ70" s="174"/>
      <c r="AEK70" s="174"/>
      <c r="AEL70" s="174"/>
      <c r="AEM70" s="174"/>
      <c r="AEN70" s="174"/>
      <c r="AEO70" s="174"/>
      <c r="AEP70" s="174"/>
      <c r="AEQ70" s="174"/>
      <c r="AER70" s="174"/>
      <c r="AES70" s="174"/>
      <c r="AET70" s="174"/>
      <c r="AEU70" s="174"/>
      <c r="AEV70" s="174"/>
      <c r="AEW70" s="174"/>
      <c r="AEX70" s="174"/>
      <c r="AEY70" s="174"/>
      <c r="AEZ70" s="174"/>
      <c r="AFA70" s="174"/>
      <c r="AFB70" s="174"/>
      <c r="AFC70" s="174"/>
      <c r="AFD70" s="174"/>
      <c r="AFE70" s="174"/>
      <c r="AFF70" s="174"/>
      <c r="AFG70" s="174"/>
      <c r="AFH70" s="174"/>
      <c r="AFI70" s="174"/>
      <c r="AFJ70" s="174"/>
      <c r="AFK70" s="174"/>
      <c r="AFL70" s="174"/>
      <c r="AFM70" s="174"/>
      <c r="AFN70" s="174"/>
      <c r="AFO70" s="174"/>
      <c r="AFP70" s="174"/>
      <c r="AFQ70" s="174"/>
      <c r="AFR70" s="174"/>
      <c r="AFS70" s="174"/>
      <c r="AFT70" s="174"/>
      <c r="AFU70" s="174"/>
      <c r="AFV70" s="174"/>
      <c r="AFW70" s="174"/>
      <c r="AFX70" s="174"/>
      <c r="AFY70" s="174"/>
      <c r="AFZ70" s="174"/>
      <c r="AGA70" s="174"/>
      <c r="AGB70" s="174"/>
      <c r="AGC70" s="174"/>
      <c r="AGD70" s="174"/>
      <c r="AGE70" s="174"/>
      <c r="AGF70" s="174"/>
      <c r="AGG70" s="174"/>
      <c r="AGH70" s="174"/>
      <c r="AGI70" s="174"/>
      <c r="AGJ70" s="174"/>
      <c r="AGK70" s="174"/>
      <c r="AGL70" s="174"/>
      <c r="AGM70" s="174"/>
      <c r="AGN70" s="174"/>
      <c r="AGO70" s="174"/>
      <c r="AGP70" s="174"/>
      <c r="AGQ70" s="174"/>
      <c r="AGR70" s="174"/>
      <c r="AGS70" s="174"/>
      <c r="AGT70" s="174"/>
      <c r="AGU70" s="174"/>
      <c r="AGV70" s="174"/>
      <c r="AGW70" s="174"/>
      <c r="AGX70" s="174"/>
      <c r="AGY70" s="174"/>
      <c r="AGZ70" s="174"/>
      <c r="AHA70" s="174"/>
      <c r="AHB70" s="174"/>
      <c r="AHC70" s="174"/>
      <c r="AHD70" s="174"/>
      <c r="AHE70" s="174"/>
      <c r="AHF70" s="174"/>
      <c r="AHG70" s="174"/>
      <c r="AHH70" s="174"/>
      <c r="AHI70" s="174"/>
      <c r="AHJ70" s="174"/>
      <c r="AHK70" s="174"/>
      <c r="AHL70" s="174"/>
      <c r="AHM70" s="174"/>
      <c r="AHN70" s="174"/>
      <c r="AHO70" s="174"/>
      <c r="AHP70" s="174"/>
      <c r="AHQ70" s="174"/>
      <c r="AHR70" s="174"/>
      <c r="AHS70" s="174"/>
      <c r="AHT70" s="174"/>
      <c r="AHU70" s="174"/>
      <c r="AHV70" s="174"/>
      <c r="AHW70" s="174"/>
      <c r="AHX70" s="174"/>
      <c r="AHY70" s="174"/>
      <c r="AHZ70" s="174"/>
      <c r="AIA70" s="174"/>
      <c r="AIB70" s="174"/>
      <c r="AIC70" s="174"/>
      <c r="AID70" s="174"/>
      <c r="AIE70" s="174"/>
      <c r="AIF70" s="174"/>
      <c r="AIG70" s="174"/>
      <c r="AIH70" s="174"/>
      <c r="AII70" s="174"/>
      <c r="AIJ70" s="174"/>
      <c r="AIK70" s="174"/>
      <c r="AIL70" s="174"/>
      <c r="AIM70" s="174"/>
      <c r="AIN70" s="174"/>
      <c r="AIO70" s="174"/>
      <c r="AIP70" s="174"/>
      <c r="AIQ70" s="174"/>
      <c r="AIR70" s="174"/>
      <c r="AIS70" s="174"/>
      <c r="AIT70" s="174"/>
      <c r="AIU70" s="174"/>
      <c r="AIV70" s="174"/>
      <c r="AIW70" s="174"/>
      <c r="AIX70" s="174"/>
      <c r="AIY70" s="174"/>
      <c r="AIZ70" s="174"/>
      <c r="AJA70" s="174"/>
      <c r="AJB70" s="174"/>
      <c r="AJC70" s="174"/>
      <c r="AJD70" s="174"/>
      <c r="AJE70" s="174"/>
      <c r="AJF70" s="174"/>
      <c r="AJG70" s="174"/>
      <c r="AJH70" s="174"/>
      <c r="AJI70" s="174"/>
      <c r="AJJ70" s="174"/>
      <c r="AJK70" s="174"/>
      <c r="AJL70" s="174"/>
      <c r="AJM70" s="174"/>
      <c r="AJN70" s="174"/>
      <c r="AJO70" s="174"/>
      <c r="AJP70" s="174"/>
      <c r="AJQ70" s="174"/>
      <c r="AJR70" s="174"/>
      <c r="AJS70" s="174"/>
      <c r="AJT70" s="174"/>
      <c r="AJU70" s="174"/>
      <c r="AJV70" s="174"/>
      <c r="AJW70" s="174"/>
      <c r="AJX70" s="174"/>
      <c r="AJY70" s="174"/>
      <c r="AJZ70" s="174"/>
      <c r="AKA70" s="174"/>
      <c r="AKB70" s="174"/>
      <c r="AKC70" s="174"/>
      <c r="AKD70" s="174"/>
      <c r="AKE70" s="174"/>
      <c r="AKF70" s="174"/>
      <c r="AKG70" s="174"/>
      <c r="AKH70" s="174"/>
      <c r="AKI70" s="174"/>
      <c r="AKJ70" s="174"/>
      <c r="AKK70" s="174"/>
      <c r="AKL70" s="174"/>
      <c r="AKM70" s="174"/>
      <c r="AKN70" s="174"/>
      <c r="AKO70" s="174"/>
      <c r="AKP70" s="174"/>
      <c r="AKQ70" s="174"/>
      <c r="AKR70" s="174"/>
      <c r="AKS70" s="174"/>
      <c r="AKT70" s="174"/>
      <c r="AKU70" s="174"/>
      <c r="AKV70" s="174"/>
      <c r="AKW70" s="174"/>
      <c r="AKX70" s="174"/>
      <c r="AKY70" s="174"/>
      <c r="AKZ70" s="174"/>
      <c r="ALA70" s="174"/>
      <c r="ALB70" s="174"/>
      <c r="ALC70" s="174"/>
      <c r="ALD70" s="174"/>
      <c r="ALE70" s="174"/>
      <c r="ALF70" s="174"/>
      <c r="ALG70" s="174"/>
      <c r="ALH70" s="174"/>
      <c r="ALI70" s="174"/>
      <c r="ALJ70" s="174"/>
      <c r="ALK70" s="174"/>
      <c r="ALL70" s="174"/>
      <c r="ALM70" s="174"/>
      <c r="ALN70" s="174"/>
      <c r="ALO70" s="174"/>
      <c r="ALP70" s="174"/>
      <c r="ALQ70" s="174"/>
      <c r="ALR70" s="174"/>
      <c r="ALS70" s="174"/>
      <c r="ALT70" s="174"/>
      <c r="ALU70" s="174"/>
      <c r="ALV70" s="174"/>
      <c r="ALW70" s="174"/>
      <c r="ALX70" s="174"/>
      <c r="ALY70" s="174"/>
      <c r="ALZ70" s="174"/>
      <c r="AMA70" s="174"/>
      <c r="AMB70" s="174"/>
      <c r="AMC70" s="174"/>
      <c r="AMD70" s="174"/>
      <c r="AME70" s="174"/>
      <c r="AMF70" s="174"/>
      <c r="AMG70" s="174"/>
      <c r="AMH70" s="174"/>
      <c r="AMI70" s="174"/>
      <c r="AMJ70" s="174"/>
      <c r="AMK70" s="174"/>
      <c r="AML70" s="174"/>
      <c r="AMM70" s="174"/>
      <c r="AMN70" s="174"/>
      <c r="AMO70" s="174"/>
      <c r="AMP70" s="174"/>
      <c r="AMQ70" s="174"/>
      <c r="AMR70" s="174"/>
      <c r="AMS70" s="174"/>
      <c r="AMT70" s="174"/>
      <c r="AMU70" s="174"/>
      <c r="AMV70" s="174"/>
      <c r="AMW70" s="174"/>
      <c r="AMX70" s="174"/>
      <c r="AMY70" s="174"/>
      <c r="AMZ70" s="174"/>
      <c r="ANA70" s="174"/>
      <c r="ANB70" s="174"/>
      <c r="ANC70" s="174"/>
      <c r="AND70" s="174"/>
      <c r="ANE70" s="174"/>
      <c r="ANF70" s="174"/>
      <c r="ANG70" s="174"/>
      <c r="ANH70" s="174"/>
      <c r="ANI70" s="174"/>
      <c r="ANJ70" s="174"/>
      <c r="ANK70" s="174"/>
      <c r="ANL70" s="174"/>
      <c r="ANM70" s="174"/>
      <c r="ANN70" s="174"/>
      <c r="ANO70" s="174"/>
      <c r="ANP70" s="174"/>
      <c r="ANQ70" s="174"/>
      <c r="ANR70" s="174"/>
      <c r="ANS70" s="174"/>
      <c r="ANT70" s="174"/>
      <c r="ANU70" s="174"/>
      <c r="ANV70" s="174"/>
      <c r="ANW70" s="174"/>
      <c r="ANX70" s="174"/>
      <c r="ANY70" s="174"/>
      <c r="ANZ70" s="174"/>
      <c r="AOA70" s="174"/>
      <c r="AOB70" s="174"/>
      <c r="AOC70" s="174"/>
      <c r="AOD70" s="174"/>
      <c r="AOE70" s="174"/>
      <c r="AOF70" s="174"/>
      <c r="AOG70" s="174"/>
      <c r="AOH70" s="174"/>
      <c r="AOI70" s="174"/>
      <c r="AOJ70" s="174"/>
      <c r="AOK70" s="174"/>
      <c r="AOL70" s="174"/>
      <c r="AOM70" s="174"/>
      <c r="AON70" s="174"/>
      <c r="AOO70" s="174"/>
      <c r="AOP70" s="174"/>
      <c r="AOQ70" s="174"/>
      <c r="AOR70" s="174"/>
      <c r="AOS70" s="174"/>
      <c r="AOT70" s="174"/>
      <c r="AOU70" s="174"/>
      <c r="AOV70" s="174"/>
      <c r="AOW70" s="174"/>
      <c r="AOX70" s="174"/>
      <c r="AOY70" s="174"/>
      <c r="AOZ70" s="174"/>
      <c r="APA70" s="174"/>
      <c r="APB70" s="174"/>
      <c r="APC70" s="174"/>
      <c r="APD70" s="174"/>
      <c r="APE70" s="174"/>
      <c r="APF70" s="174"/>
      <c r="APG70" s="174"/>
      <c r="APH70" s="174"/>
      <c r="API70" s="174"/>
      <c r="APJ70" s="174"/>
      <c r="APK70" s="174"/>
      <c r="APL70" s="174"/>
      <c r="APM70" s="174"/>
      <c r="APN70" s="174"/>
      <c r="APO70" s="174"/>
      <c r="APP70" s="174"/>
      <c r="APQ70" s="174"/>
      <c r="APR70" s="174"/>
      <c r="APS70" s="174"/>
      <c r="APT70" s="174"/>
      <c r="APU70" s="174"/>
      <c r="APV70" s="174"/>
      <c r="APW70" s="174"/>
      <c r="APX70" s="174"/>
      <c r="APY70" s="174"/>
      <c r="APZ70" s="174"/>
      <c r="AQA70" s="174"/>
      <c r="AQB70" s="174"/>
      <c r="AQC70" s="174"/>
      <c r="AQD70" s="174"/>
      <c r="AQE70" s="174"/>
      <c r="AQF70" s="174"/>
      <c r="AQG70" s="174"/>
      <c r="AQH70" s="174"/>
      <c r="AQI70" s="174"/>
      <c r="AQJ70" s="174"/>
      <c r="AQK70" s="174"/>
      <c r="AQL70" s="174"/>
      <c r="AQM70" s="174"/>
      <c r="AQN70" s="174"/>
      <c r="AQO70" s="174"/>
      <c r="AQP70" s="174"/>
      <c r="AQQ70" s="174"/>
      <c r="AQR70" s="174"/>
      <c r="AQS70" s="174"/>
      <c r="AQT70" s="174"/>
      <c r="AQU70" s="174"/>
      <c r="AQV70" s="174"/>
      <c r="AQW70" s="174"/>
      <c r="AQX70" s="174"/>
      <c r="AQY70" s="174"/>
      <c r="AQZ70" s="174"/>
      <c r="ARA70" s="174"/>
      <c r="ARB70" s="174"/>
      <c r="ARC70" s="174"/>
      <c r="ARD70" s="174"/>
      <c r="ARE70" s="174"/>
      <c r="ARF70" s="174"/>
      <c r="ARG70" s="174"/>
      <c r="ARH70" s="174"/>
      <c r="ARI70" s="174"/>
      <c r="ARJ70" s="174"/>
      <c r="ARK70" s="174"/>
      <c r="ARL70" s="174"/>
      <c r="ARM70" s="174"/>
      <c r="ARN70" s="174"/>
      <c r="ARO70" s="174"/>
      <c r="ARP70" s="174"/>
      <c r="ARQ70" s="174"/>
      <c r="ARR70" s="174"/>
      <c r="ARS70" s="174"/>
      <c r="ART70" s="174"/>
      <c r="ARU70" s="174"/>
      <c r="ARV70" s="174"/>
      <c r="ARW70" s="174"/>
      <c r="ARX70" s="174"/>
      <c r="ARY70" s="174"/>
      <c r="ARZ70" s="174"/>
      <c r="ASA70" s="174"/>
      <c r="ASB70" s="174"/>
      <c r="ASC70" s="174"/>
      <c r="ASD70" s="174"/>
      <c r="ASE70" s="174"/>
      <c r="ASF70" s="174"/>
      <c r="ASG70" s="174"/>
      <c r="ASH70" s="174"/>
      <c r="ASI70" s="174"/>
      <c r="ASJ70" s="174"/>
      <c r="ASK70" s="174"/>
      <c r="ASL70" s="174"/>
      <c r="ASM70" s="174"/>
      <c r="ASN70" s="174"/>
      <c r="ASO70" s="174"/>
      <c r="ASP70" s="174"/>
      <c r="ASQ70" s="174"/>
      <c r="ASR70" s="174"/>
      <c r="ASS70" s="174"/>
      <c r="AST70" s="174"/>
      <c r="ASU70" s="174"/>
      <c r="ASV70" s="174"/>
      <c r="ASW70" s="174"/>
      <c r="ASX70" s="174"/>
      <c r="ASY70" s="174"/>
      <c r="ASZ70" s="174"/>
      <c r="ATA70" s="174"/>
      <c r="ATB70" s="174"/>
      <c r="ATC70" s="174"/>
      <c r="ATD70" s="174"/>
      <c r="ATE70" s="174"/>
      <c r="ATF70" s="174"/>
      <c r="ATG70" s="174"/>
      <c r="ATH70" s="174"/>
      <c r="ATI70" s="174"/>
      <c r="ATJ70" s="174"/>
      <c r="ATK70" s="174"/>
      <c r="ATL70" s="174"/>
      <c r="ATM70" s="174"/>
      <c r="ATN70" s="174"/>
      <c r="ATO70" s="174"/>
      <c r="ATP70" s="174"/>
      <c r="ATQ70" s="174"/>
      <c r="ATR70" s="174"/>
      <c r="ATS70" s="174"/>
      <c r="ATT70" s="174"/>
      <c r="ATU70" s="174"/>
      <c r="ATV70" s="174"/>
      <c r="ATW70" s="174"/>
      <c r="ATX70" s="174"/>
      <c r="ATY70" s="174"/>
      <c r="ATZ70" s="174"/>
      <c r="AUA70" s="174"/>
      <c r="AUB70" s="174"/>
      <c r="AUC70" s="174"/>
      <c r="AUD70" s="174"/>
      <c r="AUE70" s="174"/>
      <c r="AUF70" s="174"/>
      <c r="AUG70" s="174"/>
      <c r="AUH70" s="174"/>
      <c r="AUI70" s="174"/>
      <c r="AUJ70" s="174"/>
      <c r="AUK70" s="174"/>
      <c r="AUL70" s="174"/>
      <c r="AUM70" s="174"/>
      <c r="AUN70" s="174"/>
      <c r="AUO70" s="174"/>
      <c r="AUP70" s="174"/>
      <c r="AUQ70" s="174"/>
      <c r="AUR70" s="174"/>
      <c r="AUS70" s="174"/>
      <c r="AUT70" s="174"/>
      <c r="AUU70" s="174"/>
      <c r="AUV70" s="174"/>
      <c r="AUW70" s="174"/>
      <c r="AUX70" s="174"/>
      <c r="AUY70" s="174"/>
      <c r="AUZ70" s="174"/>
      <c r="AVA70" s="174"/>
      <c r="AVB70" s="174"/>
      <c r="AVC70" s="174"/>
      <c r="AVD70" s="174"/>
      <c r="AVE70" s="174"/>
      <c r="AVF70" s="174"/>
      <c r="AVG70" s="174"/>
      <c r="AVH70" s="174"/>
      <c r="AVI70" s="174"/>
      <c r="AVJ70" s="174"/>
      <c r="AVK70" s="174"/>
      <c r="AVL70" s="174"/>
      <c r="AVM70" s="174"/>
      <c r="AVN70" s="174"/>
      <c r="AVO70" s="174"/>
      <c r="AVP70" s="174"/>
      <c r="AVQ70" s="174"/>
      <c r="AVR70" s="174"/>
      <c r="AVS70" s="174"/>
      <c r="AVT70" s="174"/>
      <c r="AVU70" s="174"/>
      <c r="AVV70" s="174"/>
      <c r="AVW70" s="174"/>
      <c r="AVX70" s="174"/>
      <c r="AVY70" s="174"/>
      <c r="AVZ70" s="174"/>
      <c r="AWA70" s="174"/>
      <c r="AWB70" s="174"/>
      <c r="AWC70" s="174"/>
      <c r="AWD70" s="174"/>
      <c r="AWE70" s="174"/>
      <c r="AWF70" s="174"/>
      <c r="AWG70" s="174"/>
      <c r="AWH70" s="174"/>
      <c r="AWI70" s="174"/>
      <c r="AWJ70" s="174"/>
      <c r="AWK70" s="174"/>
      <c r="AWL70" s="174"/>
      <c r="AWM70" s="174"/>
      <c r="AWN70" s="174"/>
      <c r="AWO70" s="174"/>
      <c r="AWP70" s="174"/>
      <c r="AWQ70" s="174"/>
      <c r="AWR70" s="174"/>
      <c r="AWS70" s="174"/>
      <c r="AWT70" s="174"/>
      <c r="AWU70" s="174"/>
      <c r="AWV70" s="174"/>
      <c r="AWW70" s="174"/>
      <c r="AWX70" s="174"/>
      <c r="AWY70" s="174"/>
      <c r="AWZ70" s="174"/>
      <c r="AXA70" s="174"/>
      <c r="AXB70" s="174"/>
      <c r="AXC70" s="174"/>
      <c r="AXD70" s="174"/>
      <c r="AXE70" s="174"/>
      <c r="AXF70" s="174"/>
      <c r="AXG70" s="174"/>
      <c r="AXH70" s="174"/>
      <c r="AXI70" s="174"/>
      <c r="AXJ70" s="174"/>
      <c r="AXK70" s="174"/>
      <c r="AXL70" s="174"/>
      <c r="AXM70" s="174"/>
      <c r="AXN70" s="174"/>
      <c r="AXO70" s="174"/>
      <c r="AXP70" s="174"/>
      <c r="AXQ70" s="174"/>
      <c r="AXR70" s="174"/>
      <c r="AXS70" s="174"/>
      <c r="AXT70" s="174"/>
      <c r="AXU70" s="174"/>
      <c r="AXV70" s="174"/>
      <c r="AXW70" s="174"/>
      <c r="AXX70" s="174"/>
      <c r="AXY70" s="174"/>
      <c r="AXZ70" s="174"/>
      <c r="AYA70" s="174"/>
      <c r="AYB70" s="174"/>
      <c r="AYC70" s="174"/>
      <c r="AYD70" s="174"/>
      <c r="AYE70" s="174"/>
      <c r="AYF70" s="174"/>
      <c r="AYG70" s="174"/>
      <c r="AYH70" s="174"/>
      <c r="AYI70" s="174"/>
      <c r="AYJ70" s="174"/>
      <c r="AYK70" s="174"/>
      <c r="AYL70" s="174"/>
      <c r="AYM70" s="174"/>
      <c r="AYN70" s="174"/>
      <c r="AYO70" s="174"/>
      <c r="AYP70" s="174"/>
      <c r="AYQ70" s="174"/>
      <c r="AYR70" s="174"/>
      <c r="AYS70" s="174"/>
      <c r="AYT70" s="174"/>
      <c r="AYU70" s="174"/>
      <c r="AYV70" s="174"/>
      <c r="AYW70" s="174"/>
      <c r="AYX70" s="174"/>
      <c r="AYY70" s="174"/>
      <c r="AYZ70" s="174"/>
      <c r="AZA70" s="174"/>
      <c r="AZB70" s="174"/>
      <c r="AZC70" s="174"/>
      <c r="AZD70" s="174"/>
      <c r="AZE70" s="174"/>
      <c r="AZF70" s="174"/>
      <c r="AZG70" s="174"/>
      <c r="AZH70" s="174"/>
      <c r="AZI70" s="174"/>
      <c r="AZJ70" s="174"/>
      <c r="AZK70" s="174"/>
      <c r="AZL70" s="174"/>
      <c r="AZM70" s="174"/>
      <c r="AZN70" s="174"/>
      <c r="AZO70" s="174"/>
      <c r="AZP70" s="174"/>
      <c r="AZQ70" s="174"/>
      <c r="AZR70" s="174"/>
      <c r="AZS70" s="174"/>
      <c r="AZT70" s="174"/>
      <c r="AZU70" s="174"/>
      <c r="AZV70" s="174"/>
      <c r="AZW70" s="174"/>
      <c r="AZX70" s="174"/>
      <c r="AZY70" s="174"/>
      <c r="AZZ70" s="174"/>
      <c r="BAA70" s="174"/>
      <c r="BAB70" s="174"/>
      <c r="BAC70" s="174"/>
      <c r="BAD70" s="174"/>
      <c r="BAE70" s="174"/>
      <c r="BAF70" s="174"/>
      <c r="BAG70" s="174"/>
      <c r="BAH70" s="174"/>
      <c r="BAI70" s="174"/>
      <c r="BAJ70" s="174"/>
      <c r="BAK70" s="174"/>
      <c r="BAL70" s="174"/>
      <c r="BAM70" s="174"/>
      <c r="BAN70" s="174"/>
      <c r="BAO70" s="174"/>
      <c r="BAP70" s="174"/>
      <c r="BAQ70" s="174"/>
      <c r="BAR70" s="174"/>
      <c r="BAS70" s="174"/>
      <c r="BAT70" s="174"/>
      <c r="BAU70" s="174"/>
      <c r="BAV70" s="174"/>
      <c r="BAW70" s="174"/>
      <c r="BAX70" s="174"/>
      <c r="BAY70" s="174"/>
      <c r="BAZ70" s="174"/>
      <c r="BBA70" s="174"/>
      <c r="BBB70" s="174"/>
      <c r="BBC70" s="174"/>
      <c r="BBD70" s="174"/>
      <c r="BBE70" s="174"/>
      <c r="BBF70" s="174"/>
      <c r="BBG70" s="174"/>
      <c r="BBH70" s="174"/>
      <c r="BBI70" s="174"/>
      <c r="BBJ70" s="174"/>
      <c r="BBK70" s="174"/>
      <c r="BBL70" s="174"/>
      <c r="BBM70" s="174"/>
      <c r="BBN70" s="174"/>
      <c r="BBO70" s="174"/>
      <c r="BBP70" s="174"/>
      <c r="BBQ70" s="174"/>
      <c r="BBR70" s="174"/>
      <c r="BBS70" s="174"/>
      <c r="BBT70" s="174"/>
      <c r="BBU70" s="174"/>
      <c r="BBV70" s="174"/>
      <c r="BBW70" s="174"/>
      <c r="BBX70" s="174"/>
      <c r="BBY70" s="174"/>
      <c r="BBZ70" s="174"/>
      <c r="BCA70" s="174"/>
      <c r="BCB70" s="174"/>
      <c r="BCC70" s="174"/>
      <c r="BCD70" s="174"/>
      <c r="BCE70" s="174"/>
      <c r="BCF70" s="174"/>
      <c r="BCG70" s="174"/>
      <c r="BCH70" s="174"/>
      <c r="BCI70" s="174"/>
      <c r="BCJ70" s="174"/>
      <c r="BCK70" s="174"/>
      <c r="BCL70" s="174"/>
      <c r="BCM70" s="174"/>
      <c r="BCN70" s="174"/>
      <c r="BCO70" s="174"/>
      <c r="BCP70" s="174"/>
      <c r="BCQ70" s="174"/>
      <c r="BCR70" s="174"/>
      <c r="BCS70" s="174"/>
      <c r="BCT70" s="174"/>
      <c r="BCU70" s="174"/>
      <c r="BCV70" s="174"/>
      <c r="BCW70" s="174"/>
      <c r="BCX70" s="174"/>
      <c r="BCY70" s="174"/>
      <c r="BCZ70" s="174"/>
      <c r="BDA70" s="174"/>
      <c r="BDB70" s="174"/>
      <c r="BDC70" s="174"/>
      <c r="BDD70" s="174"/>
      <c r="BDE70" s="174"/>
      <c r="BDF70" s="174"/>
      <c r="BDG70" s="174"/>
      <c r="BDH70" s="174"/>
      <c r="BDI70" s="174"/>
      <c r="BDJ70" s="174"/>
      <c r="BDK70" s="174"/>
      <c r="BDL70" s="174"/>
      <c r="BDM70" s="174"/>
      <c r="BDN70" s="174"/>
      <c r="BDO70" s="174"/>
      <c r="BDP70" s="174"/>
      <c r="BDQ70" s="174"/>
      <c r="BDR70" s="174"/>
      <c r="BDS70" s="174"/>
      <c r="BDT70" s="174"/>
      <c r="BDU70" s="174"/>
      <c r="BDV70" s="174"/>
      <c r="BDW70" s="174"/>
      <c r="BDX70" s="174"/>
      <c r="BDY70" s="174"/>
      <c r="BDZ70" s="174"/>
      <c r="BEA70" s="174"/>
      <c r="BEB70" s="174"/>
      <c r="BEC70" s="174"/>
      <c r="BED70" s="174"/>
      <c r="BEE70" s="174"/>
      <c r="BEF70" s="174"/>
      <c r="BEG70" s="174"/>
      <c r="BEH70" s="174"/>
      <c r="BEI70" s="174"/>
      <c r="BEJ70" s="174"/>
      <c r="BEK70" s="174"/>
      <c r="BEL70" s="174"/>
      <c r="BEM70" s="174"/>
      <c r="BEN70" s="174"/>
      <c r="BEO70" s="174"/>
      <c r="BEP70" s="174"/>
      <c r="BEQ70" s="174"/>
      <c r="BER70" s="174"/>
      <c r="BES70" s="174"/>
      <c r="BET70" s="174"/>
      <c r="BEU70" s="174"/>
      <c r="BEV70" s="174"/>
      <c r="BEW70" s="174"/>
      <c r="BEX70" s="174"/>
      <c r="BEY70" s="174"/>
      <c r="BEZ70" s="174"/>
      <c r="BFA70" s="174"/>
      <c r="BFB70" s="174"/>
      <c r="BFC70" s="174"/>
      <c r="BFD70" s="174"/>
      <c r="BFE70" s="174"/>
      <c r="BFF70" s="174"/>
      <c r="BFG70" s="174"/>
      <c r="BFH70" s="174"/>
      <c r="BFI70" s="174"/>
      <c r="BFJ70" s="174"/>
      <c r="BFK70" s="174"/>
      <c r="BFL70" s="174"/>
      <c r="BFM70" s="174"/>
      <c r="BFN70" s="174"/>
      <c r="BFO70" s="174"/>
      <c r="BFP70" s="174"/>
      <c r="BFQ70" s="174"/>
      <c r="BFR70" s="174"/>
      <c r="BFS70" s="174"/>
      <c r="BFT70" s="174"/>
      <c r="BFU70" s="174"/>
      <c r="BFV70" s="174"/>
      <c r="BFW70" s="174"/>
      <c r="BFX70" s="174"/>
      <c r="BFY70" s="174"/>
      <c r="BFZ70" s="174"/>
      <c r="BGA70" s="174"/>
      <c r="BGB70" s="174"/>
      <c r="BGC70" s="174"/>
      <c r="BGD70" s="174"/>
      <c r="BGE70" s="174"/>
      <c r="BGF70" s="174"/>
      <c r="BGG70" s="174"/>
      <c r="BGH70" s="174"/>
      <c r="BGI70" s="174"/>
      <c r="BGJ70" s="174"/>
      <c r="BGK70" s="174"/>
      <c r="BGL70" s="174"/>
      <c r="BGM70" s="174"/>
      <c r="BGN70" s="174"/>
      <c r="BGO70" s="174"/>
      <c r="BGP70" s="174"/>
      <c r="BGQ70" s="174"/>
      <c r="BGR70" s="174"/>
      <c r="BGS70" s="174"/>
      <c r="BGT70" s="174"/>
      <c r="BGU70" s="174"/>
      <c r="BGV70" s="174"/>
      <c r="BGW70" s="174"/>
      <c r="BGX70" s="174"/>
      <c r="BGY70" s="174"/>
      <c r="BGZ70" s="174"/>
      <c r="BHA70" s="174"/>
      <c r="BHB70" s="174"/>
      <c r="BHC70" s="174"/>
      <c r="BHD70" s="174"/>
      <c r="BHE70" s="174"/>
      <c r="BHF70" s="174"/>
      <c r="BHG70" s="174"/>
      <c r="BHH70" s="174"/>
      <c r="BHI70" s="174"/>
      <c r="BHJ70" s="174"/>
      <c r="BHK70" s="174"/>
      <c r="BHL70" s="174"/>
      <c r="BHM70" s="174"/>
      <c r="BHN70" s="174"/>
      <c r="BHO70" s="174"/>
      <c r="BHP70" s="174"/>
      <c r="BHQ70" s="174"/>
      <c r="BHR70" s="174"/>
      <c r="BHS70" s="174"/>
      <c r="BHT70" s="174"/>
      <c r="BHU70" s="174"/>
      <c r="BHV70" s="174"/>
      <c r="BHW70" s="174"/>
      <c r="BHX70" s="174"/>
      <c r="BHY70" s="174"/>
      <c r="BHZ70" s="174"/>
      <c r="BIA70" s="174"/>
      <c r="BIB70" s="174"/>
      <c r="BIC70" s="174"/>
      <c r="BID70" s="174"/>
      <c r="BIE70" s="174"/>
      <c r="BIF70" s="174"/>
      <c r="BIG70" s="174"/>
      <c r="BIH70" s="174"/>
      <c r="BII70" s="174"/>
      <c r="BIJ70" s="174"/>
      <c r="BIK70" s="174"/>
      <c r="BIL70" s="174"/>
      <c r="BIM70" s="174"/>
      <c r="BIN70" s="174"/>
      <c r="BIO70" s="174"/>
      <c r="BIP70" s="174"/>
      <c r="BIQ70" s="174"/>
      <c r="BIR70" s="174"/>
      <c r="BIS70" s="174"/>
      <c r="BIT70" s="174"/>
      <c r="BIU70" s="174"/>
      <c r="BIV70" s="174"/>
      <c r="BIW70" s="174"/>
      <c r="BIX70" s="174"/>
      <c r="BIY70" s="174"/>
      <c r="BIZ70" s="174"/>
      <c r="BJA70" s="174"/>
      <c r="BJB70" s="174"/>
      <c r="BJC70" s="174"/>
      <c r="BJD70" s="174"/>
      <c r="BJE70" s="174"/>
      <c r="BJF70" s="174"/>
      <c r="BJG70" s="174"/>
      <c r="BJH70" s="174"/>
      <c r="BJI70" s="174"/>
      <c r="BJJ70" s="174"/>
      <c r="BJK70" s="174"/>
      <c r="BJL70" s="174"/>
      <c r="BJM70" s="174"/>
      <c r="BJN70" s="174"/>
      <c r="BJO70" s="174"/>
      <c r="BJP70" s="174"/>
      <c r="BJQ70" s="174"/>
      <c r="BJR70" s="174"/>
      <c r="BJS70" s="174"/>
      <c r="BJT70" s="174"/>
      <c r="BJU70" s="174"/>
      <c r="BJV70" s="174"/>
      <c r="BJW70" s="174"/>
      <c r="BJX70" s="174"/>
      <c r="BJY70" s="174"/>
      <c r="BJZ70" s="174"/>
      <c r="BKA70" s="174"/>
      <c r="BKB70" s="174"/>
      <c r="BKC70" s="174"/>
      <c r="BKD70" s="174"/>
      <c r="BKE70" s="174"/>
      <c r="BKF70" s="174"/>
      <c r="BKG70" s="174"/>
      <c r="BKH70" s="174"/>
      <c r="BKI70" s="174"/>
      <c r="BKJ70" s="174"/>
      <c r="BKK70" s="174"/>
      <c r="BKL70" s="174"/>
      <c r="BKM70" s="174"/>
      <c r="BKN70" s="174"/>
      <c r="BKO70" s="174"/>
      <c r="BKP70" s="174"/>
      <c r="BKQ70" s="174"/>
      <c r="BKR70" s="174"/>
      <c r="BKS70" s="174"/>
      <c r="BKT70" s="174"/>
      <c r="BKU70" s="174"/>
      <c r="BKV70" s="174"/>
      <c r="BKW70" s="174"/>
      <c r="BKX70" s="174"/>
      <c r="BKY70" s="174"/>
      <c r="BKZ70" s="174"/>
      <c r="BLA70" s="174"/>
      <c r="BLB70" s="174"/>
      <c r="BLC70" s="174"/>
      <c r="BLD70" s="174"/>
      <c r="BLE70" s="174"/>
      <c r="BLF70" s="174"/>
      <c r="BLG70" s="174"/>
      <c r="BLH70" s="174"/>
      <c r="BLI70" s="174"/>
      <c r="BLJ70" s="174"/>
      <c r="BLK70" s="174"/>
      <c r="BLL70" s="174"/>
      <c r="BLM70" s="174"/>
      <c r="BLN70" s="174"/>
      <c r="BLO70" s="174"/>
      <c r="BLP70" s="174"/>
      <c r="BLQ70" s="174"/>
      <c r="BLR70" s="174"/>
      <c r="BLS70" s="174"/>
      <c r="BLT70" s="174"/>
      <c r="BLU70" s="174"/>
      <c r="BLV70" s="174"/>
      <c r="BLW70" s="174"/>
      <c r="BLX70" s="174"/>
      <c r="BLY70" s="174"/>
      <c r="BLZ70" s="174"/>
      <c r="BMA70" s="174"/>
      <c r="BMB70" s="174"/>
      <c r="BMC70" s="174"/>
      <c r="BMD70" s="174"/>
      <c r="BME70" s="174"/>
      <c r="BMF70" s="174"/>
      <c r="BMG70" s="174"/>
      <c r="BMH70" s="174"/>
      <c r="BMI70" s="174"/>
      <c r="BMJ70" s="174"/>
      <c r="BMK70" s="174"/>
      <c r="BML70" s="174"/>
      <c r="BMM70" s="174"/>
      <c r="BMN70" s="174"/>
      <c r="BMO70" s="174"/>
      <c r="BMP70" s="174"/>
      <c r="BMQ70" s="174"/>
      <c r="BMR70" s="174"/>
      <c r="BMS70" s="174"/>
      <c r="BMT70" s="174"/>
      <c r="BMU70" s="174"/>
      <c r="BMV70" s="174"/>
      <c r="BMW70" s="174"/>
      <c r="BMX70" s="174"/>
      <c r="BMY70" s="174"/>
      <c r="BMZ70" s="174"/>
      <c r="BNA70" s="174"/>
      <c r="BNB70" s="174"/>
      <c r="BNC70" s="174"/>
      <c r="BND70" s="174"/>
      <c r="BNE70" s="174"/>
      <c r="BNF70" s="174"/>
      <c r="BNG70" s="174"/>
      <c r="BNH70" s="174"/>
      <c r="BNI70" s="174"/>
      <c r="BNJ70" s="174"/>
      <c r="BNK70" s="174"/>
      <c r="BNL70" s="174"/>
      <c r="BNM70" s="174"/>
      <c r="BNN70" s="174"/>
      <c r="BNO70" s="174"/>
      <c r="BNP70" s="174"/>
      <c r="BNQ70" s="174"/>
      <c r="BNR70" s="174"/>
      <c r="BNS70" s="174"/>
      <c r="BNT70" s="174"/>
      <c r="BNU70" s="174"/>
      <c r="BNV70" s="174"/>
      <c r="BNW70" s="174"/>
      <c r="BNX70" s="174"/>
      <c r="BNY70" s="174"/>
      <c r="BNZ70" s="174"/>
      <c r="BOA70" s="174"/>
      <c r="BOB70" s="174"/>
      <c r="BOC70" s="174"/>
      <c r="BOD70" s="174"/>
      <c r="BOE70" s="174"/>
      <c r="BOF70" s="174"/>
      <c r="BOG70" s="174"/>
      <c r="BOH70" s="174"/>
      <c r="BOI70" s="174"/>
      <c r="BOJ70" s="174"/>
      <c r="BOK70" s="174"/>
      <c r="BOL70" s="174"/>
      <c r="BOM70" s="174"/>
      <c r="BON70" s="174"/>
      <c r="BOO70" s="174"/>
      <c r="BOP70" s="174"/>
      <c r="BOQ70" s="174"/>
      <c r="BOR70" s="174"/>
      <c r="BOS70" s="174"/>
      <c r="BOT70" s="174"/>
      <c r="BOU70" s="174"/>
      <c r="BOV70" s="174"/>
      <c r="BOW70" s="174"/>
      <c r="BOX70" s="174"/>
      <c r="BOY70" s="174"/>
      <c r="BOZ70" s="174"/>
      <c r="BPA70" s="174"/>
      <c r="BPB70" s="174"/>
      <c r="BPC70" s="174"/>
      <c r="BPD70" s="174"/>
      <c r="BPE70" s="174"/>
      <c r="BPF70" s="174"/>
      <c r="BPG70" s="174"/>
      <c r="BPH70" s="174"/>
      <c r="BPI70" s="174"/>
      <c r="BPJ70" s="174"/>
      <c r="BPK70" s="174"/>
      <c r="BPL70" s="174"/>
      <c r="BPM70" s="174"/>
      <c r="BPN70" s="174"/>
      <c r="BPO70" s="174"/>
      <c r="BPP70" s="174"/>
      <c r="BPQ70" s="174"/>
      <c r="BPR70" s="174"/>
      <c r="BPS70" s="174"/>
      <c r="BPT70" s="174"/>
      <c r="BPU70" s="174"/>
      <c r="BPV70" s="174"/>
      <c r="BPW70" s="174"/>
      <c r="BPX70" s="174"/>
      <c r="BPY70" s="174"/>
      <c r="BPZ70" s="174"/>
      <c r="BQA70" s="174"/>
      <c r="BQB70" s="174"/>
      <c r="BQC70" s="174"/>
      <c r="BQD70" s="174"/>
      <c r="BQE70" s="174"/>
      <c r="BQF70" s="174"/>
      <c r="BQG70" s="174"/>
      <c r="BQH70" s="174"/>
      <c r="BQI70" s="174"/>
      <c r="BQJ70" s="174"/>
      <c r="BQK70" s="174"/>
      <c r="BQL70" s="174"/>
      <c r="BQM70" s="174"/>
      <c r="BQN70" s="174"/>
      <c r="BQO70" s="174"/>
      <c r="BQP70" s="174"/>
      <c r="BQQ70" s="174"/>
      <c r="BQR70" s="174"/>
      <c r="BQS70" s="174"/>
      <c r="BQT70" s="174"/>
      <c r="BQU70" s="174"/>
      <c r="BQV70" s="174"/>
      <c r="BQW70" s="174"/>
      <c r="BQX70" s="174"/>
      <c r="BQY70" s="174"/>
      <c r="BQZ70" s="174"/>
      <c r="BRA70" s="174"/>
      <c r="BRB70" s="174"/>
      <c r="BRC70" s="174"/>
      <c r="BRD70" s="174"/>
      <c r="BRE70" s="174"/>
      <c r="BRF70" s="174"/>
      <c r="BRG70" s="174"/>
      <c r="BRH70" s="174"/>
      <c r="BRI70" s="174"/>
      <c r="BRJ70" s="174"/>
      <c r="BRK70" s="174"/>
      <c r="BRL70" s="174"/>
      <c r="BRM70" s="174"/>
      <c r="BRN70" s="174"/>
      <c r="BRO70" s="174"/>
      <c r="BRP70" s="174"/>
      <c r="BRQ70" s="174"/>
      <c r="BRR70" s="174"/>
      <c r="BRS70" s="174"/>
      <c r="BRT70" s="174"/>
      <c r="BRU70" s="174"/>
      <c r="BRV70" s="174"/>
      <c r="BRW70" s="174"/>
      <c r="BRX70" s="174"/>
      <c r="BRY70" s="174"/>
      <c r="BRZ70" s="174"/>
      <c r="BSA70" s="174"/>
      <c r="BSB70" s="174"/>
      <c r="BSC70" s="174"/>
      <c r="BSD70" s="174"/>
      <c r="BSE70" s="174"/>
      <c r="BSF70" s="174"/>
      <c r="BSG70" s="174"/>
      <c r="BSH70" s="174"/>
      <c r="BSI70" s="174"/>
      <c r="BSJ70" s="174"/>
      <c r="BSK70" s="174"/>
      <c r="BSL70" s="174"/>
      <c r="BSM70" s="174"/>
      <c r="BSN70" s="174"/>
      <c r="BSO70" s="174"/>
      <c r="BSP70" s="174"/>
      <c r="BSQ70" s="174"/>
      <c r="BSR70" s="174"/>
      <c r="BSS70" s="174"/>
      <c r="BST70" s="174"/>
      <c r="BSU70" s="174"/>
      <c r="BSV70" s="174"/>
      <c r="BSW70" s="174"/>
      <c r="BSX70" s="174"/>
      <c r="BSY70" s="174"/>
      <c r="BSZ70" s="174"/>
      <c r="BTA70" s="174"/>
      <c r="BTB70" s="174"/>
      <c r="BTC70" s="174"/>
      <c r="BTD70" s="174"/>
      <c r="BTE70" s="174"/>
      <c r="BTF70" s="174"/>
      <c r="BTG70" s="174"/>
      <c r="BTH70" s="174"/>
      <c r="BTI70" s="174"/>
      <c r="BTJ70" s="174"/>
      <c r="BTK70" s="174"/>
      <c r="BTL70" s="174"/>
      <c r="BTM70" s="174"/>
      <c r="BTN70" s="174"/>
      <c r="BTO70" s="174"/>
      <c r="BTP70" s="174"/>
      <c r="BTQ70" s="174"/>
      <c r="BTR70" s="174"/>
      <c r="BTS70" s="174"/>
      <c r="BTT70" s="174"/>
      <c r="BTU70" s="174"/>
      <c r="BTV70" s="174"/>
      <c r="BTW70" s="174"/>
      <c r="BTX70" s="174"/>
      <c r="BTY70" s="174"/>
      <c r="BTZ70" s="174"/>
      <c r="BUA70" s="174"/>
      <c r="BUB70" s="174"/>
      <c r="BUC70" s="174"/>
      <c r="BUD70" s="174"/>
      <c r="BUE70" s="174"/>
      <c r="BUF70" s="174"/>
      <c r="BUG70" s="174"/>
      <c r="BUH70" s="174"/>
      <c r="BUI70" s="174"/>
      <c r="BUJ70" s="174"/>
      <c r="BUK70" s="174"/>
      <c r="BUL70" s="174"/>
      <c r="BUM70" s="174"/>
      <c r="BUN70" s="174"/>
      <c r="BUO70" s="174"/>
      <c r="BUP70" s="174"/>
      <c r="BUQ70" s="174"/>
      <c r="BUR70" s="174"/>
      <c r="BUS70" s="174"/>
      <c r="BUT70" s="174"/>
      <c r="BUU70" s="174"/>
      <c r="BUV70" s="174"/>
      <c r="BUW70" s="174"/>
      <c r="BUX70" s="174"/>
      <c r="BUY70" s="174"/>
      <c r="BUZ70" s="174"/>
      <c r="BVA70" s="174"/>
      <c r="BVB70" s="174"/>
      <c r="BVC70" s="174"/>
      <c r="BVD70" s="174"/>
      <c r="BVE70" s="174"/>
      <c r="BVF70" s="174"/>
      <c r="BVG70" s="174"/>
      <c r="BVH70" s="174"/>
      <c r="BVI70" s="174"/>
      <c r="BVJ70" s="174"/>
      <c r="BVK70" s="174"/>
      <c r="BVL70" s="174"/>
      <c r="BVM70" s="174"/>
      <c r="BVN70" s="174"/>
      <c r="BVO70" s="174"/>
      <c r="BVP70" s="174"/>
      <c r="BVQ70" s="174"/>
      <c r="BVR70" s="174"/>
      <c r="BVS70" s="174"/>
      <c r="BVT70" s="174"/>
      <c r="BVU70" s="174"/>
      <c r="BVV70" s="174"/>
      <c r="BVW70" s="174"/>
      <c r="BVX70" s="174"/>
      <c r="BVY70" s="174"/>
      <c r="BVZ70" s="174"/>
      <c r="BWA70" s="174"/>
      <c r="BWB70" s="174"/>
      <c r="BWC70" s="174"/>
      <c r="BWD70" s="174"/>
      <c r="BWE70" s="174"/>
      <c r="BWF70" s="174"/>
      <c r="BWG70" s="174"/>
      <c r="BWH70" s="174"/>
      <c r="BWI70" s="174"/>
      <c r="BWJ70" s="174"/>
      <c r="BWK70" s="174"/>
      <c r="BWL70" s="174"/>
      <c r="BWM70" s="174"/>
      <c r="BWN70" s="174"/>
      <c r="BWO70" s="174"/>
      <c r="BWP70" s="174"/>
      <c r="BWQ70" s="174"/>
      <c r="BWR70" s="174"/>
      <c r="BWS70" s="174"/>
      <c r="BWT70" s="174"/>
      <c r="BWU70" s="174"/>
      <c r="BWV70" s="174"/>
      <c r="BWW70" s="174"/>
      <c r="BWX70" s="174"/>
      <c r="BWY70" s="174"/>
      <c r="BWZ70" s="174"/>
      <c r="BXA70" s="174"/>
      <c r="BXB70" s="174"/>
      <c r="BXC70" s="174"/>
      <c r="BXD70" s="174"/>
      <c r="BXE70" s="174"/>
      <c r="BXF70" s="174"/>
      <c r="BXG70" s="174"/>
      <c r="BXH70" s="174"/>
      <c r="BXI70" s="174"/>
      <c r="BXJ70" s="174"/>
      <c r="BXK70" s="174"/>
      <c r="BXL70" s="174"/>
      <c r="BXM70" s="174"/>
      <c r="BXN70" s="174"/>
      <c r="BXO70" s="174"/>
      <c r="BXP70" s="174"/>
      <c r="BXQ70" s="174"/>
      <c r="BXR70" s="174"/>
      <c r="BXS70" s="174"/>
      <c r="BXT70" s="174"/>
      <c r="BXU70" s="174"/>
      <c r="BXV70" s="174"/>
      <c r="BXW70" s="174"/>
      <c r="BXX70" s="174"/>
      <c r="BXY70" s="174"/>
      <c r="BXZ70" s="174"/>
      <c r="BYA70" s="174"/>
      <c r="BYB70" s="174"/>
      <c r="BYC70" s="174"/>
      <c r="BYD70" s="174"/>
      <c r="BYE70" s="174"/>
      <c r="BYF70" s="174"/>
      <c r="BYG70" s="174"/>
      <c r="BYH70" s="174"/>
      <c r="BYI70" s="174"/>
      <c r="BYJ70" s="174"/>
      <c r="BYK70" s="174"/>
      <c r="BYL70" s="174"/>
      <c r="BYM70" s="174"/>
      <c r="BYN70" s="174"/>
      <c r="BYO70" s="174"/>
      <c r="BYP70" s="174"/>
      <c r="BYQ70" s="174"/>
      <c r="BYR70" s="174"/>
      <c r="BYS70" s="174"/>
      <c r="BYT70" s="174"/>
      <c r="BYU70" s="174"/>
      <c r="BYV70" s="174"/>
      <c r="BYW70" s="174"/>
      <c r="BYX70" s="174"/>
      <c r="BYY70" s="174"/>
      <c r="BYZ70" s="174"/>
      <c r="BZA70" s="174"/>
      <c r="BZB70" s="174"/>
      <c r="BZC70" s="174"/>
      <c r="BZD70" s="174"/>
      <c r="BZE70" s="174"/>
      <c r="BZF70" s="174"/>
      <c r="BZG70" s="174"/>
      <c r="BZH70" s="174"/>
      <c r="BZI70" s="174"/>
      <c r="BZJ70" s="174"/>
      <c r="BZK70" s="174"/>
      <c r="BZL70" s="174"/>
      <c r="BZM70" s="174"/>
      <c r="BZN70" s="174"/>
      <c r="BZO70" s="174"/>
      <c r="BZP70" s="174"/>
      <c r="BZQ70" s="174"/>
      <c r="BZR70" s="174"/>
      <c r="BZS70" s="174"/>
      <c r="BZT70" s="174"/>
      <c r="BZU70" s="174"/>
      <c r="BZV70" s="174"/>
      <c r="BZW70" s="174"/>
      <c r="BZX70" s="174"/>
      <c r="BZY70" s="174"/>
      <c r="BZZ70" s="174"/>
      <c r="CAA70" s="174"/>
      <c r="CAB70" s="174"/>
      <c r="CAC70" s="174"/>
      <c r="CAD70" s="174"/>
      <c r="CAE70" s="174"/>
      <c r="CAF70" s="174"/>
      <c r="CAG70" s="174"/>
      <c r="CAH70" s="174"/>
      <c r="CAI70" s="174"/>
      <c r="CAJ70" s="174"/>
      <c r="CAK70" s="174"/>
      <c r="CAL70" s="174"/>
      <c r="CAM70" s="174"/>
      <c r="CAN70" s="174"/>
      <c r="CAO70" s="174"/>
      <c r="CAP70" s="174"/>
      <c r="CAQ70" s="174"/>
      <c r="CAR70" s="174"/>
      <c r="CAS70" s="174"/>
      <c r="CAT70" s="174"/>
      <c r="CAU70" s="174"/>
      <c r="CAV70" s="174"/>
      <c r="CAW70" s="174"/>
      <c r="CAX70" s="174"/>
      <c r="CAY70" s="174"/>
      <c r="CAZ70" s="174"/>
      <c r="CBA70" s="174"/>
      <c r="CBB70" s="174"/>
      <c r="CBC70" s="174"/>
      <c r="CBD70" s="174"/>
      <c r="CBE70" s="174"/>
      <c r="CBF70" s="174"/>
      <c r="CBG70" s="174"/>
      <c r="CBH70" s="174"/>
      <c r="CBI70" s="174"/>
      <c r="CBJ70" s="174"/>
      <c r="CBK70" s="174"/>
      <c r="CBL70" s="174"/>
      <c r="CBM70" s="174"/>
      <c r="CBN70" s="174"/>
      <c r="CBO70" s="174"/>
      <c r="CBP70" s="174"/>
      <c r="CBQ70" s="174"/>
      <c r="CBR70" s="174"/>
      <c r="CBS70" s="174"/>
      <c r="CBT70" s="174"/>
      <c r="CBU70" s="174"/>
      <c r="CBV70" s="174"/>
      <c r="CBW70" s="174"/>
      <c r="CBX70" s="174"/>
      <c r="CBY70" s="174"/>
      <c r="CBZ70" s="174"/>
      <c r="CCA70" s="174"/>
      <c r="CCB70" s="174"/>
      <c r="CCC70" s="174"/>
      <c r="CCD70" s="174"/>
      <c r="CCE70" s="174"/>
      <c r="CCF70" s="174"/>
      <c r="CCG70" s="174"/>
      <c r="CCH70" s="174"/>
      <c r="CCI70" s="174"/>
      <c r="CCJ70" s="174"/>
      <c r="CCK70" s="174"/>
      <c r="CCL70" s="174"/>
      <c r="CCM70" s="174"/>
      <c r="CCN70" s="174"/>
      <c r="CCO70" s="174"/>
      <c r="CCP70" s="174"/>
      <c r="CCQ70" s="174"/>
      <c r="CCR70" s="174"/>
      <c r="CCS70" s="174"/>
      <c r="CCT70" s="174"/>
      <c r="CCU70" s="174"/>
      <c r="CCV70" s="174"/>
      <c r="CCW70" s="174"/>
      <c r="CCX70" s="174"/>
      <c r="CCY70" s="174"/>
      <c r="CCZ70" s="174"/>
      <c r="CDA70" s="174"/>
      <c r="CDB70" s="174"/>
      <c r="CDC70" s="174"/>
      <c r="CDD70" s="174"/>
      <c r="CDE70" s="174"/>
      <c r="CDF70" s="174"/>
      <c r="CDG70" s="174"/>
      <c r="CDH70" s="174"/>
      <c r="CDI70" s="174"/>
      <c r="CDJ70" s="174"/>
      <c r="CDK70" s="174"/>
      <c r="CDL70" s="174"/>
      <c r="CDM70" s="174"/>
      <c r="CDN70" s="174"/>
      <c r="CDO70" s="174"/>
      <c r="CDP70" s="174"/>
      <c r="CDQ70" s="174"/>
      <c r="CDR70" s="174"/>
      <c r="CDS70" s="174"/>
      <c r="CDT70" s="174"/>
      <c r="CDU70" s="174"/>
      <c r="CDV70" s="174"/>
      <c r="CDW70" s="174"/>
      <c r="CDX70" s="174"/>
      <c r="CDY70" s="174"/>
      <c r="CDZ70" s="174"/>
      <c r="CEA70" s="174"/>
      <c r="CEB70" s="174"/>
      <c r="CEC70" s="174"/>
      <c r="CED70" s="174"/>
      <c r="CEE70" s="174"/>
      <c r="CEF70" s="174"/>
      <c r="CEG70" s="174"/>
      <c r="CEH70" s="174"/>
      <c r="CEI70" s="174"/>
      <c r="CEJ70" s="174"/>
      <c r="CEK70" s="174"/>
      <c r="CEL70" s="174"/>
      <c r="CEM70" s="174"/>
      <c r="CEN70" s="174"/>
      <c r="CEO70" s="174"/>
      <c r="CEP70" s="174"/>
      <c r="CEQ70" s="174"/>
      <c r="CER70" s="174"/>
      <c r="CES70" s="174"/>
      <c r="CET70" s="174"/>
      <c r="CEU70" s="174"/>
      <c r="CEV70" s="174"/>
      <c r="CEW70" s="174"/>
      <c r="CEX70" s="174"/>
      <c r="CEY70" s="174"/>
      <c r="CEZ70" s="174"/>
      <c r="CFA70" s="174"/>
      <c r="CFB70" s="174"/>
      <c r="CFC70" s="174"/>
      <c r="CFD70" s="174"/>
      <c r="CFE70" s="174"/>
      <c r="CFF70" s="174"/>
      <c r="CFG70" s="174"/>
      <c r="CFH70" s="174"/>
      <c r="CFI70" s="174"/>
      <c r="CFJ70" s="174"/>
      <c r="CFK70" s="174"/>
      <c r="CFL70" s="174"/>
      <c r="CFM70" s="174"/>
      <c r="CFN70" s="174"/>
      <c r="CFO70" s="174"/>
      <c r="CFP70" s="174"/>
      <c r="CFQ70" s="174"/>
      <c r="CFR70" s="174"/>
      <c r="CFS70" s="174"/>
      <c r="CFT70" s="174"/>
      <c r="CFU70" s="174"/>
      <c r="CFV70" s="174"/>
      <c r="CFW70" s="174"/>
      <c r="CFX70" s="174"/>
      <c r="CFY70" s="174"/>
      <c r="CFZ70" s="174"/>
      <c r="CGA70" s="174"/>
      <c r="CGB70" s="174"/>
      <c r="CGC70" s="174"/>
      <c r="CGD70" s="174"/>
      <c r="CGE70" s="174"/>
      <c r="CGF70" s="174"/>
      <c r="CGG70" s="174"/>
      <c r="CGH70" s="174"/>
      <c r="CGI70" s="174"/>
      <c r="CGJ70" s="174"/>
      <c r="CGK70" s="174"/>
      <c r="CGL70" s="174"/>
      <c r="CGM70" s="174"/>
      <c r="CGN70" s="174"/>
      <c r="CGO70" s="174"/>
      <c r="CGP70" s="174"/>
      <c r="CGQ70" s="174"/>
      <c r="CGR70" s="174"/>
      <c r="CGS70" s="174"/>
      <c r="CGT70" s="174"/>
      <c r="CGU70" s="174"/>
      <c r="CGV70" s="174"/>
      <c r="CGW70" s="174"/>
      <c r="CGX70" s="174"/>
      <c r="CGY70" s="174"/>
      <c r="CGZ70" s="174"/>
      <c r="CHA70" s="174"/>
      <c r="CHB70" s="174"/>
      <c r="CHC70" s="174"/>
      <c r="CHD70" s="174"/>
      <c r="CHE70" s="174"/>
      <c r="CHF70" s="174"/>
      <c r="CHG70" s="174"/>
      <c r="CHH70" s="174"/>
      <c r="CHI70" s="174"/>
      <c r="CHJ70" s="174"/>
      <c r="CHK70" s="174"/>
      <c r="CHL70" s="174"/>
      <c r="CHM70" s="174"/>
      <c r="CHN70" s="174"/>
      <c r="CHO70" s="174"/>
      <c r="CHP70" s="174"/>
      <c r="CHQ70" s="174"/>
      <c r="CHR70" s="174"/>
      <c r="CHS70" s="174"/>
      <c r="CHT70" s="174"/>
      <c r="CHU70" s="174"/>
      <c r="CHV70" s="174"/>
      <c r="CHW70" s="174"/>
      <c r="CHX70" s="174"/>
      <c r="CHY70" s="174"/>
      <c r="CHZ70" s="174"/>
      <c r="CIA70" s="174"/>
      <c r="CIB70" s="174"/>
      <c r="CIC70" s="174"/>
      <c r="CID70" s="174"/>
      <c r="CIE70" s="174"/>
      <c r="CIF70" s="174"/>
      <c r="CIG70" s="174"/>
      <c r="CIH70" s="174"/>
      <c r="CII70" s="174"/>
      <c r="CIJ70" s="174"/>
      <c r="CIK70" s="174"/>
      <c r="CIL70" s="174"/>
      <c r="CIM70" s="174"/>
      <c r="CIN70" s="174"/>
      <c r="CIO70" s="174"/>
      <c r="CIP70" s="174"/>
      <c r="CIQ70" s="174"/>
      <c r="CIR70" s="174"/>
      <c r="CIS70" s="174"/>
      <c r="CIT70" s="174"/>
      <c r="CIU70" s="174"/>
      <c r="CIV70" s="174"/>
      <c r="CIW70" s="174"/>
      <c r="CIX70" s="174"/>
      <c r="CIY70" s="174"/>
      <c r="CIZ70" s="174"/>
      <c r="CJA70" s="174"/>
      <c r="CJB70" s="174"/>
      <c r="CJC70" s="174"/>
      <c r="CJD70" s="174"/>
      <c r="CJE70" s="174"/>
      <c r="CJF70" s="174"/>
      <c r="CJG70" s="174"/>
      <c r="CJH70" s="174"/>
      <c r="CJI70" s="174"/>
      <c r="CJJ70" s="174"/>
      <c r="CJK70" s="174"/>
      <c r="CJL70" s="174"/>
      <c r="CJM70" s="174"/>
      <c r="CJN70" s="174"/>
      <c r="CJO70" s="174"/>
      <c r="CJP70" s="174"/>
      <c r="CJQ70" s="174"/>
      <c r="CJR70" s="174"/>
      <c r="CJS70" s="174"/>
      <c r="CJT70" s="174"/>
      <c r="CJU70" s="174"/>
      <c r="CJV70" s="174"/>
      <c r="CJW70" s="174"/>
      <c r="CJX70" s="174"/>
      <c r="CJY70" s="174"/>
      <c r="CJZ70" s="174"/>
      <c r="CKA70" s="174"/>
      <c r="CKB70" s="174"/>
      <c r="CKC70" s="174"/>
      <c r="CKD70" s="174"/>
      <c r="CKE70" s="174"/>
      <c r="CKF70" s="174"/>
      <c r="CKG70" s="174"/>
      <c r="CKH70" s="174"/>
      <c r="CKI70" s="174"/>
      <c r="CKJ70" s="174"/>
      <c r="CKK70" s="174"/>
      <c r="CKL70" s="174"/>
      <c r="CKM70" s="174"/>
      <c r="CKN70" s="174"/>
      <c r="CKO70" s="174"/>
      <c r="CKP70" s="174"/>
      <c r="CKQ70" s="174"/>
      <c r="CKR70" s="174"/>
      <c r="CKS70" s="174"/>
      <c r="CKT70" s="174"/>
      <c r="CKU70" s="174"/>
      <c r="CKV70" s="174"/>
      <c r="CKW70" s="174"/>
      <c r="CKX70" s="174"/>
      <c r="CKY70" s="174"/>
      <c r="CKZ70" s="174"/>
      <c r="CLA70" s="174"/>
      <c r="CLB70" s="174"/>
      <c r="CLC70" s="174"/>
      <c r="CLD70" s="174"/>
      <c r="CLE70" s="174"/>
      <c r="CLF70" s="174"/>
      <c r="CLG70" s="174"/>
      <c r="CLH70" s="174"/>
      <c r="CLI70" s="174"/>
      <c r="CLJ70" s="174"/>
      <c r="CLK70" s="174"/>
      <c r="CLL70" s="174"/>
      <c r="CLM70" s="174"/>
      <c r="CLN70" s="174"/>
      <c r="CLO70" s="174"/>
      <c r="CLP70" s="174"/>
      <c r="CLQ70" s="174"/>
      <c r="CLR70" s="174"/>
      <c r="CLS70" s="174"/>
      <c r="CLT70" s="174"/>
      <c r="CLU70" s="174"/>
      <c r="CLV70" s="174"/>
      <c r="CLW70" s="174"/>
      <c r="CLX70" s="174"/>
      <c r="CLY70" s="174"/>
      <c r="CLZ70" s="174"/>
      <c r="CMA70" s="174"/>
      <c r="CMB70" s="174"/>
      <c r="CMC70" s="174"/>
      <c r="CMD70" s="174"/>
      <c r="CME70" s="174"/>
      <c r="CMF70" s="174"/>
      <c r="CMG70" s="174"/>
      <c r="CMH70" s="174"/>
      <c r="CMI70" s="174"/>
      <c r="CMJ70" s="174"/>
      <c r="CMK70" s="174"/>
      <c r="CML70" s="174"/>
      <c r="CMM70" s="174"/>
      <c r="CMN70" s="174"/>
      <c r="CMO70" s="174"/>
      <c r="CMP70" s="174"/>
      <c r="CMQ70" s="174"/>
      <c r="CMR70" s="174"/>
      <c r="CMS70" s="174"/>
      <c r="CMT70" s="174"/>
      <c r="CMU70" s="174"/>
      <c r="CMV70" s="174"/>
      <c r="CMW70" s="174"/>
      <c r="CMX70" s="174"/>
      <c r="CMY70" s="174"/>
      <c r="CMZ70" s="174"/>
      <c r="CNA70" s="174"/>
      <c r="CNB70" s="174"/>
      <c r="CNC70" s="174"/>
      <c r="CND70" s="174"/>
      <c r="CNE70" s="174"/>
      <c r="CNF70" s="174"/>
      <c r="CNG70" s="174"/>
      <c r="CNH70" s="174"/>
      <c r="CNI70" s="174"/>
      <c r="CNJ70" s="174"/>
      <c r="CNK70" s="174"/>
      <c r="CNL70" s="174"/>
      <c r="CNM70" s="174"/>
      <c r="CNN70" s="174"/>
      <c r="CNO70" s="174"/>
      <c r="CNP70" s="174"/>
      <c r="CNQ70" s="174"/>
      <c r="CNR70" s="174"/>
      <c r="CNS70" s="174"/>
      <c r="CNT70" s="174"/>
      <c r="CNU70" s="174"/>
      <c r="CNV70" s="174"/>
      <c r="CNW70" s="174"/>
      <c r="CNX70" s="174"/>
      <c r="CNY70" s="174"/>
      <c r="CNZ70" s="174"/>
      <c r="COA70" s="174"/>
      <c r="COB70" s="174"/>
      <c r="COC70" s="174"/>
      <c r="COD70" s="174"/>
      <c r="COE70" s="174"/>
      <c r="COF70" s="174"/>
      <c r="COG70" s="174"/>
      <c r="COH70" s="174"/>
      <c r="COI70" s="174"/>
      <c r="COJ70" s="174"/>
      <c r="COK70" s="174"/>
      <c r="COL70" s="174"/>
      <c r="COM70" s="174"/>
      <c r="CON70" s="174"/>
      <c r="COO70" s="174"/>
      <c r="COP70" s="174"/>
      <c r="COQ70" s="174"/>
      <c r="COR70" s="174"/>
      <c r="COS70" s="174"/>
      <c r="COT70" s="174"/>
      <c r="COU70" s="174"/>
      <c r="COV70" s="174"/>
      <c r="COW70" s="174"/>
      <c r="COX70" s="174"/>
      <c r="COY70" s="174"/>
      <c r="COZ70" s="174"/>
      <c r="CPA70" s="174"/>
      <c r="CPB70" s="174"/>
      <c r="CPC70" s="174"/>
      <c r="CPD70" s="174"/>
      <c r="CPE70" s="174"/>
      <c r="CPF70" s="174"/>
      <c r="CPG70" s="174"/>
      <c r="CPH70" s="174"/>
      <c r="CPI70" s="174"/>
      <c r="CPJ70" s="174"/>
      <c r="CPK70" s="174"/>
      <c r="CPL70" s="174"/>
      <c r="CPM70" s="174"/>
      <c r="CPN70" s="174"/>
      <c r="CPO70" s="174"/>
      <c r="CPP70" s="174"/>
      <c r="CPQ70" s="174"/>
      <c r="CPR70" s="174"/>
      <c r="CPS70" s="174"/>
      <c r="CPT70" s="174"/>
      <c r="CPU70" s="174"/>
      <c r="CPV70" s="174"/>
      <c r="CPW70" s="174"/>
      <c r="CPX70" s="174"/>
      <c r="CPY70" s="174"/>
      <c r="CPZ70" s="174"/>
      <c r="CQA70" s="174"/>
      <c r="CQB70" s="174"/>
      <c r="CQC70" s="174"/>
      <c r="CQD70" s="174"/>
      <c r="CQE70" s="174"/>
      <c r="CQF70" s="174"/>
      <c r="CQG70" s="174"/>
      <c r="CQH70" s="174"/>
      <c r="CQI70" s="174"/>
      <c r="CQJ70" s="174"/>
      <c r="CQK70" s="174"/>
      <c r="CQL70" s="174"/>
      <c r="CQM70" s="174"/>
      <c r="CQN70" s="174"/>
      <c r="CQO70" s="174"/>
      <c r="CQP70" s="174"/>
      <c r="CQQ70" s="174"/>
      <c r="CQR70" s="174"/>
      <c r="CQS70" s="174"/>
      <c r="CQT70" s="174"/>
      <c r="CQU70" s="174"/>
      <c r="CQV70" s="174"/>
      <c r="CQW70" s="174"/>
      <c r="CQX70" s="174"/>
      <c r="CQY70" s="174"/>
      <c r="CQZ70" s="174"/>
      <c r="CRA70" s="174"/>
      <c r="CRB70" s="174"/>
      <c r="CRC70" s="174"/>
      <c r="CRD70" s="174"/>
      <c r="CRE70" s="174"/>
      <c r="CRF70" s="174"/>
      <c r="CRG70" s="174"/>
      <c r="CRH70" s="174"/>
      <c r="CRI70" s="174"/>
      <c r="CRJ70" s="174"/>
      <c r="CRK70" s="174"/>
      <c r="CRL70" s="174"/>
      <c r="CRM70" s="174"/>
      <c r="CRN70" s="174"/>
      <c r="CRO70" s="174"/>
      <c r="CRP70" s="174"/>
      <c r="CRQ70" s="174"/>
      <c r="CRR70" s="174"/>
      <c r="CRS70" s="174"/>
      <c r="CRT70" s="174"/>
      <c r="CRU70" s="174"/>
      <c r="CRV70" s="174"/>
      <c r="CRW70" s="174"/>
      <c r="CRX70" s="174"/>
      <c r="CRY70" s="174"/>
      <c r="CRZ70" s="174"/>
      <c r="CSA70" s="174"/>
      <c r="CSB70" s="174"/>
      <c r="CSC70" s="174"/>
      <c r="CSD70" s="174"/>
      <c r="CSE70" s="174"/>
      <c r="CSF70" s="174"/>
      <c r="CSG70" s="174"/>
      <c r="CSH70" s="174"/>
      <c r="CSI70" s="174"/>
      <c r="CSJ70" s="174"/>
      <c r="CSK70" s="174"/>
      <c r="CSL70" s="174"/>
      <c r="CSM70" s="174"/>
      <c r="CSN70" s="174"/>
      <c r="CSO70" s="174"/>
      <c r="CSP70" s="174"/>
      <c r="CSQ70" s="174"/>
      <c r="CSR70" s="174"/>
      <c r="CSS70" s="174"/>
      <c r="CST70" s="174"/>
      <c r="CSU70" s="174"/>
      <c r="CSV70" s="174"/>
      <c r="CSW70" s="174"/>
      <c r="CSX70" s="174"/>
      <c r="CSY70" s="174"/>
      <c r="CSZ70" s="174"/>
      <c r="CTA70" s="174"/>
      <c r="CTB70" s="174"/>
      <c r="CTC70" s="174"/>
      <c r="CTD70" s="174"/>
      <c r="CTE70" s="174"/>
      <c r="CTF70" s="174"/>
      <c r="CTG70" s="174"/>
      <c r="CTH70" s="174"/>
      <c r="CTI70" s="174"/>
      <c r="CTJ70" s="174"/>
      <c r="CTK70" s="174"/>
      <c r="CTL70" s="174"/>
      <c r="CTM70" s="174"/>
      <c r="CTN70" s="174"/>
      <c r="CTO70" s="174"/>
      <c r="CTP70" s="174"/>
      <c r="CTQ70" s="174"/>
      <c r="CTR70" s="174"/>
      <c r="CTS70" s="174"/>
      <c r="CTT70" s="174"/>
      <c r="CTU70" s="174"/>
      <c r="CTV70" s="174"/>
      <c r="CTW70" s="174"/>
      <c r="CTX70" s="174"/>
      <c r="CTY70" s="174"/>
      <c r="CTZ70" s="174"/>
      <c r="CUA70" s="174"/>
      <c r="CUB70" s="174"/>
      <c r="CUC70" s="174"/>
      <c r="CUD70" s="174"/>
      <c r="CUE70" s="174"/>
      <c r="CUF70" s="174"/>
      <c r="CUG70" s="174"/>
      <c r="CUH70" s="174"/>
      <c r="CUI70" s="174"/>
      <c r="CUJ70" s="174"/>
      <c r="CUK70" s="174"/>
      <c r="CUL70" s="174"/>
      <c r="CUM70" s="174"/>
      <c r="CUN70" s="174"/>
      <c r="CUO70" s="174"/>
      <c r="CUP70" s="174"/>
      <c r="CUQ70" s="174"/>
      <c r="CUR70" s="174"/>
      <c r="CUS70" s="174"/>
      <c r="CUT70" s="174"/>
      <c r="CUU70" s="174"/>
      <c r="CUV70" s="174"/>
      <c r="CUW70" s="174"/>
      <c r="CUX70" s="174"/>
      <c r="CUY70" s="174"/>
      <c r="CUZ70" s="174"/>
      <c r="CVA70" s="174"/>
      <c r="CVB70" s="174"/>
      <c r="CVC70" s="174"/>
      <c r="CVD70" s="174"/>
      <c r="CVE70" s="174"/>
      <c r="CVF70" s="174"/>
      <c r="CVG70" s="174"/>
      <c r="CVH70" s="174"/>
      <c r="CVI70" s="174"/>
      <c r="CVJ70" s="174"/>
      <c r="CVK70" s="174"/>
      <c r="CVL70" s="174"/>
      <c r="CVM70" s="174"/>
      <c r="CVN70" s="174"/>
      <c r="CVO70" s="174"/>
      <c r="CVP70" s="174"/>
      <c r="CVQ70" s="174"/>
      <c r="CVR70" s="174"/>
      <c r="CVS70" s="174"/>
      <c r="CVT70" s="174"/>
      <c r="CVU70" s="174"/>
      <c r="CVV70" s="174"/>
      <c r="CVW70" s="174"/>
      <c r="CVX70" s="174"/>
      <c r="CVY70" s="174"/>
      <c r="CVZ70" s="174"/>
      <c r="CWA70" s="174"/>
      <c r="CWB70" s="174"/>
      <c r="CWC70" s="174"/>
      <c r="CWD70" s="174"/>
      <c r="CWE70" s="174"/>
      <c r="CWF70" s="174"/>
      <c r="CWG70" s="174"/>
      <c r="CWH70" s="174"/>
      <c r="CWI70" s="174"/>
      <c r="CWJ70" s="174"/>
      <c r="CWK70" s="174"/>
      <c r="CWL70" s="174"/>
      <c r="CWM70" s="174"/>
      <c r="CWN70" s="174"/>
      <c r="CWO70" s="174"/>
      <c r="CWP70" s="174"/>
      <c r="CWQ70" s="174"/>
      <c r="CWR70" s="174"/>
      <c r="CWS70" s="174"/>
      <c r="CWT70" s="174"/>
      <c r="CWU70" s="174"/>
      <c r="CWV70" s="174"/>
      <c r="CWW70" s="174"/>
      <c r="CWX70" s="174"/>
      <c r="CWY70" s="174"/>
      <c r="CWZ70" s="174"/>
      <c r="CXA70" s="174"/>
      <c r="CXB70" s="174"/>
      <c r="CXC70" s="174"/>
      <c r="CXD70" s="174"/>
      <c r="CXE70" s="174"/>
      <c r="CXF70" s="174"/>
      <c r="CXG70" s="174"/>
      <c r="CXH70" s="174"/>
      <c r="CXI70" s="174"/>
      <c r="CXJ70" s="174"/>
      <c r="CXK70" s="174"/>
      <c r="CXL70" s="174"/>
      <c r="CXM70" s="174"/>
      <c r="CXN70" s="174"/>
      <c r="CXO70" s="174"/>
      <c r="CXP70" s="174"/>
      <c r="CXQ70" s="174"/>
      <c r="CXR70" s="174"/>
      <c r="CXS70" s="174"/>
      <c r="CXT70" s="174"/>
      <c r="CXU70" s="174"/>
      <c r="CXV70" s="174"/>
      <c r="CXW70" s="174"/>
      <c r="CXX70" s="174"/>
      <c r="CXY70" s="174"/>
      <c r="CXZ70" s="174"/>
      <c r="CYA70" s="174"/>
      <c r="CYB70" s="174"/>
      <c r="CYC70" s="174"/>
      <c r="CYD70" s="174"/>
      <c r="CYE70" s="174"/>
      <c r="CYF70" s="174"/>
      <c r="CYG70" s="174"/>
      <c r="CYH70" s="174"/>
      <c r="CYI70" s="174"/>
      <c r="CYJ70" s="174"/>
      <c r="CYK70" s="174"/>
      <c r="CYL70" s="174"/>
      <c r="CYM70" s="174"/>
      <c r="CYN70" s="174"/>
      <c r="CYO70" s="174"/>
      <c r="CYP70" s="174"/>
      <c r="CYQ70" s="174"/>
      <c r="CYR70" s="174"/>
      <c r="CYS70" s="174"/>
      <c r="CYT70" s="174"/>
      <c r="CYU70" s="174"/>
      <c r="CYV70" s="174"/>
      <c r="CYW70" s="174"/>
      <c r="CYX70" s="174"/>
      <c r="CYY70" s="174"/>
      <c r="CYZ70" s="174"/>
      <c r="CZA70" s="174"/>
      <c r="CZB70" s="174"/>
      <c r="CZC70" s="174"/>
      <c r="CZD70" s="174"/>
      <c r="CZE70" s="174"/>
      <c r="CZF70" s="174"/>
      <c r="CZG70" s="174"/>
      <c r="CZH70" s="174"/>
      <c r="CZI70" s="174"/>
      <c r="CZJ70" s="174"/>
      <c r="CZK70" s="174"/>
      <c r="CZL70" s="174"/>
      <c r="CZM70" s="174"/>
      <c r="CZN70" s="174"/>
      <c r="CZO70" s="174"/>
      <c r="CZP70" s="174"/>
      <c r="CZQ70" s="174"/>
      <c r="CZR70" s="174"/>
      <c r="CZS70" s="174"/>
      <c r="CZT70" s="174"/>
      <c r="CZU70" s="174"/>
      <c r="CZV70" s="174"/>
      <c r="CZW70" s="174"/>
      <c r="CZX70" s="174"/>
      <c r="CZY70" s="174"/>
      <c r="CZZ70" s="174"/>
      <c r="DAA70" s="174"/>
      <c r="DAB70" s="174"/>
      <c r="DAC70" s="174"/>
      <c r="DAD70" s="174"/>
      <c r="DAE70" s="174"/>
      <c r="DAF70" s="174"/>
      <c r="DAG70" s="174"/>
      <c r="DAH70" s="174"/>
      <c r="DAI70" s="174"/>
      <c r="DAJ70" s="174"/>
      <c r="DAK70" s="174"/>
      <c r="DAL70" s="174"/>
      <c r="DAM70" s="174"/>
      <c r="DAN70" s="174"/>
      <c r="DAO70" s="174"/>
      <c r="DAP70" s="174"/>
      <c r="DAQ70" s="174"/>
      <c r="DAR70" s="174"/>
      <c r="DAS70" s="174"/>
      <c r="DAT70" s="174"/>
      <c r="DAU70" s="174"/>
      <c r="DAV70" s="174"/>
      <c r="DAW70" s="174"/>
      <c r="DAX70" s="174"/>
      <c r="DAY70" s="174"/>
      <c r="DAZ70" s="174"/>
      <c r="DBA70" s="174"/>
      <c r="DBB70" s="174"/>
      <c r="DBC70" s="174"/>
      <c r="DBD70" s="174"/>
      <c r="DBE70" s="174"/>
      <c r="DBF70" s="174"/>
      <c r="DBG70" s="174"/>
      <c r="DBH70" s="174"/>
      <c r="DBI70" s="174"/>
      <c r="DBJ70" s="174"/>
      <c r="DBK70" s="174"/>
      <c r="DBL70" s="174"/>
      <c r="DBM70" s="174"/>
      <c r="DBN70" s="174"/>
      <c r="DBO70" s="174"/>
      <c r="DBP70" s="174"/>
      <c r="DBQ70" s="174"/>
      <c r="DBR70" s="174"/>
      <c r="DBS70" s="174"/>
      <c r="DBT70" s="174"/>
      <c r="DBU70" s="174"/>
      <c r="DBV70" s="174"/>
      <c r="DBW70" s="174"/>
      <c r="DBX70" s="174"/>
      <c r="DBY70" s="174"/>
      <c r="DBZ70" s="174"/>
      <c r="DCA70" s="174"/>
      <c r="DCB70" s="174"/>
      <c r="DCC70" s="174"/>
      <c r="DCD70" s="174"/>
      <c r="DCE70" s="174"/>
      <c r="DCF70" s="174"/>
      <c r="DCG70" s="174"/>
      <c r="DCH70" s="174"/>
      <c r="DCI70" s="174"/>
      <c r="DCJ70" s="174"/>
      <c r="DCK70" s="174"/>
      <c r="DCL70" s="174"/>
      <c r="DCM70" s="174"/>
      <c r="DCN70" s="174"/>
      <c r="DCO70" s="174"/>
      <c r="DCP70" s="174"/>
      <c r="DCQ70" s="174"/>
      <c r="DCR70" s="174"/>
      <c r="DCS70" s="174"/>
      <c r="DCT70" s="174"/>
      <c r="DCU70" s="174"/>
      <c r="DCV70" s="174"/>
      <c r="DCW70" s="174"/>
      <c r="DCX70" s="174"/>
      <c r="DCY70" s="174"/>
      <c r="DCZ70" s="174"/>
      <c r="DDA70" s="174"/>
      <c r="DDB70" s="174"/>
      <c r="DDC70" s="174"/>
      <c r="DDD70" s="174"/>
      <c r="DDE70" s="174"/>
      <c r="DDF70" s="174"/>
      <c r="DDG70" s="174"/>
      <c r="DDH70" s="174"/>
      <c r="DDI70" s="174"/>
      <c r="DDJ70" s="174"/>
      <c r="DDK70" s="174"/>
      <c r="DDL70" s="174"/>
      <c r="DDM70" s="174"/>
      <c r="DDN70" s="174"/>
      <c r="DDO70" s="174"/>
      <c r="DDP70" s="174"/>
      <c r="DDQ70" s="174"/>
      <c r="DDR70" s="174"/>
      <c r="DDS70" s="174"/>
      <c r="DDT70" s="174"/>
      <c r="DDU70" s="174"/>
      <c r="DDV70" s="174"/>
      <c r="DDW70" s="174"/>
      <c r="DDX70" s="174"/>
      <c r="DDY70" s="174"/>
      <c r="DDZ70" s="174"/>
      <c r="DEA70" s="174"/>
      <c r="DEB70" s="174"/>
      <c r="DEC70" s="174"/>
      <c r="DED70" s="174"/>
      <c r="DEE70" s="174"/>
      <c r="DEF70" s="174"/>
      <c r="DEG70" s="174"/>
      <c r="DEH70" s="174"/>
      <c r="DEI70" s="174"/>
      <c r="DEJ70" s="174"/>
      <c r="DEK70" s="174"/>
      <c r="DEL70" s="174"/>
      <c r="DEM70" s="174"/>
      <c r="DEN70" s="174"/>
      <c r="DEO70" s="174"/>
      <c r="DEP70" s="174"/>
      <c r="DEQ70" s="174"/>
      <c r="DER70" s="174"/>
      <c r="DES70" s="174"/>
      <c r="DET70" s="174"/>
      <c r="DEU70" s="174"/>
      <c r="DEV70" s="174"/>
      <c r="DEW70" s="174"/>
      <c r="DEX70" s="174"/>
      <c r="DEY70" s="174"/>
      <c r="DEZ70" s="174"/>
      <c r="DFA70" s="174"/>
      <c r="DFB70" s="174"/>
      <c r="DFC70" s="174"/>
      <c r="DFD70" s="174"/>
      <c r="DFE70" s="174"/>
      <c r="DFF70" s="174"/>
      <c r="DFG70" s="174"/>
      <c r="DFH70" s="174"/>
      <c r="DFI70" s="174"/>
      <c r="DFJ70" s="174"/>
      <c r="DFK70" s="174"/>
      <c r="DFL70" s="174"/>
      <c r="DFM70" s="174"/>
      <c r="DFN70" s="174"/>
      <c r="DFO70" s="174"/>
      <c r="DFP70" s="174"/>
      <c r="DFQ70" s="174"/>
      <c r="DFR70" s="174"/>
      <c r="DFS70" s="174"/>
      <c r="DFT70" s="174"/>
      <c r="DFU70" s="174"/>
      <c r="DFV70" s="174"/>
      <c r="DFW70" s="174"/>
      <c r="DFX70" s="174"/>
      <c r="DFY70" s="174"/>
      <c r="DFZ70" s="174"/>
      <c r="DGA70" s="174"/>
      <c r="DGB70" s="174"/>
      <c r="DGC70" s="174"/>
      <c r="DGD70" s="174"/>
      <c r="DGE70" s="174"/>
      <c r="DGF70" s="174"/>
      <c r="DGG70" s="174"/>
      <c r="DGH70" s="174"/>
      <c r="DGI70" s="174"/>
      <c r="DGJ70" s="174"/>
      <c r="DGK70" s="174"/>
      <c r="DGL70" s="174"/>
      <c r="DGM70" s="174"/>
      <c r="DGN70" s="174"/>
      <c r="DGO70" s="174"/>
      <c r="DGP70" s="174"/>
      <c r="DGQ70" s="174"/>
      <c r="DGR70" s="174"/>
      <c r="DGS70" s="174"/>
      <c r="DGT70" s="174"/>
      <c r="DGU70" s="174"/>
      <c r="DGV70" s="174"/>
      <c r="DGW70" s="174"/>
      <c r="DGX70" s="174"/>
      <c r="DGY70" s="174"/>
      <c r="DGZ70" s="174"/>
      <c r="DHA70" s="174"/>
      <c r="DHB70" s="174"/>
      <c r="DHC70" s="174"/>
      <c r="DHD70" s="174"/>
      <c r="DHE70" s="174"/>
      <c r="DHF70" s="174"/>
      <c r="DHG70" s="174"/>
      <c r="DHH70" s="174"/>
      <c r="DHI70" s="174"/>
      <c r="DHJ70" s="174"/>
      <c r="DHK70" s="174"/>
      <c r="DHL70" s="174"/>
      <c r="DHM70" s="174"/>
      <c r="DHN70" s="174"/>
      <c r="DHO70" s="174"/>
      <c r="DHP70" s="174"/>
      <c r="DHQ70" s="174"/>
      <c r="DHR70" s="174"/>
      <c r="DHS70" s="174"/>
      <c r="DHT70" s="174"/>
      <c r="DHU70" s="174"/>
      <c r="DHV70" s="174"/>
      <c r="DHW70" s="174"/>
      <c r="DHX70" s="174"/>
      <c r="DHY70" s="174"/>
      <c r="DHZ70" s="174"/>
      <c r="DIA70" s="174"/>
      <c r="DIB70" s="174"/>
      <c r="DIC70" s="174"/>
      <c r="DID70" s="174"/>
      <c r="DIE70" s="174"/>
      <c r="DIF70" s="174"/>
      <c r="DIG70" s="174"/>
      <c r="DIH70" s="174"/>
      <c r="DII70" s="174"/>
      <c r="DIJ70" s="174"/>
      <c r="DIK70" s="174"/>
      <c r="DIL70" s="174"/>
      <c r="DIM70" s="174"/>
      <c r="DIN70" s="174"/>
      <c r="DIO70" s="174"/>
      <c r="DIP70" s="174"/>
      <c r="DIQ70" s="174"/>
      <c r="DIR70" s="174"/>
      <c r="DIS70" s="174"/>
      <c r="DIT70" s="174"/>
      <c r="DIU70" s="174"/>
      <c r="DIV70" s="174"/>
      <c r="DIW70" s="174"/>
      <c r="DIX70" s="174"/>
      <c r="DIY70" s="174"/>
      <c r="DIZ70" s="174"/>
      <c r="DJA70" s="174"/>
      <c r="DJB70" s="174"/>
      <c r="DJC70" s="174"/>
      <c r="DJD70" s="174"/>
      <c r="DJE70" s="174"/>
      <c r="DJF70" s="174"/>
      <c r="DJG70" s="174"/>
      <c r="DJH70" s="174"/>
      <c r="DJI70" s="174"/>
      <c r="DJJ70" s="174"/>
      <c r="DJK70" s="174"/>
      <c r="DJL70" s="174"/>
      <c r="DJM70" s="174"/>
      <c r="DJN70" s="174"/>
      <c r="DJO70" s="174"/>
      <c r="DJP70" s="174"/>
      <c r="DJQ70" s="174"/>
      <c r="DJR70" s="174"/>
      <c r="DJS70" s="174"/>
      <c r="DJT70" s="174"/>
      <c r="DJU70" s="174"/>
      <c r="DJV70" s="174"/>
      <c r="DJW70" s="174"/>
      <c r="DJX70" s="174"/>
      <c r="DJY70" s="174"/>
      <c r="DJZ70" s="174"/>
      <c r="DKA70" s="174"/>
      <c r="DKB70" s="174"/>
      <c r="DKC70" s="174"/>
      <c r="DKD70" s="174"/>
      <c r="DKE70" s="174"/>
      <c r="DKF70" s="174"/>
      <c r="DKG70" s="174"/>
      <c r="DKH70" s="174"/>
      <c r="DKI70" s="174"/>
      <c r="DKJ70" s="174"/>
      <c r="DKK70" s="174"/>
      <c r="DKL70" s="174"/>
      <c r="DKM70" s="174"/>
      <c r="DKN70" s="174"/>
      <c r="DKO70" s="174"/>
      <c r="DKP70" s="174"/>
      <c r="DKQ70" s="174"/>
      <c r="DKR70" s="174"/>
      <c r="DKS70" s="174"/>
      <c r="DKT70" s="174"/>
      <c r="DKU70" s="174"/>
      <c r="DKV70" s="174"/>
      <c r="DKW70" s="174"/>
      <c r="DKX70" s="174"/>
      <c r="DKY70" s="174"/>
      <c r="DKZ70" s="174"/>
      <c r="DLA70" s="174"/>
      <c r="DLB70" s="174"/>
      <c r="DLC70" s="174"/>
      <c r="DLD70" s="174"/>
      <c r="DLE70" s="174"/>
      <c r="DLF70" s="174"/>
      <c r="DLG70" s="174"/>
      <c r="DLH70" s="174"/>
      <c r="DLI70" s="174"/>
      <c r="DLJ70" s="174"/>
      <c r="DLK70" s="174"/>
      <c r="DLL70" s="174"/>
      <c r="DLM70" s="174"/>
      <c r="DLN70" s="174"/>
      <c r="DLO70" s="174"/>
      <c r="DLP70" s="174"/>
      <c r="DLQ70" s="174"/>
      <c r="DLR70" s="174"/>
      <c r="DLS70" s="174"/>
      <c r="DLT70" s="174"/>
      <c r="DLU70" s="174"/>
      <c r="DLV70" s="174"/>
      <c r="DLW70" s="174"/>
      <c r="DLX70" s="174"/>
      <c r="DLY70" s="174"/>
      <c r="DLZ70" s="174"/>
      <c r="DMA70" s="174"/>
      <c r="DMB70" s="174"/>
      <c r="DMC70" s="174"/>
      <c r="DMD70" s="174"/>
      <c r="DME70" s="174"/>
      <c r="DMF70" s="174"/>
      <c r="DMG70" s="174"/>
      <c r="DMH70" s="174"/>
      <c r="DMI70" s="174"/>
      <c r="DMJ70" s="174"/>
      <c r="DMK70" s="174"/>
      <c r="DML70" s="174"/>
      <c r="DMM70" s="174"/>
      <c r="DMN70" s="174"/>
      <c r="DMO70" s="174"/>
      <c r="DMP70" s="174"/>
      <c r="DMQ70" s="174"/>
      <c r="DMR70" s="174"/>
      <c r="DMS70" s="174"/>
      <c r="DMT70" s="174"/>
      <c r="DMU70" s="174"/>
      <c r="DMV70" s="174"/>
      <c r="DMW70" s="174"/>
      <c r="DMX70" s="174"/>
      <c r="DMY70" s="174"/>
      <c r="DMZ70" s="174"/>
      <c r="DNA70" s="174"/>
      <c r="DNB70" s="174"/>
      <c r="DNC70" s="174"/>
      <c r="DND70" s="174"/>
      <c r="DNE70" s="174"/>
      <c r="DNF70" s="174"/>
      <c r="DNG70" s="174"/>
      <c r="DNH70" s="174"/>
      <c r="DNI70" s="174"/>
      <c r="DNJ70" s="174"/>
      <c r="DNK70" s="174"/>
      <c r="DNL70" s="174"/>
      <c r="DNM70" s="174"/>
      <c r="DNN70" s="174"/>
      <c r="DNO70" s="174"/>
      <c r="DNP70" s="174"/>
      <c r="DNQ70" s="174"/>
      <c r="DNR70" s="174"/>
      <c r="DNS70" s="174"/>
      <c r="DNT70" s="174"/>
      <c r="DNU70" s="174"/>
      <c r="DNV70" s="174"/>
      <c r="DNW70" s="174"/>
      <c r="DNX70" s="174"/>
      <c r="DNY70" s="174"/>
      <c r="DNZ70" s="174"/>
      <c r="DOA70" s="174"/>
      <c r="DOB70" s="174"/>
      <c r="DOC70" s="174"/>
      <c r="DOD70" s="174"/>
      <c r="DOE70" s="174"/>
      <c r="DOF70" s="174"/>
      <c r="DOG70" s="174"/>
      <c r="DOH70" s="174"/>
      <c r="DOI70" s="174"/>
      <c r="DOJ70" s="174"/>
      <c r="DOK70" s="174"/>
      <c r="DOL70" s="174"/>
      <c r="DOM70" s="174"/>
      <c r="DON70" s="174"/>
      <c r="DOO70" s="174"/>
      <c r="DOP70" s="174"/>
      <c r="DOQ70" s="174"/>
      <c r="DOR70" s="174"/>
      <c r="DOS70" s="174"/>
      <c r="DOT70" s="174"/>
      <c r="DOU70" s="174"/>
      <c r="DOV70" s="174"/>
      <c r="DOW70" s="174"/>
      <c r="DOX70" s="174"/>
      <c r="DOY70" s="174"/>
      <c r="DOZ70" s="174"/>
      <c r="DPA70" s="174"/>
      <c r="DPB70" s="174"/>
      <c r="DPC70" s="174"/>
      <c r="DPD70" s="174"/>
      <c r="DPE70" s="174"/>
      <c r="DPF70" s="174"/>
      <c r="DPG70" s="174"/>
      <c r="DPH70" s="174"/>
      <c r="DPI70" s="174"/>
      <c r="DPJ70" s="174"/>
      <c r="DPK70" s="174"/>
      <c r="DPL70" s="174"/>
      <c r="DPM70" s="174"/>
      <c r="DPN70" s="174"/>
      <c r="DPO70" s="174"/>
      <c r="DPP70" s="174"/>
      <c r="DPQ70" s="174"/>
      <c r="DPR70" s="174"/>
      <c r="DPS70" s="174"/>
      <c r="DPT70" s="174"/>
      <c r="DPU70" s="174"/>
      <c r="DPV70" s="174"/>
      <c r="DPW70" s="174"/>
      <c r="DPX70" s="174"/>
      <c r="DPY70" s="174"/>
      <c r="DPZ70" s="174"/>
      <c r="DQA70" s="174"/>
      <c r="DQB70" s="174"/>
      <c r="DQC70" s="174"/>
      <c r="DQD70" s="174"/>
      <c r="DQE70" s="174"/>
      <c r="DQF70" s="174"/>
      <c r="DQG70" s="174"/>
      <c r="DQH70" s="174"/>
      <c r="DQI70" s="174"/>
      <c r="DQJ70" s="174"/>
      <c r="DQK70" s="174"/>
      <c r="DQL70" s="174"/>
      <c r="DQM70" s="174"/>
      <c r="DQN70" s="174"/>
      <c r="DQO70" s="174"/>
      <c r="DQP70" s="174"/>
      <c r="DQQ70" s="174"/>
      <c r="DQR70" s="174"/>
      <c r="DQS70" s="174"/>
      <c r="DQT70" s="174"/>
      <c r="DQU70" s="174"/>
      <c r="DQV70" s="174"/>
      <c r="DQW70" s="174"/>
      <c r="DQX70" s="174"/>
      <c r="DQY70" s="174"/>
      <c r="DQZ70" s="174"/>
      <c r="DRA70" s="174"/>
      <c r="DRB70" s="174"/>
      <c r="DRC70" s="174"/>
      <c r="DRD70" s="174"/>
      <c r="DRE70" s="174"/>
      <c r="DRF70" s="174"/>
      <c r="DRG70" s="174"/>
      <c r="DRH70" s="174"/>
      <c r="DRI70" s="174"/>
      <c r="DRJ70" s="174"/>
      <c r="DRK70" s="174"/>
      <c r="DRL70" s="174"/>
      <c r="DRM70" s="174"/>
      <c r="DRN70" s="174"/>
      <c r="DRO70" s="174"/>
      <c r="DRP70" s="174"/>
      <c r="DRQ70" s="174"/>
      <c r="DRR70" s="174"/>
      <c r="DRS70" s="174"/>
      <c r="DRT70" s="174"/>
      <c r="DRU70" s="174"/>
      <c r="DRV70" s="174"/>
      <c r="DRW70" s="174"/>
      <c r="DRX70" s="174"/>
      <c r="DRY70" s="174"/>
      <c r="DRZ70" s="174"/>
      <c r="DSA70" s="174"/>
      <c r="DSB70" s="174"/>
      <c r="DSC70" s="174"/>
      <c r="DSD70" s="174"/>
      <c r="DSE70" s="174"/>
      <c r="DSF70" s="174"/>
      <c r="DSG70" s="174"/>
      <c r="DSH70" s="174"/>
      <c r="DSI70" s="174"/>
      <c r="DSJ70" s="174"/>
      <c r="DSK70" s="174"/>
      <c r="DSL70" s="174"/>
      <c r="DSM70" s="174"/>
      <c r="DSN70" s="174"/>
      <c r="DSO70" s="174"/>
      <c r="DSP70" s="174"/>
      <c r="DSQ70" s="174"/>
      <c r="DSR70" s="174"/>
      <c r="DSS70" s="174"/>
      <c r="DST70" s="174"/>
      <c r="DSU70" s="174"/>
      <c r="DSV70" s="174"/>
      <c r="DSW70" s="174"/>
      <c r="DSX70" s="174"/>
      <c r="DSY70" s="174"/>
      <c r="DSZ70" s="174"/>
      <c r="DTA70" s="174"/>
      <c r="DTB70" s="174"/>
      <c r="DTC70" s="174"/>
      <c r="DTD70" s="174"/>
      <c r="DTE70" s="174"/>
      <c r="DTF70" s="174"/>
      <c r="DTG70" s="174"/>
      <c r="DTH70" s="174"/>
      <c r="DTI70" s="174"/>
      <c r="DTJ70" s="174"/>
      <c r="DTK70" s="174"/>
      <c r="DTL70" s="174"/>
      <c r="DTM70" s="174"/>
      <c r="DTN70" s="174"/>
      <c r="DTO70" s="174"/>
      <c r="DTP70" s="174"/>
      <c r="DTQ70" s="174"/>
      <c r="DTR70" s="174"/>
      <c r="DTS70" s="174"/>
      <c r="DTT70" s="174"/>
      <c r="DTU70" s="174"/>
      <c r="DTV70" s="174"/>
      <c r="DTW70" s="174"/>
      <c r="DTX70" s="174"/>
      <c r="DTY70" s="174"/>
      <c r="DTZ70" s="174"/>
      <c r="DUA70" s="174"/>
      <c r="DUB70" s="174"/>
      <c r="DUC70" s="174"/>
      <c r="DUD70" s="174"/>
      <c r="DUE70" s="174"/>
      <c r="DUF70" s="174"/>
      <c r="DUG70" s="174"/>
      <c r="DUH70" s="174"/>
      <c r="DUI70" s="174"/>
      <c r="DUJ70" s="174"/>
      <c r="DUK70" s="174"/>
      <c r="DUL70" s="174"/>
      <c r="DUM70" s="174"/>
      <c r="DUN70" s="174"/>
      <c r="DUO70" s="174"/>
      <c r="DUP70" s="174"/>
      <c r="DUQ70" s="174"/>
      <c r="DUR70" s="174"/>
      <c r="DUS70" s="174"/>
      <c r="DUT70" s="174"/>
      <c r="DUU70" s="174"/>
      <c r="DUV70" s="174"/>
      <c r="DUW70" s="174"/>
      <c r="DUX70" s="174"/>
      <c r="DUY70" s="174"/>
      <c r="DUZ70" s="174"/>
      <c r="DVA70" s="174"/>
      <c r="DVB70" s="174"/>
      <c r="DVC70" s="174"/>
      <c r="DVD70" s="174"/>
      <c r="DVE70" s="174"/>
      <c r="DVF70" s="174"/>
      <c r="DVG70" s="174"/>
      <c r="DVH70" s="174"/>
      <c r="DVI70" s="174"/>
      <c r="DVJ70" s="174"/>
      <c r="DVK70" s="174"/>
      <c r="DVL70" s="174"/>
      <c r="DVM70" s="174"/>
      <c r="DVN70" s="174"/>
      <c r="DVO70" s="174"/>
      <c r="DVP70" s="174"/>
      <c r="DVQ70" s="174"/>
      <c r="DVR70" s="174"/>
      <c r="DVS70" s="174"/>
      <c r="DVT70" s="174"/>
      <c r="DVU70" s="174"/>
      <c r="DVV70" s="174"/>
      <c r="DVW70" s="174"/>
      <c r="DVX70" s="174"/>
      <c r="DVY70" s="174"/>
      <c r="DVZ70" s="174"/>
      <c r="DWA70" s="174"/>
      <c r="DWB70" s="174"/>
      <c r="DWC70" s="174"/>
      <c r="DWD70" s="174"/>
      <c r="DWE70" s="174"/>
      <c r="DWF70" s="174"/>
      <c r="DWG70" s="174"/>
      <c r="DWH70" s="174"/>
      <c r="DWI70" s="174"/>
      <c r="DWJ70" s="174"/>
      <c r="DWK70" s="174"/>
      <c r="DWL70" s="174"/>
      <c r="DWM70" s="174"/>
      <c r="DWN70" s="174"/>
      <c r="DWO70" s="174"/>
      <c r="DWP70" s="174"/>
      <c r="DWQ70" s="174"/>
      <c r="DWR70" s="174"/>
      <c r="DWS70" s="174"/>
      <c r="DWT70" s="174"/>
      <c r="DWU70" s="174"/>
      <c r="DWV70" s="174"/>
      <c r="DWW70" s="174"/>
      <c r="DWX70" s="174"/>
      <c r="DWY70" s="174"/>
      <c r="DWZ70" s="174"/>
      <c r="DXA70" s="174"/>
      <c r="DXB70" s="174"/>
      <c r="DXC70" s="174"/>
      <c r="DXD70" s="174"/>
      <c r="DXE70" s="174"/>
      <c r="DXF70" s="174"/>
      <c r="DXG70" s="174"/>
      <c r="DXH70" s="174"/>
      <c r="DXI70" s="174"/>
      <c r="DXJ70" s="174"/>
      <c r="DXK70" s="174"/>
      <c r="DXL70" s="174"/>
      <c r="DXM70" s="174"/>
      <c r="DXN70" s="174"/>
      <c r="DXO70" s="174"/>
      <c r="DXP70" s="174"/>
      <c r="DXQ70" s="174"/>
      <c r="DXR70" s="174"/>
      <c r="DXS70" s="174"/>
      <c r="DXT70" s="174"/>
      <c r="DXU70" s="174"/>
      <c r="DXV70" s="174"/>
      <c r="DXW70" s="174"/>
      <c r="DXX70" s="174"/>
      <c r="DXY70" s="174"/>
      <c r="DXZ70" s="174"/>
      <c r="DYA70" s="174"/>
      <c r="DYB70" s="174"/>
      <c r="DYC70" s="174"/>
      <c r="DYD70" s="174"/>
      <c r="DYE70" s="174"/>
      <c r="DYF70" s="174"/>
      <c r="DYG70" s="174"/>
      <c r="DYH70" s="174"/>
      <c r="DYI70" s="174"/>
      <c r="DYJ70" s="174"/>
      <c r="DYK70" s="174"/>
      <c r="DYL70" s="174"/>
      <c r="DYM70" s="174"/>
      <c r="DYN70" s="174"/>
      <c r="DYO70" s="174"/>
      <c r="DYP70" s="174"/>
      <c r="DYQ70" s="174"/>
      <c r="DYR70" s="174"/>
      <c r="DYS70" s="174"/>
      <c r="DYT70" s="174"/>
      <c r="DYU70" s="174"/>
      <c r="DYV70" s="174"/>
      <c r="DYW70" s="174"/>
      <c r="DYX70" s="174"/>
      <c r="DYY70" s="174"/>
      <c r="DYZ70" s="174"/>
      <c r="DZA70" s="174"/>
      <c r="DZB70" s="174"/>
      <c r="DZC70" s="174"/>
      <c r="DZD70" s="174"/>
      <c r="DZE70" s="174"/>
      <c r="DZF70" s="174"/>
      <c r="DZG70" s="174"/>
      <c r="DZH70" s="174"/>
      <c r="DZI70" s="174"/>
      <c r="DZJ70" s="174"/>
      <c r="DZK70" s="174"/>
      <c r="DZL70" s="174"/>
      <c r="DZM70" s="174"/>
      <c r="DZN70" s="174"/>
      <c r="DZO70" s="174"/>
      <c r="DZP70" s="174"/>
      <c r="DZQ70" s="174"/>
      <c r="DZR70" s="174"/>
      <c r="DZS70" s="174"/>
      <c r="DZT70" s="174"/>
      <c r="DZU70" s="174"/>
      <c r="DZV70" s="174"/>
      <c r="DZW70" s="174"/>
      <c r="DZX70" s="174"/>
      <c r="DZY70" s="174"/>
      <c r="DZZ70" s="174"/>
      <c r="EAA70" s="174"/>
      <c r="EAB70" s="174"/>
      <c r="EAC70" s="174"/>
      <c r="EAD70" s="174"/>
      <c r="EAE70" s="174"/>
      <c r="EAF70" s="174"/>
      <c r="EAG70" s="174"/>
      <c r="EAH70" s="174"/>
      <c r="EAI70" s="174"/>
      <c r="EAJ70" s="174"/>
      <c r="EAK70" s="174"/>
      <c r="EAL70" s="174"/>
      <c r="EAM70" s="174"/>
      <c r="EAN70" s="174"/>
      <c r="EAO70" s="174"/>
      <c r="EAP70" s="174"/>
      <c r="EAQ70" s="174"/>
      <c r="EAR70" s="174"/>
      <c r="EAS70" s="174"/>
      <c r="EAT70" s="174"/>
      <c r="EAU70" s="174"/>
      <c r="EAV70" s="174"/>
      <c r="EAW70" s="174"/>
      <c r="EAX70" s="174"/>
      <c r="EAY70" s="174"/>
      <c r="EAZ70" s="174"/>
      <c r="EBA70" s="174"/>
      <c r="EBB70" s="174"/>
      <c r="EBC70" s="174"/>
      <c r="EBD70" s="174"/>
      <c r="EBE70" s="174"/>
      <c r="EBF70" s="174"/>
      <c r="EBG70" s="174"/>
      <c r="EBH70" s="174"/>
      <c r="EBI70" s="174"/>
      <c r="EBJ70" s="174"/>
      <c r="EBK70" s="174"/>
      <c r="EBL70" s="174"/>
      <c r="EBM70" s="174"/>
      <c r="EBN70" s="174"/>
      <c r="EBO70" s="174"/>
      <c r="EBP70" s="174"/>
      <c r="EBQ70" s="174"/>
      <c r="EBR70" s="174"/>
      <c r="EBS70" s="174"/>
      <c r="EBT70" s="174"/>
      <c r="EBU70" s="174"/>
      <c r="EBV70" s="174"/>
      <c r="EBW70" s="174"/>
      <c r="EBX70" s="174"/>
      <c r="EBY70" s="174"/>
      <c r="EBZ70" s="174"/>
      <c r="ECA70" s="174"/>
      <c r="ECB70" s="174"/>
      <c r="ECC70" s="174"/>
      <c r="ECD70" s="174"/>
      <c r="ECE70" s="174"/>
      <c r="ECF70" s="174"/>
      <c r="ECG70" s="174"/>
      <c r="ECH70" s="174"/>
      <c r="ECI70" s="174"/>
      <c r="ECJ70" s="174"/>
      <c r="ECK70" s="174"/>
      <c r="ECL70" s="174"/>
      <c r="ECM70" s="174"/>
      <c r="ECN70" s="174"/>
      <c r="ECO70" s="174"/>
      <c r="ECP70" s="174"/>
      <c r="ECQ70" s="174"/>
      <c r="ECR70" s="174"/>
      <c r="ECS70" s="174"/>
      <c r="ECT70" s="174"/>
      <c r="ECU70" s="174"/>
      <c r="ECV70" s="174"/>
      <c r="ECW70" s="174"/>
      <c r="ECX70" s="174"/>
      <c r="ECY70" s="174"/>
      <c r="ECZ70" s="174"/>
      <c r="EDA70" s="174"/>
      <c r="EDB70" s="174"/>
      <c r="EDC70" s="174"/>
      <c r="EDD70" s="174"/>
      <c r="EDE70" s="174"/>
      <c r="EDF70" s="174"/>
      <c r="EDG70" s="174"/>
      <c r="EDH70" s="174"/>
      <c r="EDI70" s="174"/>
      <c r="EDJ70" s="174"/>
      <c r="EDK70" s="174"/>
      <c r="EDL70" s="174"/>
      <c r="EDM70" s="174"/>
      <c r="EDN70" s="174"/>
      <c r="EDO70" s="174"/>
      <c r="EDP70" s="174"/>
      <c r="EDQ70" s="174"/>
      <c r="EDR70" s="174"/>
      <c r="EDS70" s="174"/>
      <c r="EDT70" s="174"/>
      <c r="EDU70" s="174"/>
      <c r="EDV70" s="174"/>
      <c r="EDW70" s="174"/>
      <c r="EDX70" s="174"/>
      <c r="EDY70" s="174"/>
      <c r="EDZ70" s="174"/>
      <c r="EEA70" s="174"/>
      <c r="EEB70" s="174"/>
      <c r="EEC70" s="174"/>
      <c r="EED70" s="174"/>
      <c r="EEE70" s="174"/>
      <c r="EEF70" s="174"/>
      <c r="EEG70" s="174"/>
      <c r="EEH70" s="174"/>
      <c r="EEI70" s="174"/>
      <c r="EEJ70" s="174"/>
      <c r="EEK70" s="174"/>
      <c r="EEL70" s="174"/>
      <c r="EEM70" s="174"/>
      <c r="EEN70" s="174"/>
      <c r="EEO70" s="174"/>
      <c r="EEP70" s="174"/>
      <c r="EEQ70" s="174"/>
      <c r="EER70" s="174"/>
      <c r="EES70" s="174"/>
      <c r="EET70" s="174"/>
      <c r="EEU70" s="174"/>
      <c r="EEV70" s="174"/>
      <c r="EEW70" s="174"/>
      <c r="EEX70" s="174"/>
      <c r="EEY70" s="174"/>
      <c r="EEZ70" s="174"/>
      <c r="EFA70" s="174"/>
      <c r="EFB70" s="174"/>
      <c r="EFC70" s="174"/>
      <c r="EFD70" s="174"/>
      <c r="EFE70" s="174"/>
      <c r="EFF70" s="174"/>
      <c r="EFG70" s="174"/>
      <c r="EFH70" s="174"/>
      <c r="EFI70" s="174"/>
      <c r="EFJ70" s="174"/>
      <c r="EFK70" s="174"/>
      <c r="EFL70" s="174"/>
      <c r="EFM70" s="174"/>
      <c r="EFN70" s="174"/>
      <c r="EFO70" s="174"/>
      <c r="EFP70" s="174"/>
      <c r="EFQ70" s="174"/>
      <c r="EFR70" s="174"/>
      <c r="EFS70" s="174"/>
      <c r="EFT70" s="174"/>
      <c r="EFU70" s="174"/>
      <c r="EFV70" s="174"/>
      <c r="EFW70" s="174"/>
      <c r="EFX70" s="174"/>
      <c r="EFY70" s="174"/>
      <c r="EFZ70" s="174"/>
      <c r="EGA70" s="174"/>
      <c r="EGB70" s="174"/>
      <c r="EGC70" s="174"/>
      <c r="EGD70" s="174"/>
      <c r="EGE70" s="174"/>
      <c r="EGF70" s="174"/>
      <c r="EGG70" s="174"/>
      <c r="EGH70" s="174"/>
      <c r="EGI70" s="174"/>
      <c r="EGJ70" s="174"/>
      <c r="EGK70" s="174"/>
      <c r="EGL70" s="174"/>
      <c r="EGM70" s="174"/>
      <c r="EGN70" s="174"/>
      <c r="EGO70" s="174"/>
      <c r="EGP70" s="174"/>
      <c r="EGQ70" s="174"/>
      <c r="EGR70" s="174"/>
      <c r="EGS70" s="174"/>
      <c r="EGT70" s="174"/>
      <c r="EGU70" s="174"/>
      <c r="EGV70" s="174"/>
      <c r="EGW70" s="174"/>
      <c r="EGX70" s="174"/>
      <c r="EGY70" s="174"/>
      <c r="EGZ70" s="174"/>
      <c r="EHA70" s="174"/>
      <c r="EHB70" s="174"/>
      <c r="EHC70" s="174"/>
      <c r="EHD70" s="174"/>
      <c r="EHE70" s="174"/>
      <c r="EHF70" s="174"/>
      <c r="EHG70" s="174"/>
      <c r="EHH70" s="174"/>
      <c r="EHI70" s="174"/>
      <c r="EHJ70" s="174"/>
      <c r="EHK70" s="174"/>
      <c r="EHL70" s="174"/>
      <c r="EHM70" s="174"/>
      <c r="EHN70" s="174"/>
      <c r="EHO70" s="174"/>
      <c r="EHP70" s="174"/>
      <c r="EHQ70" s="174"/>
      <c r="EHR70" s="174"/>
      <c r="EHS70" s="174"/>
      <c r="EHT70" s="174"/>
      <c r="EHU70" s="174"/>
      <c r="EHV70" s="174"/>
      <c r="EHW70" s="174"/>
      <c r="EHX70" s="174"/>
      <c r="EHY70" s="174"/>
      <c r="EHZ70" s="174"/>
      <c r="EIA70" s="174"/>
      <c r="EIB70" s="174"/>
      <c r="EIC70" s="174"/>
      <c r="EID70" s="174"/>
      <c r="EIE70" s="174"/>
      <c r="EIF70" s="174"/>
      <c r="EIG70" s="174"/>
      <c r="EIH70" s="174"/>
      <c r="EII70" s="174"/>
      <c r="EIJ70" s="174"/>
      <c r="EIK70" s="174"/>
      <c r="EIL70" s="174"/>
      <c r="EIM70" s="174"/>
      <c r="EIN70" s="174"/>
      <c r="EIO70" s="174"/>
      <c r="EIP70" s="174"/>
      <c r="EIQ70" s="174"/>
      <c r="EIR70" s="174"/>
      <c r="EIS70" s="174"/>
      <c r="EIT70" s="174"/>
      <c r="EIU70" s="174"/>
      <c r="EIV70" s="174"/>
      <c r="EIW70" s="174"/>
      <c r="EIX70" s="174"/>
      <c r="EIY70" s="174"/>
      <c r="EIZ70" s="174"/>
      <c r="EJA70" s="174"/>
      <c r="EJB70" s="174"/>
      <c r="EJC70" s="174"/>
      <c r="EJD70" s="174"/>
      <c r="EJE70" s="174"/>
      <c r="EJF70" s="174"/>
      <c r="EJG70" s="174"/>
      <c r="EJH70" s="174"/>
      <c r="EJI70" s="174"/>
      <c r="EJJ70" s="174"/>
      <c r="EJK70" s="174"/>
      <c r="EJL70" s="174"/>
      <c r="EJM70" s="174"/>
      <c r="EJN70" s="174"/>
      <c r="EJO70" s="174"/>
      <c r="EJP70" s="174"/>
      <c r="EJQ70" s="174"/>
      <c r="EJR70" s="174"/>
      <c r="EJS70" s="174"/>
      <c r="EJT70" s="174"/>
      <c r="EJU70" s="174"/>
      <c r="EJV70" s="174"/>
      <c r="EJW70" s="174"/>
      <c r="EJX70" s="174"/>
      <c r="EJY70" s="174"/>
      <c r="EJZ70" s="174"/>
      <c r="EKA70" s="174"/>
      <c r="EKB70" s="174"/>
      <c r="EKC70" s="174"/>
      <c r="EKD70" s="174"/>
      <c r="EKE70" s="174"/>
      <c r="EKF70" s="174"/>
      <c r="EKG70" s="174"/>
      <c r="EKH70" s="174"/>
      <c r="EKI70" s="174"/>
      <c r="EKJ70" s="174"/>
      <c r="EKK70" s="174"/>
      <c r="EKL70" s="174"/>
      <c r="EKM70" s="174"/>
      <c r="EKN70" s="174"/>
      <c r="EKO70" s="174"/>
      <c r="EKP70" s="174"/>
      <c r="EKQ70" s="174"/>
      <c r="EKR70" s="174"/>
      <c r="EKS70" s="174"/>
      <c r="EKT70" s="174"/>
      <c r="EKU70" s="174"/>
      <c r="EKV70" s="174"/>
      <c r="EKW70" s="174"/>
      <c r="EKX70" s="174"/>
      <c r="EKY70" s="174"/>
      <c r="EKZ70" s="174"/>
      <c r="ELA70" s="174"/>
      <c r="ELB70" s="174"/>
      <c r="ELC70" s="174"/>
      <c r="ELD70" s="174"/>
      <c r="ELE70" s="174"/>
      <c r="ELF70" s="174"/>
      <c r="ELG70" s="174"/>
      <c r="ELH70" s="174"/>
      <c r="ELI70" s="174"/>
      <c r="ELJ70" s="174"/>
      <c r="ELK70" s="174"/>
      <c r="ELL70" s="174"/>
      <c r="ELM70" s="174"/>
      <c r="ELN70" s="174"/>
      <c r="ELO70" s="174"/>
      <c r="ELP70" s="174"/>
      <c r="ELQ70" s="174"/>
      <c r="ELR70" s="174"/>
      <c r="ELS70" s="174"/>
      <c r="ELT70" s="174"/>
      <c r="ELU70" s="174"/>
      <c r="ELV70" s="174"/>
      <c r="ELW70" s="174"/>
      <c r="ELX70" s="174"/>
      <c r="ELY70" s="174"/>
      <c r="ELZ70" s="174"/>
      <c r="EMA70" s="174"/>
      <c r="EMB70" s="174"/>
      <c r="EMC70" s="174"/>
      <c r="EMD70" s="174"/>
      <c r="EME70" s="174"/>
      <c r="EMF70" s="174"/>
      <c r="EMG70" s="174"/>
      <c r="EMH70" s="174"/>
      <c r="EMI70" s="174"/>
      <c r="EMJ70" s="174"/>
      <c r="EMK70" s="174"/>
      <c r="EML70" s="174"/>
      <c r="EMM70" s="174"/>
      <c r="EMN70" s="174"/>
      <c r="EMO70" s="174"/>
      <c r="EMP70" s="174"/>
      <c r="EMQ70" s="174"/>
      <c r="EMR70" s="174"/>
      <c r="EMS70" s="174"/>
      <c r="EMT70" s="174"/>
      <c r="EMU70" s="174"/>
      <c r="EMV70" s="174"/>
      <c r="EMW70" s="174"/>
      <c r="EMX70" s="174"/>
      <c r="EMY70" s="174"/>
      <c r="EMZ70" s="174"/>
      <c r="ENA70" s="174"/>
      <c r="ENB70" s="174"/>
      <c r="ENC70" s="174"/>
      <c r="END70" s="174"/>
      <c r="ENE70" s="174"/>
      <c r="ENF70" s="174"/>
      <c r="ENG70" s="174"/>
      <c r="ENH70" s="174"/>
      <c r="ENI70" s="174"/>
      <c r="ENJ70" s="174"/>
      <c r="ENK70" s="174"/>
      <c r="ENL70" s="174"/>
      <c r="ENM70" s="174"/>
      <c r="ENN70" s="174"/>
      <c r="ENO70" s="174"/>
      <c r="ENP70" s="174"/>
      <c r="ENQ70" s="174"/>
      <c r="ENR70" s="174"/>
      <c r="ENS70" s="174"/>
      <c r="ENT70" s="174"/>
      <c r="ENU70" s="174"/>
      <c r="ENV70" s="174"/>
      <c r="ENW70" s="174"/>
      <c r="ENX70" s="174"/>
      <c r="ENY70" s="174"/>
      <c r="ENZ70" s="174"/>
      <c r="EOA70" s="174"/>
      <c r="EOB70" s="174"/>
      <c r="EOC70" s="174"/>
      <c r="EOD70" s="174"/>
      <c r="EOE70" s="174"/>
      <c r="EOF70" s="174"/>
      <c r="EOG70" s="174"/>
      <c r="EOH70" s="174"/>
      <c r="EOI70" s="174"/>
      <c r="EOJ70" s="174"/>
      <c r="EOK70" s="174"/>
      <c r="EOL70" s="174"/>
      <c r="EOM70" s="174"/>
      <c r="EON70" s="174"/>
      <c r="EOO70" s="174"/>
      <c r="EOP70" s="174"/>
      <c r="EOQ70" s="174"/>
      <c r="EOR70" s="174"/>
      <c r="EOS70" s="174"/>
      <c r="EOT70" s="174"/>
      <c r="EOU70" s="174"/>
      <c r="EOV70" s="174"/>
      <c r="EOW70" s="174"/>
      <c r="EOX70" s="174"/>
      <c r="EOY70" s="174"/>
      <c r="EOZ70" s="174"/>
      <c r="EPA70" s="174"/>
      <c r="EPB70" s="174"/>
      <c r="EPC70" s="174"/>
      <c r="EPD70" s="174"/>
      <c r="EPE70" s="174"/>
      <c r="EPF70" s="174"/>
      <c r="EPG70" s="174"/>
      <c r="EPH70" s="174"/>
      <c r="EPI70" s="174"/>
      <c r="EPJ70" s="174"/>
      <c r="EPK70" s="174"/>
      <c r="EPL70" s="174"/>
      <c r="EPM70" s="174"/>
      <c r="EPN70" s="174"/>
      <c r="EPO70" s="174"/>
      <c r="EPP70" s="174"/>
      <c r="EPQ70" s="174"/>
      <c r="EPR70" s="174"/>
      <c r="EPS70" s="174"/>
      <c r="EPT70" s="174"/>
      <c r="EPU70" s="174"/>
      <c r="EPV70" s="174"/>
      <c r="EPW70" s="174"/>
      <c r="EPX70" s="174"/>
      <c r="EPY70" s="174"/>
      <c r="EPZ70" s="174"/>
      <c r="EQA70" s="174"/>
      <c r="EQB70" s="174"/>
      <c r="EQC70" s="174"/>
      <c r="EQD70" s="174"/>
      <c r="EQE70" s="174"/>
      <c r="EQF70" s="174"/>
      <c r="EQG70" s="174"/>
      <c r="EQH70" s="174"/>
      <c r="EQI70" s="174"/>
      <c r="EQJ70" s="174"/>
      <c r="EQK70" s="174"/>
      <c r="EQL70" s="174"/>
      <c r="EQM70" s="174"/>
      <c r="EQN70" s="174"/>
      <c r="EQO70" s="174"/>
      <c r="EQP70" s="174"/>
      <c r="EQQ70" s="174"/>
      <c r="EQR70" s="174"/>
      <c r="EQS70" s="174"/>
      <c r="EQT70" s="174"/>
      <c r="EQU70" s="174"/>
      <c r="EQV70" s="174"/>
      <c r="EQW70" s="174"/>
      <c r="EQX70" s="174"/>
      <c r="EQY70" s="174"/>
      <c r="EQZ70" s="174"/>
      <c r="ERA70" s="174"/>
      <c r="ERB70" s="174"/>
      <c r="ERC70" s="174"/>
      <c r="ERD70" s="174"/>
      <c r="ERE70" s="174"/>
      <c r="ERF70" s="174"/>
      <c r="ERG70" s="174"/>
      <c r="ERH70" s="174"/>
      <c r="ERI70" s="174"/>
      <c r="ERJ70" s="174"/>
      <c r="ERK70" s="174"/>
      <c r="ERL70" s="174"/>
      <c r="ERM70" s="174"/>
      <c r="ERN70" s="174"/>
      <c r="ERO70" s="174"/>
      <c r="ERP70" s="174"/>
      <c r="ERQ70" s="174"/>
      <c r="ERR70" s="174"/>
      <c r="ERS70" s="174"/>
      <c r="ERT70" s="174"/>
      <c r="ERU70" s="174"/>
      <c r="ERV70" s="174"/>
      <c r="ERW70" s="174"/>
      <c r="ERX70" s="174"/>
      <c r="ERY70" s="174"/>
      <c r="ERZ70" s="174"/>
      <c r="ESA70" s="174"/>
      <c r="ESB70" s="174"/>
      <c r="ESC70" s="174"/>
      <c r="ESD70" s="174"/>
      <c r="ESE70" s="174"/>
      <c r="ESF70" s="174"/>
      <c r="ESG70" s="174"/>
      <c r="ESH70" s="174"/>
      <c r="ESI70" s="174"/>
      <c r="ESJ70" s="174"/>
      <c r="ESK70" s="174"/>
      <c r="ESL70" s="174"/>
      <c r="ESM70" s="174"/>
      <c r="ESN70" s="174"/>
      <c r="ESO70" s="174"/>
      <c r="ESP70" s="174"/>
      <c r="ESQ70" s="174"/>
      <c r="ESR70" s="174"/>
      <c r="ESS70" s="174"/>
      <c r="EST70" s="174"/>
      <c r="ESU70" s="174"/>
      <c r="ESV70" s="174"/>
      <c r="ESW70" s="174"/>
      <c r="ESX70" s="174"/>
      <c r="ESY70" s="174"/>
      <c r="ESZ70" s="174"/>
      <c r="ETA70" s="174"/>
      <c r="ETB70" s="174"/>
      <c r="ETC70" s="174"/>
      <c r="ETD70" s="174"/>
      <c r="ETE70" s="174"/>
      <c r="ETF70" s="174"/>
      <c r="ETG70" s="174"/>
      <c r="ETH70" s="174"/>
      <c r="ETI70" s="174"/>
      <c r="ETJ70" s="174"/>
      <c r="ETK70" s="174"/>
      <c r="ETL70" s="174"/>
      <c r="ETM70" s="174"/>
      <c r="ETN70" s="174"/>
      <c r="ETO70" s="174"/>
      <c r="ETP70" s="174"/>
      <c r="ETQ70" s="174"/>
      <c r="ETR70" s="174"/>
      <c r="ETS70" s="174"/>
      <c r="ETT70" s="174"/>
      <c r="ETU70" s="174"/>
      <c r="ETV70" s="174"/>
      <c r="ETW70" s="174"/>
      <c r="ETX70" s="174"/>
      <c r="ETY70" s="174"/>
      <c r="ETZ70" s="174"/>
      <c r="EUA70" s="174"/>
      <c r="EUB70" s="174"/>
      <c r="EUC70" s="174"/>
      <c r="EUD70" s="174"/>
      <c r="EUE70" s="174"/>
      <c r="EUF70" s="174"/>
      <c r="EUG70" s="174"/>
      <c r="EUH70" s="174"/>
      <c r="EUI70" s="174"/>
      <c r="EUJ70" s="174"/>
      <c r="EUK70" s="174"/>
      <c r="EUL70" s="174"/>
      <c r="EUM70" s="174"/>
      <c r="EUN70" s="174"/>
      <c r="EUO70" s="174"/>
      <c r="EUP70" s="174"/>
      <c r="EUQ70" s="174"/>
      <c r="EUR70" s="174"/>
      <c r="EUS70" s="174"/>
      <c r="EUT70" s="174"/>
      <c r="EUU70" s="174"/>
      <c r="EUV70" s="174"/>
      <c r="EUW70" s="174"/>
      <c r="EUX70" s="174"/>
      <c r="EUY70" s="174"/>
      <c r="EUZ70" s="174"/>
      <c r="EVA70" s="174"/>
      <c r="EVB70" s="174"/>
      <c r="EVC70" s="174"/>
      <c r="EVD70" s="174"/>
      <c r="EVE70" s="174"/>
      <c r="EVF70" s="174"/>
      <c r="EVG70" s="174"/>
      <c r="EVH70" s="174"/>
      <c r="EVI70" s="174"/>
      <c r="EVJ70" s="174"/>
      <c r="EVK70" s="174"/>
      <c r="EVL70" s="174"/>
      <c r="EVM70" s="174"/>
      <c r="EVN70" s="174"/>
      <c r="EVO70" s="174"/>
      <c r="EVP70" s="174"/>
      <c r="EVQ70" s="174"/>
      <c r="EVR70" s="174"/>
      <c r="EVS70" s="174"/>
      <c r="EVT70" s="174"/>
      <c r="EVU70" s="174"/>
      <c r="EVV70" s="174"/>
      <c r="EVW70" s="174"/>
      <c r="EVX70" s="174"/>
      <c r="EVY70" s="174"/>
      <c r="EVZ70" s="174"/>
      <c r="EWA70" s="174"/>
      <c r="EWB70" s="174"/>
      <c r="EWC70" s="174"/>
      <c r="EWD70" s="174"/>
      <c r="EWE70" s="174"/>
      <c r="EWF70" s="174"/>
      <c r="EWG70" s="174"/>
      <c r="EWH70" s="174"/>
      <c r="EWI70" s="174"/>
      <c r="EWJ70" s="174"/>
      <c r="EWK70" s="174"/>
      <c r="EWL70" s="174"/>
      <c r="EWM70" s="174"/>
      <c r="EWN70" s="174"/>
      <c r="EWO70" s="174"/>
      <c r="EWP70" s="174"/>
      <c r="EWQ70" s="174"/>
      <c r="EWR70" s="174"/>
      <c r="EWS70" s="174"/>
      <c r="EWT70" s="174"/>
      <c r="EWU70" s="174"/>
      <c r="EWV70" s="174"/>
      <c r="EWW70" s="174"/>
      <c r="EWX70" s="174"/>
      <c r="EWY70" s="174"/>
      <c r="EWZ70" s="174"/>
      <c r="EXA70" s="174"/>
      <c r="EXB70" s="174"/>
      <c r="EXC70" s="174"/>
      <c r="EXD70" s="174"/>
      <c r="EXE70" s="174"/>
      <c r="EXF70" s="174"/>
      <c r="EXG70" s="174"/>
      <c r="EXH70" s="174"/>
      <c r="EXI70" s="174"/>
      <c r="EXJ70" s="174"/>
      <c r="EXK70" s="174"/>
      <c r="EXL70" s="174"/>
      <c r="EXM70" s="174"/>
      <c r="EXN70" s="174"/>
      <c r="EXO70" s="174"/>
      <c r="EXP70" s="174"/>
      <c r="EXQ70" s="174"/>
      <c r="EXR70" s="174"/>
      <c r="EXS70" s="174"/>
      <c r="EXT70" s="174"/>
      <c r="EXU70" s="174"/>
      <c r="EXV70" s="174"/>
      <c r="EXW70" s="174"/>
      <c r="EXX70" s="174"/>
      <c r="EXY70" s="174"/>
      <c r="EXZ70" s="174"/>
      <c r="EYA70" s="174"/>
      <c r="EYB70" s="174"/>
      <c r="EYC70" s="174"/>
      <c r="EYD70" s="174"/>
      <c r="EYE70" s="174"/>
      <c r="EYF70" s="174"/>
      <c r="EYG70" s="174"/>
      <c r="EYH70" s="174"/>
      <c r="EYI70" s="174"/>
      <c r="EYJ70" s="174"/>
      <c r="EYK70" s="174"/>
      <c r="EYL70" s="174"/>
      <c r="EYM70" s="174"/>
      <c r="EYN70" s="174"/>
      <c r="EYO70" s="174"/>
      <c r="EYP70" s="174"/>
      <c r="EYQ70" s="174"/>
      <c r="EYR70" s="174"/>
      <c r="EYS70" s="174"/>
      <c r="EYT70" s="174"/>
      <c r="EYU70" s="174"/>
      <c r="EYV70" s="174"/>
      <c r="EYW70" s="174"/>
      <c r="EYX70" s="174"/>
      <c r="EYY70" s="174"/>
      <c r="EYZ70" s="174"/>
      <c r="EZA70" s="174"/>
      <c r="EZB70" s="174"/>
      <c r="EZC70" s="174"/>
      <c r="EZD70" s="174"/>
      <c r="EZE70" s="174"/>
      <c r="EZF70" s="174"/>
      <c r="EZG70" s="174"/>
      <c r="EZH70" s="174"/>
      <c r="EZI70" s="174"/>
      <c r="EZJ70" s="174"/>
      <c r="EZK70" s="174"/>
      <c r="EZL70" s="174"/>
      <c r="EZM70" s="174"/>
      <c r="EZN70" s="174"/>
      <c r="EZO70" s="174"/>
      <c r="EZP70" s="174"/>
      <c r="EZQ70" s="174"/>
      <c r="EZR70" s="174"/>
      <c r="EZS70" s="174"/>
      <c r="EZT70" s="174"/>
      <c r="EZU70" s="174"/>
      <c r="EZV70" s="174"/>
      <c r="EZW70" s="174"/>
      <c r="EZX70" s="174"/>
      <c r="EZY70" s="174"/>
      <c r="EZZ70" s="174"/>
      <c r="FAA70" s="174"/>
      <c r="FAB70" s="174"/>
      <c r="FAC70" s="174"/>
      <c r="FAD70" s="174"/>
      <c r="FAE70" s="174"/>
      <c r="FAF70" s="174"/>
      <c r="FAG70" s="174"/>
      <c r="FAH70" s="174"/>
      <c r="FAI70" s="174"/>
      <c r="FAJ70" s="174"/>
      <c r="FAK70" s="174"/>
      <c r="FAL70" s="174"/>
      <c r="FAM70" s="174"/>
      <c r="FAN70" s="174"/>
      <c r="FAO70" s="174"/>
      <c r="FAP70" s="174"/>
      <c r="FAQ70" s="174"/>
      <c r="FAR70" s="174"/>
      <c r="FAS70" s="174"/>
      <c r="FAT70" s="174"/>
      <c r="FAU70" s="174"/>
      <c r="FAV70" s="174"/>
      <c r="FAW70" s="174"/>
      <c r="FAX70" s="174"/>
      <c r="FAY70" s="174"/>
      <c r="FAZ70" s="174"/>
      <c r="FBA70" s="174"/>
      <c r="FBB70" s="174"/>
      <c r="FBC70" s="174"/>
      <c r="FBD70" s="174"/>
      <c r="FBE70" s="174"/>
      <c r="FBF70" s="174"/>
      <c r="FBG70" s="174"/>
      <c r="FBH70" s="174"/>
      <c r="FBI70" s="174"/>
      <c r="FBJ70" s="174"/>
      <c r="FBK70" s="174"/>
      <c r="FBL70" s="174"/>
      <c r="FBM70" s="174"/>
      <c r="FBN70" s="174"/>
      <c r="FBO70" s="174"/>
      <c r="FBP70" s="174"/>
      <c r="FBQ70" s="174"/>
      <c r="FBR70" s="174"/>
      <c r="FBS70" s="174"/>
      <c r="FBT70" s="174"/>
      <c r="FBU70" s="174"/>
      <c r="FBV70" s="174"/>
      <c r="FBW70" s="174"/>
      <c r="FBX70" s="174"/>
      <c r="FBY70" s="174"/>
      <c r="FBZ70" s="174"/>
      <c r="FCA70" s="174"/>
      <c r="FCB70" s="174"/>
      <c r="FCC70" s="174"/>
      <c r="FCD70" s="174"/>
      <c r="FCE70" s="174"/>
      <c r="FCF70" s="174"/>
      <c r="FCG70" s="174"/>
      <c r="FCH70" s="174"/>
      <c r="FCI70" s="174"/>
      <c r="FCJ70" s="174"/>
      <c r="FCK70" s="174"/>
      <c r="FCL70" s="174"/>
      <c r="FCM70" s="174"/>
      <c r="FCN70" s="174"/>
      <c r="FCO70" s="174"/>
      <c r="FCP70" s="174"/>
      <c r="FCQ70" s="174"/>
      <c r="FCR70" s="174"/>
      <c r="FCS70" s="174"/>
      <c r="FCT70" s="174"/>
      <c r="FCU70" s="174"/>
      <c r="FCV70" s="174"/>
      <c r="FCW70" s="174"/>
      <c r="FCX70" s="174"/>
      <c r="FCY70" s="174"/>
      <c r="FCZ70" s="174"/>
      <c r="FDA70" s="174"/>
      <c r="FDB70" s="174"/>
      <c r="FDC70" s="174"/>
      <c r="FDD70" s="174"/>
      <c r="FDE70" s="174"/>
      <c r="FDF70" s="174"/>
      <c r="FDG70" s="174"/>
      <c r="FDH70" s="174"/>
      <c r="FDI70" s="174"/>
      <c r="FDJ70" s="174"/>
      <c r="FDK70" s="174"/>
      <c r="FDL70" s="174"/>
      <c r="FDM70" s="174"/>
      <c r="FDN70" s="174"/>
      <c r="FDO70" s="174"/>
      <c r="FDP70" s="174"/>
      <c r="FDQ70" s="174"/>
      <c r="FDR70" s="174"/>
      <c r="FDS70" s="174"/>
      <c r="FDT70" s="174"/>
      <c r="FDU70" s="174"/>
      <c r="FDV70" s="174"/>
      <c r="FDW70" s="174"/>
      <c r="FDX70" s="174"/>
      <c r="FDY70" s="174"/>
      <c r="FDZ70" s="174"/>
      <c r="FEA70" s="174"/>
      <c r="FEB70" s="174"/>
      <c r="FEC70" s="174"/>
      <c r="FED70" s="174"/>
      <c r="FEE70" s="174"/>
      <c r="FEF70" s="174"/>
      <c r="FEG70" s="174"/>
      <c r="FEH70" s="174"/>
      <c r="FEI70" s="174"/>
      <c r="FEJ70" s="174"/>
      <c r="FEK70" s="174"/>
      <c r="FEL70" s="174"/>
      <c r="FEM70" s="174"/>
      <c r="FEN70" s="174"/>
      <c r="FEO70" s="174"/>
      <c r="FEP70" s="174"/>
      <c r="FEQ70" s="174"/>
      <c r="FER70" s="174"/>
      <c r="FES70" s="174"/>
      <c r="FET70" s="174"/>
      <c r="FEU70" s="174"/>
      <c r="FEV70" s="174"/>
      <c r="FEW70" s="174"/>
      <c r="FEX70" s="174"/>
      <c r="FEY70" s="174"/>
      <c r="FEZ70" s="174"/>
      <c r="FFA70" s="174"/>
      <c r="FFB70" s="174"/>
      <c r="FFC70" s="174"/>
      <c r="FFD70" s="174"/>
      <c r="FFE70" s="174"/>
      <c r="FFF70" s="174"/>
      <c r="FFG70" s="174"/>
      <c r="FFH70" s="174"/>
      <c r="FFI70" s="174"/>
      <c r="FFJ70" s="174"/>
      <c r="FFK70" s="174"/>
      <c r="FFL70" s="174"/>
      <c r="FFM70" s="174"/>
      <c r="FFN70" s="174"/>
      <c r="FFO70" s="174"/>
      <c r="FFP70" s="174"/>
      <c r="FFQ70" s="174"/>
      <c r="FFR70" s="174"/>
      <c r="FFS70" s="174"/>
      <c r="FFT70" s="174"/>
      <c r="FFU70" s="174"/>
      <c r="FFV70" s="174"/>
      <c r="FFW70" s="174"/>
      <c r="FFX70" s="174"/>
      <c r="FFY70" s="174"/>
      <c r="FFZ70" s="174"/>
      <c r="FGA70" s="174"/>
      <c r="FGB70" s="174"/>
      <c r="FGC70" s="174"/>
      <c r="FGD70" s="174"/>
      <c r="FGE70" s="174"/>
      <c r="FGF70" s="174"/>
      <c r="FGG70" s="174"/>
      <c r="FGH70" s="174"/>
      <c r="FGI70" s="174"/>
      <c r="FGJ70" s="174"/>
      <c r="FGK70" s="174"/>
      <c r="FGL70" s="174"/>
      <c r="FGM70" s="174"/>
      <c r="FGN70" s="174"/>
      <c r="FGO70" s="174"/>
      <c r="FGP70" s="174"/>
      <c r="FGQ70" s="174"/>
      <c r="FGR70" s="174"/>
      <c r="FGS70" s="174"/>
      <c r="FGT70" s="174"/>
      <c r="FGU70" s="174"/>
      <c r="FGV70" s="174"/>
      <c r="FGW70" s="174"/>
      <c r="FGX70" s="174"/>
      <c r="FGY70" s="174"/>
      <c r="FGZ70" s="174"/>
      <c r="FHA70" s="174"/>
      <c r="FHB70" s="174"/>
      <c r="FHC70" s="174"/>
      <c r="FHD70" s="174"/>
      <c r="FHE70" s="174"/>
      <c r="FHF70" s="174"/>
      <c r="FHG70" s="174"/>
      <c r="FHH70" s="174"/>
      <c r="FHI70" s="174"/>
      <c r="FHJ70" s="174"/>
      <c r="FHK70" s="174"/>
      <c r="FHL70" s="174"/>
      <c r="FHM70" s="174"/>
      <c r="FHN70" s="174"/>
      <c r="FHO70" s="174"/>
      <c r="FHP70" s="174"/>
      <c r="FHQ70" s="174"/>
      <c r="FHR70" s="174"/>
      <c r="FHS70" s="174"/>
      <c r="FHT70" s="174"/>
      <c r="FHU70" s="174"/>
      <c r="FHV70" s="174"/>
      <c r="FHW70" s="174"/>
      <c r="FHX70" s="174"/>
      <c r="FHY70" s="174"/>
      <c r="FHZ70" s="174"/>
      <c r="FIA70" s="174"/>
      <c r="FIB70" s="174"/>
      <c r="FIC70" s="174"/>
      <c r="FID70" s="174"/>
      <c r="FIE70" s="174"/>
      <c r="FIF70" s="174"/>
      <c r="FIG70" s="174"/>
      <c r="FIH70" s="174"/>
      <c r="FII70" s="174"/>
      <c r="FIJ70" s="174"/>
      <c r="FIK70" s="174"/>
      <c r="FIL70" s="174"/>
      <c r="FIM70" s="174"/>
      <c r="FIN70" s="174"/>
      <c r="FIO70" s="174"/>
      <c r="FIP70" s="174"/>
      <c r="FIQ70" s="174"/>
      <c r="FIR70" s="174"/>
      <c r="FIS70" s="174"/>
      <c r="FIT70" s="174"/>
      <c r="FIU70" s="174"/>
      <c r="FIV70" s="174"/>
      <c r="FIW70" s="174"/>
      <c r="FIX70" s="174"/>
      <c r="FIY70" s="174"/>
      <c r="FIZ70" s="174"/>
      <c r="FJA70" s="174"/>
      <c r="FJB70" s="174"/>
      <c r="FJC70" s="174"/>
      <c r="FJD70" s="174"/>
      <c r="FJE70" s="174"/>
      <c r="FJF70" s="174"/>
      <c r="FJG70" s="174"/>
      <c r="FJH70" s="174"/>
      <c r="FJI70" s="174"/>
      <c r="FJJ70" s="174"/>
      <c r="FJK70" s="174"/>
      <c r="FJL70" s="174"/>
      <c r="FJM70" s="174"/>
      <c r="FJN70" s="174"/>
      <c r="FJO70" s="174"/>
      <c r="FJP70" s="174"/>
      <c r="FJQ70" s="174"/>
      <c r="FJR70" s="174"/>
      <c r="FJS70" s="174"/>
      <c r="FJT70" s="174"/>
      <c r="FJU70" s="174"/>
      <c r="FJV70" s="174"/>
      <c r="FJW70" s="174"/>
      <c r="FJX70" s="174"/>
      <c r="FJY70" s="174"/>
      <c r="FJZ70" s="174"/>
      <c r="FKA70" s="174"/>
      <c r="FKB70" s="174"/>
      <c r="FKC70" s="174"/>
      <c r="FKD70" s="174"/>
      <c r="FKE70" s="174"/>
      <c r="FKF70" s="174"/>
      <c r="FKG70" s="174"/>
      <c r="FKH70" s="174"/>
      <c r="FKI70" s="174"/>
      <c r="FKJ70" s="174"/>
      <c r="FKK70" s="174"/>
      <c r="FKL70" s="174"/>
      <c r="FKM70" s="174"/>
      <c r="FKN70" s="174"/>
      <c r="FKO70" s="174"/>
      <c r="FKP70" s="174"/>
      <c r="FKQ70" s="174"/>
      <c r="FKR70" s="174"/>
      <c r="FKS70" s="174"/>
      <c r="FKT70" s="174"/>
      <c r="FKU70" s="174"/>
      <c r="FKV70" s="174"/>
      <c r="FKW70" s="174"/>
      <c r="FKX70" s="174"/>
      <c r="FKY70" s="174"/>
      <c r="FKZ70" s="174"/>
      <c r="FLA70" s="174"/>
      <c r="FLB70" s="174"/>
      <c r="FLC70" s="174"/>
      <c r="FLD70" s="174"/>
      <c r="FLE70" s="174"/>
      <c r="FLF70" s="174"/>
      <c r="FLG70" s="174"/>
      <c r="FLH70" s="174"/>
      <c r="FLI70" s="174"/>
      <c r="FLJ70" s="174"/>
      <c r="FLK70" s="174"/>
      <c r="FLL70" s="174"/>
      <c r="FLM70" s="174"/>
      <c r="FLN70" s="174"/>
      <c r="FLO70" s="174"/>
      <c r="FLP70" s="174"/>
      <c r="FLQ70" s="174"/>
      <c r="FLR70" s="174"/>
      <c r="FLS70" s="174"/>
      <c r="FLT70" s="174"/>
      <c r="FLU70" s="174"/>
      <c r="FLV70" s="174"/>
      <c r="FLW70" s="174"/>
      <c r="FLX70" s="174"/>
      <c r="FLY70" s="174"/>
      <c r="FLZ70" s="174"/>
      <c r="FMA70" s="174"/>
      <c r="FMB70" s="174"/>
      <c r="FMC70" s="174"/>
      <c r="FMD70" s="174"/>
      <c r="FME70" s="174"/>
      <c r="FMF70" s="174"/>
      <c r="FMG70" s="174"/>
      <c r="FMH70" s="174"/>
      <c r="FMI70" s="174"/>
      <c r="FMJ70" s="174"/>
      <c r="FMK70" s="174"/>
      <c r="FML70" s="174"/>
      <c r="FMM70" s="174"/>
      <c r="FMN70" s="174"/>
      <c r="FMO70" s="174"/>
      <c r="FMP70" s="174"/>
      <c r="FMQ70" s="174"/>
      <c r="FMR70" s="174"/>
      <c r="FMS70" s="174"/>
      <c r="FMT70" s="174"/>
      <c r="FMU70" s="174"/>
      <c r="FMV70" s="174"/>
      <c r="FMW70" s="174"/>
      <c r="FMX70" s="174"/>
      <c r="FMY70" s="174"/>
      <c r="FMZ70" s="174"/>
      <c r="FNA70" s="174"/>
      <c r="FNB70" s="174"/>
      <c r="FNC70" s="174"/>
      <c r="FND70" s="174"/>
      <c r="FNE70" s="174"/>
      <c r="FNF70" s="174"/>
      <c r="FNG70" s="174"/>
      <c r="FNH70" s="174"/>
      <c r="FNI70" s="174"/>
      <c r="FNJ70" s="174"/>
      <c r="FNK70" s="174"/>
      <c r="FNL70" s="174"/>
      <c r="FNM70" s="174"/>
      <c r="FNN70" s="174"/>
      <c r="FNO70" s="174"/>
      <c r="FNP70" s="174"/>
      <c r="FNQ70" s="174"/>
      <c r="FNR70" s="174"/>
      <c r="FNS70" s="174"/>
      <c r="FNT70" s="174"/>
      <c r="FNU70" s="174"/>
      <c r="FNV70" s="174"/>
      <c r="FNW70" s="174"/>
      <c r="FNX70" s="174"/>
      <c r="FNY70" s="174"/>
      <c r="FNZ70" s="174"/>
      <c r="FOA70" s="174"/>
      <c r="FOB70" s="174"/>
      <c r="FOC70" s="174"/>
      <c r="FOD70" s="174"/>
      <c r="FOE70" s="174"/>
      <c r="FOF70" s="174"/>
      <c r="FOG70" s="174"/>
      <c r="FOH70" s="174"/>
      <c r="FOI70" s="174"/>
      <c r="FOJ70" s="174"/>
      <c r="FOK70" s="174"/>
      <c r="FOL70" s="174"/>
      <c r="FOM70" s="174"/>
      <c r="FON70" s="174"/>
      <c r="FOO70" s="174"/>
      <c r="FOP70" s="174"/>
      <c r="FOQ70" s="174"/>
      <c r="FOR70" s="174"/>
      <c r="FOS70" s="174"/>
      <c r="FOT70" s="174"/>
      <c r="FOU70" s="174"/>
      <c r="FOV70" s="174"/>
      <c r="FOW70" s="174"/>
      <c r="FOX70" s="174"/>
      <c r="FOY70" s="174"/>
      <c r="FOZ70" s="174"/>
      <c r="FPA70" s="174"/>
      <c r="FPB70" s="174"/>
      <c r="FPC70" s="174"/>
      <c r="FPD70" s="174"/>
      <c r="FPE70" s="174"/>
      <c r="FPF70" s="174"/>
      <c r="FPG70" s="174"/>
      <c r="FPH70" s="174"/>
      <c r="FPI70" s="174"/>
      <c r="FPJ70" s="174"/>
      <c r="FPK70" s="174"/>
      <c r="FPL70" s="174"/>
      <c r="FPM70" s="174"/>
      <c r="FPN70" s="174"/>
      <c r="FPO70" s="174"/>
      <c r="FPP70" s="174"/>
      <c r="FPQ70" s="174"/>
      <c r="FPR70" s="174"/>
      <c r="FPS70" s="174"/>
      <c r="FPT70" s="174"/>
      <c r="FPU70" s="174"/>
      <c r="FPV70" s="174"/>
      <c r="FPW70" s="174"/>
      <c r="FPX70" s="174"/>
      <c r="FPY70" s="174"/>
      <c r="FPZ70" s="174"/>
      <c r="FQA70" s="174"/>
      <c r="FQB70" s="174"/>
      <c r="FQC70" s="174"/>
      <c r="FQD70" s="174"/>
      <c r="FQE70" s="174"/>
      <c r="FQF70" s="174"/>
      <c r="FQG70" s="174"/>
      <c r="FQH70" s="174"/>
      <c r="FQI70" s="174"/>
      <c r="FQJ70" s="174"/>
      <c r="FQK70" s="174"/>
      <c r="FQL70" s="174"/>
      <c r="FQM70" s="174"/>
      <c r="FQN70" s="174"/>
      <c r="FQO70" s="174"/>
      <c r="FQP70" s="174"/>
      <c r="FQQ70" s="174"/>
      <c r="FQR70" s="174"/>
      <c r="FQS70" s="174"/>
      <c r="FQT70" s="174"/>
      <c r="FQU70" s="174"/>
      <c r="FQV70" s="174"/>
      <c r="FQW70" s="174"/>
      <c r="FQX70" s="174"/>
      <c r="FQY70" s="174"/>
      <c r="FQZ70" s="174"/>
      <c r="FRA70" s="174"/>
      <c r="FRB70" s="174"/>
      <c r="FRC70" s="174"/>
      <c r="FRD70" s="174"/>
      <c r="FRE70" s="174"/>
      <c r="FRF70" s="174"/>
      <c r="FRG70" s="174"/>
      <c r="FRH70" s="174"/>
      <c r="FRI70" s="174"/>
      <c r="FRJ70" s="174"/>
      <c r="FRK70" s="174"/>
      <c r="FRL70" s="174"/>
      <c r="FRM70" s="174"/>
      <c r="FRN70" s="174"/>
      <c r="FRO70" s="174"/>
      <c r="FRP70" s="174"/>
      <c r="FRQ70" s="174"/>
      <c r="FRR70" s="174"/>
      <c r="FRS70" s="174"/>
      <c r="FRT70" s="174"/>
      <c r="FRU70" s="174"/>
      <c r="FRV70" s="174"/>
      <c r="FRW70" s="174"/>
      <c r="FRX70" s="174"/>
      <c r="FRY70" s="174"/>
      <c r="FRZ70" s="174"/>
      <c r="FSA70" s="174"/>
      <c r="FSB70" s="174"/>
      <c r="FSC70" s="174"/>
      <c r="FSD70" s="174"/>
      <c r="FSE70" s="174"/>
      <c r="FSF70" s="174"/>
      <c r="FSG70" s="174"/>
      <c r="FSH70" s="174"/>
      <c r="FSI70" s="174"/>
      <c r="FSJ70" s="174"/>
      <c r="FSK70" s="174"/>
      <c r="FSL70" s="174"/>
      <c r="FSM70" s="174"/>
      <c r="FSN70" s="174"/>
      <c r="FSO70" s="174"/>
      <c r="FSP70" s="174"/>
      <c r="FSQ70" s="174"/>
      <c r="FSR70" s="174"/>
      <c r="FSS70" s="174"/>
      <c r="FST70" s="174"/>
      <c r="FSU70" s="174"/>
      <c r="FSV70" s="174"/>
      <c r="FSW70" s="174"/>
      <c r="FSX70" s="174"/>
      <c r="FSY70" s="174"/>
      <c r="FSZ70" s="174"/>
      <c r="FTA70" s="174"/>
      <c r="FTB70" s="174"/>
      <c r="FTC70" s="174"/>
      <c r="FTD70" s="174"/>
      <c r="FTE70" s="174"/>
      <c r="FTF70" s="174"/>
      <c r="FTG70" s="174"/>
      <c r="FTH70" s="174"/>
      <c r="FTI70" s="174"/>
      <c r="FTJ70" s="174"/>
      <c r="FTK70" s="174"/>
      <c r="FTL70" s="174"/>
      <c r="FTM70" s="174"/>
      <c r="FTN70" s="174"/>
      <c r="FTO70" s="174"/>
      <c r="FTP70" s="174"/>
      <c r="FTQ70" s="174"/>
      <c r="FTR70" s="174"/>
      <c r="FTS70" s="174"/>
      <c r="FTT70" s="174"/>
      <c r="FTU70" s="174"/>
      <c r="FTV70" s="174"/>
      <c r="FTW70" s="174"/>
      <c r="FTX70" s="174"/>
      <c r="FTY70" s="174"/>
      <c r="FTZ70" s="174"/>
      <c r="FUA70" s="174"/>
      <c r="FUB70" s="174"/>
      <c r="FUC70" s="174"/>
      <c r="FUD70" s="174"/>
      <c r="FUE70" s="174"/>
      <c r="FUF70" s="174"/>
      <c r="FUG70" s="174"/>
      <c r="FUH70" s="174"/>
      <c r="FUI70" s="174"/>
      <c r="FUJ70" s="174"/>
      <c r="FUK70" s="174"/>
      <c r="FUL70" s="174"/>
      <c r="FUM70" s="174"/>
      <c r="FUN70" s="174"/>
      <c r="FUO70" s="174"/>
      <c r="FUP70" s="174"/>
      <c r="FUQ70" s="174"/>
      <c r="FUR70" s="174"/>
      <c r="FUS70" s="174"/>
      <c r="FUT70" s="174"/>
      <c r="FUU70" s="174"/>
      <c r="FUV70" s="174"/>
      <c r="FUW70" s="174"/>
      <c r="FUX70" s="174"/>
      <c r="FUY70" s="174"/>
      <c r="FUZ70" s="174"/>
      <c r="FVA70" s="174"/>
      <c r="FVB70" s="174"/>
      <c r="FVC70" s="174"/>
      <c r="FVD70" s="174"/>
      <c r="FVE70" s="174"/>
      <c r="FVF70" s="174"/>
      <c r="FVG70" s="174"/>
      <c r="FVH70" s="174"/>
      <c r="FVI70" s="174"/>
      <c r="FVJ70" s="174"/>
      <c r="FVK70" s="174"/>
      <c r="FVL70" s="174"/>
      <c r="FVM70" s="174"/>
      <c r="FVN70" s="174"/>
      <c r="FVO70" s="174"/>
      <c r="FVP70" s="174"/>
      <c r="FVQ70" s="174"/>
      <c r="FVR70" s="174"/>
      <c r="FVS70" s="174"/>
      <c r="FVT70" s="174"/>
      <c r="FVU70" s="174"/>
      <c r="FVV70" s="174"/>
      <c r="FVW70" s="174"/>
      <c r="FVX70" s="174"/>
      <c r="FVY70" s="174"/>
      <c r="FVZ70" s="174"/>
      <c r="FWA70" s="174"/>
      <c r="FWB70" s="174"/>
      <c r="FWC70" s="174"/>
      <c r="FWD70" s="174"/>
      <c r="FWE70" s="174"/>
      <c r="FWF70" s="174"/>
      <c r="FWG70" s="174"/>
      <c r="FWH70" s="174"/>
      <c r="FWI70" s="174"/>
      <c r="FWJ70" s="174"/>
      <c r="FWK70" s="174"/>
      <c r="FWL70" s="174"/>
      <c r="FWM70" s="174"/>
      <c r="FWN70" s="174"/>
      <c r="FWO70" s="174"/>
      <c r="FWP70" s="174"/>
      <c r="FWQ70" s="174"/>
      <c r="FWR70" s="174"/>
      <c r="FWS70" s="174"/>
      <c r="FWT70" s="174"/>
      <c r="FWU70" s="174"/>
      <c r="FWV70" s="174"/>
      <c r="FWW70" s="174"/>
      <c r="FWX70" s="174"/>
      <c r="FWY70" s="174"/>
      <c r="FWZ70" s="174"/>
      <c r="FXA70" s="174"/>
      <c r="FXB70" s="174"/>
      <c r="FXC70" s="174"/>
      <c r="FXD70" s="174"/>
      <c r="FXE70" s="174"/>
      <c r="FXF70" s="174"/>
      <c r="FXG70" s="174"/>
      <c r="FXH70" s="174"/>
      <c r="FXI70" s="174"/>
      <c r="FXJ70" s="174"/>
      <c r="FXK70" s="174"/>
      <c r="FXL70" s="174"/>
      <c r="FXM70" s="174"/>
      <c r="FXN70" s="174"/>
      <c r="FXO70" s="174"/>
      <c r="FXP70" s="174"/>
      <c r="FXQ70" s="174"/>
      <c r="FXR70" s="174"/>
      <c r="FXS70" s="174"/>
      <c r="FXT70" s="174"/>
      <c r="FXU70" s="174"/>
      <c r="FXV70" s="174"/>
      <c r="FXW70" s="174"/>
      <c r="FXX70" s="174"/>
      <c r="FXY70" s="174"/>
      <c r="FXZ70" s="174"/>
      <c r="FYA70" s="174"/>
      <c r="FYB70" s="174"/>
      <c r="FYC70" s="174"/>
      <c r="FYD70" s="174"/>
      <c r="FYE70" s="174"/>
      <c r="FYF70" s="174"/>
      <c r="FYG70" s="174"/>
      <c r="FYH70" s="174"/>
      <c r="FYI70" s="174"/>
      <c r="FYJ70" s="174"/>
      <c r="FYK70" s="174"/>
      <c r="FYL70" s="174"/>
      <c r="FYM70" s="174"/>
      <c r="FYN70" s="174"/>
      <c r="FYO70" s="174"/>
      <c r="FYP70" s="174"/>
      <c r="FYQ70" s="174"/>
      <c r="FYR70" s="174"/>
      <c r="FYS70" s="174"/>
      <c r="FYT70" s="174"/>
      <c r="FYU70" s="174"/>
      <c r="FYV70" s="174"/>
      <c r="FYW70" s="174"/>
      <c r="FYX70" s="174"/>
      <c r="FYY70" s="174"/>
      <c r="FYZ70" s="174"/>
      <c r="FZA70" s="174"/>
      <c r="FZB70" s="174"/>
      <c r="FZC70" s="174"/>
      <c r="FZD70" s="174"/>
      <c r="FZE70" s="174"/>
      <c r="FZF70" s="174"/>
      <c r="FZG70" s="174"/>
      <c r="FZH70" s="174"/>
      <c r="FZI70" s="174"/>
      <c r="FZJ70" s="174"/>
      <c r="FZK70" s="174"/>
      <c r="FZL70" s="174"/>
      <c r="FZM70" s="174"/>
      <c r="FZN70" s="174"/>
      <c r="FZO70" s="174"/>
      <c r="FZP70" s="174"/>
      <c r="FZQ70" s="174"/>
      <c r="FZR70" s="174"/>
      <c r="FZS70" s="174"/>
      <c r="FZT70" s="174"/>
      <c r="FZU70" s="174"/>
      <c r="FZV70" s="174"/>
      <c r="FZW70" s="174"/>
      <c r="FZX70" s="174"/>
      <c r="FZY70" s="174"/>
      <c r="FZZ70" s="174"/>
      <c r="GAA70" s="174"/>
      <c r="GAB70" s="174"/>
      <c r="GAC70" s="174"/>
      <c r="GAD70" s="174"/>
      <c r="GAE70" s="174"/>
      <c r="GAF70" s="174"/>
      <c r="GAG70" s="174"/>
      <c r="GAH70" s="174"/>
      <c r="GAI70" s="174"/>
      <c r="GAJ70" s="174"/>
      <c r="GAK70" s="174"/>
      <c r="GAL70" s="174"/>
      <c r="GAM70" s="174"/>
      <c r="GAN70" s="174"/>
      <c r="GAO70" s="174"/>
      <c r="GAP70" s="174"/>
      <c r="GAQ70" s="174"/>
      <c r="GAR70" s="174"/>
      <c r="GAS70" s="174"/>
      <c r="GAT70" s="174"/>
      <c r="GAU70" s="174"/>
      <c r="GAV70" s="174"/>
      <c r="GAW70" s="174"/>
      <c r="GAX70" s="174"/>
      <c r="GAY70" s="174"/>
      <c r="GAZ70" s="174"/>
      <c r="GBA70" s="174"/>
      <c r="GBB70" s="174"/>
      <c r="GBC70" s="174"/>
      <c r="GBD70" s="174"/>
      <c r="GBE70" s="174"/>
      <c r="GBF70" s="174"/>
      <c r="GBG70" s="174"/>
      <c r="GBH70" s="174"/>
      <c r="GBI70" s="174"/>
      <c r="GBJ70" s="174"/>
      <c r="GBK70" s="174"/>
      <c r="GBL70" s="174"/>
      <c r="GBM70" s="174"/>
      <c r="GBN70" s="174"/>
      <c r="GBO70" s="174"/>
      <c r="GBP70" s="174"/>
      <c r="GBQ70" s="174"/>
      <c r="GBR70" s="174"/>
      <c r="GBS70" s="174"/>
      <c r="GBT70" s="174"/>
      <c r="GBU70" s="174"/>
      <c r="GBV70" s="174"/>
      <c r="GBW70" s="174"/>
      <c r="GBX70" s="174"/>
      <c r="GBY70" s="174"/>
      <c r="GBZ70" s="174"/>
      <c r="GCA70" s="174"/>
      <c r="GCB70" s="174"/>
      <c r="GCC70" s="174"/>
      <c r="GCD70" s="174"/>
      <c r="GCE70" s="174"/>
      <c r="GCF70" s="174"/>
      <c r="GCG70" s="174"/>
      <c r="GCH70" s="174"/>
      <c r="GCI70" s="174"/>
      <c r="GCJ70" s="174"/>
      <c r="GCK70" s="174"/>
      <c r="GCL70" s="174"/>
      <c r="GCM70" s="174"/>
      <c r="GCN70" s="174"/>
      <c r="GCO70" s="174"/>
      <c r="GCP70" s="174"/>
      <c r="GCQ70" s="174"/>
      <c r="GCR70" s="174"/>
      <c r="GCS70" s="174"/>
      <c r="GCT70" s="174"/>
      <c r="GCU70" s="174"/>
      <c r="GCV70" s="174"/>
      <c r="GCW70" s="174"/>
      <c r="GCX70" s="174"/>
      <c r="GCY70" s="174"/>
      <c r="GCZ70" s="174"/>
      <c r="GDA70" s="174"/>
      <c r="GDB70" s="174"/>
      <c r="GDC70" s="174"/>
      <c r="GDD70" s="174"/>
      <c r="GDE70" s="174"/>
      <c r="GDF70" s="174"/>
      <c r="GDG70" s="174"/>
      <c r="GDH70" s="174"/>
      <c r="GDI70" s="174"/>
      <c r="GDJ70" s="174"/>
      <c r="GDK70" s="174"/>
      <c r="GDL70" s="174"/>
      <c r="GDM70" s="174"/>
      <c r="GDN70" s="174"/>
      <c r="GDO70" s="174"/>
      <c r="GDP70" s="174"/>
      <c r="GDQ70" s="174"/>
      <c r="GDR70" s="174"/>
      <c r="GDS70" s="174"/>
      <c r="GDT70" s="174"/>
      <c r="GDU70" s="174"/>
      <c r="GDV70" s="174"/>
      <c r="GDW70" s="174"/>
      <c r="GDX70" s="174"/>
      <c r="GDY70" s="174"/>
      <c r="GDZ70" s="174"/>
      <c r="GEA70" s="174"/>
      <c r="GEB70" s="174"/>
      <c r="GEC70" s="174"/>
      <c r="GED70" s="174"/>
      <c r="GEE70" s="174"/>
      <c r="GEF70" s="174"/>
      <c r="GEG70" s="174"/>
      <c r="GEH70" s="174"/>
      <c r="GEI70" s="174"/>
      <c r="GEJ70" s="174"/>
      <c r="GEK70" s="174"/>
      <c r="GEL70" s="174"/>
      <c r="GEM70" s="174"/>
      <c r="GEN70" s="174"/>
      <c r="GEO70" s="174"/>
      <c r="GEP70" s="174"/>
      <c r="GEQ70" s="174"/>
      <c r="GER70" s="174"/>
      <c r="GES70" s="174"/>
      <c r="GET70" s="174"/>
      <c r="GEU70" s="174"/>
      <c r="GEV70" s="174"/>
      <c r="GEW70" s="174"/>
      <c r="GEX70" s="174"/>
      <c r="GEY70" s="174"/>
      <c r="GEZ70" s="174"/>
      <c r="GFA70" s="174"/>
      <c r="GFB70" s="174"/>
      <c r="GFC70" s="174"/>
      <c r="GFD70" s="174"/>
      <c r="GFE70" s="174"/>
      <c r="GFF70" s="174"/>
      <c r="GFG70" s="174"/>
      <c r="GFH70" s="174"/>
      <c r="GFI70" s="174"/>
      <c r="GFJ70" s="174"/>
      <c r="GFK70" s="174"/>
      <c r="GFL70" s="174"/>
      <c r="GFM70" s="174"/>
      <c r="GFN70" s="174"/>
      <c r="GFO70" s="174"/>
      <c r="GFP70" s="174"/>
      <c r="GFQ70" s="174"/>
      <c r="GFR70" s="174"/>
      <c r="GFS70" s="174"/>
      <c r="GFT70" s="174"/>
      <c r="GFU70" s="174"/>
      <c r="GFV70" s="174"/>
      <c r="GFW70" s="174"/>
      <c r="GFX70" s="174"/>
      <c r="GFY70" s="174"/>
      <c r="GFZ70" s="174"/>
      <c r="GGA70" s="174"/>
      <c r="GGB70" s="174"/>
      <c r="GGC70" s="174"/>
      <c r="GGD70" s="174"/>
      <c r="GGE70" s="174"/>
      <c r="GGF70" s="174"/>
      <c r="GGG70" s="174"/>
      <c r="GGH70" s="174"/>
      <c r="GGI70" s="174"/>
      <c r="GGJ70" s="174"/>
      <c r="GGK70" s="174"/>
      <c r="GGL70" s="174"/>
      <c r="GGM70" s="174"/>
      <c r="GGN70" s="174"/>
      <c r="GGO70" s="174"/>
      <c r="GGP70" s="174"/>
      <c r="GGQ70" s="174"/>
      <c r="GGR70" s="174"/>
      <c r="GGS70" s="174"/>
      <c r="GGT70" s="174"/>
      <c r="GGU70" s="174"/>
      <c r="GGV70" s="174"/>
      <c r="GGW70" s="174"/>
      <c r="GGX70" s="174"/>
      <c r="GGY70" s="174"/>
      <c r="GGZ70" s="174"/>
      <c r="GHA70" s="174"/>
      <c r="GHB70" s="174"/>
      <c r="GHC70" s="174"/>
      <c r="GHD70" s="174"/>
      <c r="GHE70" s="174"/>
      <c r="GHF70" s="174"/>
      <c r="GHG70" s="174"/>
      <c r="GHH70" s="174"/>
      <c r="GHI70" s="174"/>
      <c r="GHJ70" s="174"/>
      <c r="GHK70" s="174"/>
      <c r="GHL70" s="174"/>
      <c r="GHM70" s="174"/>
      <c r="GHN70" s="174"/>
      <c r="GHO70" s="174"/>
      <c r="GHP70" s="174"/>
      <c r="GHQ70" s="174"/>
      <c r="GHR70" s="174"/>
      <c r="GHS70" s="174"/>
      <c r="GHT70" s="174"/>
      <c r="GHU70" s="174"/>
      <c r="GHV70" s="174"/>
      <c r="GHW70" s="174"/>
      <c r="GHX70" s="174"/>
      <c r="GHY70" s="174"/>
      <c r="GHZ70" s="174"/>
      <c r="GIA70" s="174"/>
      <c r="GIB70" s="174"/>
      <c r="GIC70" s="174"/>
      <c r="GID70" s="174"/>
      <c r="GIE70" s="174"/>
      <c r="GIF70" s="174"/>
      <c r="GIG70" s="174"/>
      <c r="GIH70" s="174"/>
      <c r="GII70" s="174"/>
      <c r="GIJ70" s="174"/>
      <c r="GIK70" s="174"/>
      <c r="GIL70" s="174"/>
      <c r="GIM70" s="174"/>
      <c r="GIN70" s="174"/>
      <c r="GIO70" s="174"/>
      <c r="GIP70" s="174"/>
      <c r="GIQ70" s="174"/>
      <c r="GIR70" s="174"/>
      <c r="GIS70" s="174"/>
      <c r="GIT70" s="174"/>
      <c r="GIU70" s="174"/>
      <c r="GIV70" s="174"/>
      <c r="GIW70" s="174"/>
      <c r="GIX70" s="174"/>
      <c r="GIY70" s="174"/>
      <c r="GIZ70" s="174"/>
      <c r="GJA70" s="174"/>
      <c r="GJB70" s="174"/>
      <c r="GJC70" s="174"/>
      <c r="GJD70" s="174"/>
      <c r="GJE70" s="174"/>
      <c r="GJF70" s="174"/>
      <c r="GJG70" s="174"/>
      <c r="GJH70" s="174"/>
      <c r="GJI70" s="174"/>
      <c r="GJJ70" s="174"/>
      <c r="GJK70" s="174"/>
      <c r="GJL70" s="174"/>
      <c r="GJM70" s="174"/>
      <c r="GJN70" s="174"/>
      <c r="GJO70" s="174"/>
      <c r="GJP70" s="174"/>
      <c r="GJQ70" s="174"/>
      <c r="GJR70" s="174"/>
      <c r="GJS70" s="174"/>
      <c r="GJT70" s="174"/>
      <c r="GJU70" s="174"/>
      <c r="GJV70" s="174"/>
      <c r="GJW70" s="174"/>
      <c r="GJX70" s="174"/>
      <c r="GJY70" s="174"/>
      <c r="GJZ70" s="174"/>
      <c r="GKA70" s="174"/>
      <c r="GKB70" s="174"/>
      <c r="GKC70" s="174"/>
      <c r="GKD70" s="174"/>
      <c r="GKE70" s="174"/>
      <c r="GKF70" s="174"/>
      <c r="GKG70" s="174"/>
      <c r="GKH70" s="174"/>
      <c r="GKI70" s="174"/>
      <c r="GKJ70" s="174"/>
      <c r="GKK70" s="174"/>
      <c r="GKL70" s="174"/>
      <c r="GKM70" s="174"/>
      <c r="GKN70" s="174"/>
      <c r="GKO70" s="174"/>
      <c r="GKP70" s="174"/>
      <c r="GKQ70" s="174"/>
      <c r="GKR70" s="174"/>
      <c r="GKS70" s="174"/>
      <c r="GKT70" s="174"/>
      <c r="GKU70" s="174"/>
      <c r="GKV70" s="174"/>
      <c r="GKW70" s="174"/>
      <c r="GKX70" s="174"/>
      <c r="GKY70" s="174"/>
      <c r="GKZ70" s="174"/>
      <c r="GLA70" s="174"/>
      <c r="GLB70" s="174"/>
      <c r="GLC70" s="174"/>
      <c r="GLD70" s="174"/>
      <c r="GLE70" s="174"/>
      <c r="GLF70" s="174"/>
      <c r="GLG70" s="174"/>
      <c r="GLH70" s="174"/>
      <c r="GLI70" s="174"/>
      <c r="GLJ70" s="174"/>
      <c r="GLK70" s="174"/>
      <c r="GLL70" s="174"/>
      <c r="GLM70" s="174"/>
      <c r="GLN70" s="174"/>
      <c r="GLO70" s="174"/>
      <c r="GLP70" s="174"/>
      <c r="GLQ70" s="174"/>
      <c r="GLR70" s="174"/>
      <c r="GLS70" s="174"/>
      <c r="GLT70" s="174"/>
      <c r="GLU70" s="174"/>
      <c r="GLV70" s="174"/>
      <c r="GLW70" s="174"/>
      <c r="GLX70" s="174"/>
      <c r="GLY70" s="174"/>
      <c r="GLZ70" s="174"/>
      <c r="GMA70" s="174"/>
      <c r="GMB70" s="174"/>
      <c r="GMC70" s="174"/>
      <c r="GMD70" s="174"/>
      <c r="GME70" s="174"/>
      <c r="GMF70" s="174"/>
      <c r="GMG70" s="174"/>
      <c r="GMH70" s="174"/>
      <c r="GMI70" s="174"/>
      <c r="GMJ70" s="174"/>
      <c r="GMK70" s="174"/>
      <c r="GML70" s="174"/>
      <c r="GMM70" s="174"/>
      <c r="GMN70" s="174"/>
      <c r="GMO70" s="174"/>
      <c r="GMP70" s="174"/>
      <c r="GMQ70" s="174"/>
      <c r="GMR70" s="174"/>
      <c r="GMS70" s="174"/>
      <c r="GMT70" s="174"/>
      <c r="GMU70" s="174"/>
      <c r="GMV70" s="174"/>
      <c r="GMW70" s="174"/>
      <c r="GMX70" s="174"/>
      <c r="GMY70" s="174"/>
      <c r="GMZ70" s="174"/>
      <c r="GNA70" s="174"/>
      <c r="GNB70" s="174"/>
      <c r="GNC70" s="174"/>
      <c r="GND70" s="174"/>
      <c r="GNE70" s="174"/>
      <c r="GNF70" s="174"/>
      <c r="GNG70" s="174"/>
      <c r="GNH70" s="174"/>
      <c r="GNI70" s="174"/>
      <c r="GNJ70" s="174"/>
      <c r="GNK70" s="174"/>
      <c r="GNL70" s="174"/>
      <c r="GNM70" s="174"/>
      <c r="GNN70" s="174"/>
      <c r="GNO70" s="174"/>
      <c r="GNP70" s="174"/>
      <c r="GNQ70" s="174"/>
      <c r="GNR70" s="174"/>
      <c r="GNS70" s="174"/>
      <c r="GNT70" s="174"/>
      <c r="GNU70" s="174"/>
      <c r="GNV70" s="174"/>
      <c r="GNW70" s="174"/>
      <c r="GNX70" s="174"/>
      <c r="GNY70" s="174"/>
      <c r="GNZ70" s="174"/>
      <c r="GOA70" s="174"/>
      <c r="GOB70" s="174"/>
      <c r="GOC70" s="174"/>
      <c r="GOD70" s="174"/>
      <c r="GOE70" s="174"/>
      <c r="GOF70" s="174"/>
      <c r="GOG70" s="174"/>
      <c r="GOH70" s="174"/>
      <c r="GOI70" s="174"/>
      <c r="GOJ70" s="174"/>
      <c r="GOK70" s="174"/>
      <c r="GOL70" s="174"/>
      <c r="GOM70" s="174"/>
      <c r="GON70" s="174"/>
      <c r="GOO70" s="174"/>
      <c r="GOP70" s="174"/>
      <c r="GOQ70" s="174"/>
      <c r="GOR70" s="174"/>
      <c r="GOS70" s="174"/>
      <c r="GOT70" s="174"/>
      <c r="GOU70" s="174"/>
      <c r="GOV70" s="174"/>
      <c r="GOW70" s="174"/>
      <c r="GOX70" s="174"/>
      <c r="GOY70" s="174"/>
      <c r="GOZ70" s="174"/>
      <c r="GPA70" s="174"/>
      <c r="GPB70" s="174"/>
      <c r="GPC70" s="174"/>
      <c r="GPD70" s="174"/>
      <c r="GPE70" s="174"/>
      <c r="GPF70" s="174"/>
      <c r="GPG70" s="174"/>
      <c r="GPH70" s="174"/>
      <c r="GPI70" s="174"/>
      <c r="GPJ70" s="174"/>
      <c r="GPK70" s="174"/>
      <c r="GPL70" s="174"/>
      <c r="GPM70" s="174"/>
      <c r="GPN70" s="174"/>
      <c r="GPO70" s="174"/>
      <c r="GPP70" s="174"/>
      <c r="GPQ70" s="174"/>
      <c r="GPR70" s="174"/>
      <c r="GPS70" s="174"/>
      <c r="GPT70" s="174"/>
      <c r="GPU70" s="174"/>
      <c r="GPV70" s="174"/>
      <c r="GPW70" s="174"/>
      <c r="GPX70" s="174"/>
      <c r="GPY70" s="174"/>
      <c r="GPZ70" s="174"/>
      <c r="GQA70" s="174"/>
      <c r="GQB70" s="174"/>
      <c r="GQC70" s="174"/>
      <c r="GQD70" s="174"/>
      <c r="GQE70" s="174"/>
      <c r="GQF70" s="174"/>
      <c r="GQG70" s="174"/>
      <c r="GQH70" s="174"/>
      <c r="GQI70" s="174"/>
      <c r="GQJ70" s="174"/>
      <c r="GQK70" s="174"/>
      <c r="GQL70" s="174"/>
      <c r="GQM70" s="174"/>
      <c r="GQN70" s="174"/>
      <c r="GQO70" s="174"/>
      <c r="GQP70" s="174"/>
      <c r="GQQ70" s="174"/>
      <c r="GQR70" s="174"/>
      <c r="GQS70" s="174"/>
      <c r="GQT70" s="174"/>
      <c r="GQU70" s="174"/>
      <c r="GQV70" s="174"/>
      <c r="GQW70" s="174"/>
      <c r="GQX70" s="174"/>
      <c r="GQY70" s="174"/>
      <c r="GQZ70" s="174"/>
      <c r="GRA70" s="174"/>
      <c r="GRB70" s="174"/>
      <c r="GRC70" s="174"/>
      <c r="GRD70" s="174"/>
      <c r="GRE70" s="174"/>
      <c r="GRF70" s="174"/>
      <c r="GRG70" s="174"/>
      <c r="GRH70" s="174"/>
      <c r="GRI70" s="174"/>
      <c r="GRJ70" s="174"/>
      <c r="GRK70" s="174"/>
      <c r="GRL70" s="174"/>
      <c r="GRM70" s="174"/>
      <c r="GRN70" s="174"/>
      <c r="GRO70" s="174"/>
      <c r="GRP70" s="174"/>
      <c r="GRQ70" s="174"/>
      <c r="GRR70" s="174"/>
      <c r="GRS70" s="174"/>
      <c r="GRT70" s="174"/>
      <c r="GRU70" s="174"/>
      <c r="GRV70" s="174"/>
      <c r="GRW70" s="174"/>
      <c r="GRX70" s="174"/>
      <c r="GRY70" s="174"/>
      <c r="GRZ70" s="174"/>
      <c r="GSA70" s="174"/>
      <c r="GSB70" s="174"/>
      <c r="GSC70" s="174"/>
      <c r="GSD70" s="174"/>
      <c r="GSE70" s="174"/>
      <c r="GSF70" s="174"/>
      <c r="GSG70" s="174"/>
      <c r="GSH70" s="174"/>
      <c r="GSI70" s="174"/>
      <c r="GSJ70" s="174"/>
      <c r="GSK70" s="174"/>
      <c r="GSL70" s="174"/>
      <c r="GSM70" s="174"/>
      <c r="GSN70" s="174"/>
      <c r="GSO70" s="174"/>
      <c r="GSP70" s="174"/>
      <c r="GSQ70" s="174"/>
      <c r="GSR70" s="174"/>
      <c r="GSS70" s="174"/>
      <c r="GST70" s="174"/>
      <c r="GSU70" s="174"/>
      <c r="GSV70" s="174"/>
      <c r="GSW70" s="174"/>
      <c r="GSX70" s="174"/>
      <c r="GSY70" s="174"/>
      <c r="GSZ70" s="174"/>
      <c r="GTA70" s="174"/>
      <c r="GTB70" s="174"/>
      <c r="GTC70" s="174"/>
      <c r="GTD70" s="174"/>
      <c r="GTE70" s="174"/>
      <c r="GTF70" s="174"/>
      <c r="GTG70" s="174"/>
      <c r="GTH70" s="174"/>
      <c r="GTI70" s="174"/>
      <c r="GTJ70" s="174"/>
      <c r="GTK70" s="174"/>
      <c r="GTL70" s="174"/>
      <c r="GTM70" s="174"/>
      <c r="GTN70" s="174"/>
      <c r="GTO70" s="174"/>
      <c r="GTP70" s="174"/>
      <c r="GTQ70" s="174"/>
      <c r="GTR70" s="174"/>
      <c r="GTS70" s="174"/>
      <c r="GTT70" s="174"/>
      <c r="GTU70" s="174"/>
      <c r="GTV70" s="174"/>
      <c r="GTW70" s="174"/>
      <c r="GTX70" s="174"/>
      <c r="GTY70" s="174"/>
      <c r="GTZ70" s="174"/>
      <c r="GUA70" s="174"/>
      <c r="GUB70" s="174"/>
      <c r="GUC70" s="174"/>
      <c r="GUD70" s="174"/>
      <c r="GUE70" s="174"/>
      <c r="GUF70" s="174"/>
      <c r="GUG70" s="174"/>
      <c r="GUH70" s="174"/>
      <c r="GUI70" s="174"/>
      <c r="GUJ70" s="174"/>
      <c r="GUK70" s="174"/>
      <c r="GUL70" s="174"/>
      <c r="GUM70" s="174"/>
      <c r="GUN70" s="174"/>
      <c r="GUO70" s="174"/>
      <c r="GUP70" s="174"/>
      <c r="GUQ70" s="174"/>
      <c r="GUR70" s="174"/>
      <c r="GUS70" s="174"/>
      <c r="GUT70" s="174"/>
      <c r="GUU70" s="174"/>
      <c r="GUV70" s="174"/>
      <c r="GUW70" s="174"/>
      <c r="GUX70" s="174"/>
      <c r="GUY70" s="174"/>
      <c r="GUZ70" s="174"/>
      <c r="GVA70" s="174"/>
      <c r="GVB70" s="174"/>
      <c r="GVC70" s="174"/>
      <c r="GVD70" s="174"/>
      <c r="GVE70" s="174"/>
      <c r="GVF70" s="174"/>
      <c r="GVG70" s="174"/>
      <c r="GVH70" s="174"/>
      <c r="GVI70" s="174"/>
      <c r="GVJ70" s="174"/>
      <c r="GVK70" s="174"/>
      <c r="GVL70" s="174"/>
      <c r="GVM70" s="174"/>
      <c r="GVN70" s="174"/>
      <c r="GVO70" s="174"/>
      <c r="GVP70" s="174"/>
      <c r="GVQ70" s="174"/>
      <c r="GVR70" s="174"/>
      <c r="GVS70" s="174"/>
      <c r="GVT70" s="174"/>
      <c r="GVU70" s="174"/>
      <c r="GVV70" s="174"/>
      <c r="GVW70" s="174"/>
      <c r="GVX70" s="174"/>
      <c r="GVY70" s="174"/>
      <c r="GVZ70" s="174"/>
      <c r="GWA70" s="174"/>
      <c r="GWB70" s="174"/>
      <c r="GWC70" s="174"/>
      <c r="GWD70" s="174"/>
      <c r="GWE70" s="174"/>
      <c r="GWF70" s="174"/>
      <c r="GWG70" s="174"/>
      <c r="GWH70" s="174"/>
      <c r="GWI70" s="174"/>
      <c r="GWJ70" s="174"/>
      <c r="GWK70" s="174"/>
      <c r="GWL70" s="174"/>
      <c r="GWM70" s="174"/>
      <c r="GWN70" s="174"/>
      <c r="GWO70" s="174"/>
      <c r="GWP70" s="174"/>
      <c r="GWQ70" s="174"/>
      <c r="GWR70" s="174"/>
      <c r="GWS70" s="174"/>
      <c r="GWT70" s="174"/>
      <c r="GWU70" s="174"/>
      <c r="GWV70" s="174"/>
      <c r="GWW70" s="174"/>
      <c r="GWX70" s="174"/>
      <c r="GWY70" s="174"/>
      <c r="GWZ70" s="174"/>
      <c r="GXA70" s="174"/>
      <c r="GXB70" s="174"/>
      <c r="GXC70" s="174"/>
      <c r="GXD70" s="174"/>
      <c r="GXE70" s="174"/>
      <c r="GXF70" s="174"/>
      <c r="GXG70" s="174"/>
      <c r="GXH70" s="174"/>
      <c r="GXI70" s="174"/>
      <c r="GXJ70" s="174"/>
      <c r="GXK70" s="174"/>
      <c r="GXL70" s="174"/>
      <c r="GXM70" s="174"/>
      <c r="GXN70" s="174"/>
      <c r="GXO70" s="174"/>
      <c r="GXP70" s="174"/>
      <c r="GXQ70" s="174"/>
      <c r="GXR70" s="174"/>
      <c r="GXS70" s="174"/>
      <c r="GXT70" s="174"/>
      <c r="GXU70" s="174"/>
      <c r="GXV70" s="174"/>
      <c r="GXW70" s="174"/>
      <c r="GXX70" s="174"/>
      <c r="GXY70" s="174"/>
      <c r="GXZ70" s="174"/>
      <c r="GYA70" s="174"/>
      <c r="GYB70" s="174"/>
      <c r="GYC70" s="174"/>
      <c r="GYD70" s="174"/>
      <c r="GYE70" s="174"/>
      <c r="GYF70" s="174"/>
      <c r="GYG70" s="174"/>
      <c r="GYH70" s="174"/>
      <c r="GYI70" s="174"/>
      <c r="GYJ70" s="174"/>
      <c r="GYK70" s="174"/>
      <c r="GYL70" s="174"/>
      <c r="GYM70" s="174"/>
      <c r="GYN70" s="174"/>
      <c r="GYO70" s="174"/>
      <c r="GYP70" s="174"/>
      <c r="GYQ70" s="174"/>
      <c r="GYR70" s="174"/>
      <c r="GYS70" s="174"/>
      <c r="GYT70" s="174"/>
      <c r="GYU70" s="174"/>
      <c r="GYV70" s="174"/>
      <c r="GYW70" s="174"/>
      <c r="GYX70" s="174"/>
      <c r="GYY70" s="174"/>
      <c r="GYZ70" s="174"/>
      <c r="GZA70" s="174"/>
      <c r="GZB70" s="174"/>
      <c r="GZC70" s="174"/>
      <c r="GZD70" s="174"/>
      <c r="GZE70" s="174"/>
      <c r="GZF70" s="174"/>
      <c r="GZG70" s="174"/>
      <c r="GZH70" s="174"/>
      <c r="GZI70" s="174"/>
      <c r="GZJ70" s="174"/>
      <c r="GZK70" s="174"/>
      <c r="GZL70" s="174"/>
      <c r="GZM70" s="174"/>
      <c r="GZN70" s="174"/>
      <c r="GZO70" s="174"/>
      <c r="GZP70" s="174"/>
      <c r="GZQ70" s="174"/>
      <c r="GZR70" s="174"/>
      <c r="GZS70" s="174"/>
      <c r="GZT70" s="174"/>
      <c r="GZU70" s="174"/>
      <c r="GZV70" s="174"/>
      <c r="GZW70" s="174"/>
      <c r="GZX70" s="174"/>
      <c r="GZY70" s="174"/>
      <c r="GZZ70" s="174"/>
      <c r="HAA70" s="174"/>
      <c r="HAB70" s="174"/>
      <c r="HAC70" s="174"/>
      <c r="HAD70" s="174"/>
      <c r="HAE70" s="174"/>
      <c r="HAF70" s="174"/>
      <c r="HAG70" s="174"/>
      <c r="HAH70" s="174"/>
      <c r="HAI70" s="174"/>
      <c r="HAJ70" s="174"/>
      <c r="HAK70" s="174"/>
      <c r="HAL70" s="174"/>
      <c r="HAM70" s="174"/>
      <c r="HAN70" s="174"/>
      <c r="HAO70" s="174"/>
      <c r="HAP70" s="174"/>
      <c r="HAQ70" s="174"/>
      <c r="HAR70" s="174"/>
      <c r="HAS70" s="174"/>
      <c r="HAT70" s="174"/>
      <c r="HAU70" s="174"/>
      <c r="HAV70" s="174"/>
      <c r="HAW70" s="174"/>
      <c r="HAX70" s="174"/>
      <c r="HAY70" s="174"/>
      <c r="HAZ70" s="174"/>
      <c r="HBA70" s="174"/>
      <c r="HBB70" s="174"/>
      <c r="HBC70" s="174"/>
      <c r="HBD70" s="174"/>
      <c r="HBE70" s="174"/>
      <c r="HBF70" s="174"/>
      <c r="HBG70" s="174"/>
      <c r="HBH70" s="174"/>
      <c r="HBI70" s="174"/>
      <c r="HBJ70" s="174"/>
      <c r="HBK70" s="174"/>
      <c r="HBL70" s="174"/>
      <c r="HBM70" s="174"/>
      <c r="HBN70" s="174"/>
      <c r="HBO70" s="174"/>
      <c r="HBP70" s="174"/>
      <c r="HBQ70" s="174"/>
      <c r="HBR70" s="174"/>
      <c r="HBS70" s="174"/>
      <c r="HBT70" s="174"/>
      <c r="HBU70" s="174"/>
      <c r="HBV70" s="174"/>
      <c r="HBW70" s="174"/>
      <c r="HBX70" s="174"/>
      <c r="HBY70" s="174"/>
      <c r="HBZ70" s="174"/>
      <c r="HCA70" s="174"/>
      <c r="HCB70" s="174"/>
      <c r="HCC70" s="174"/>
      <c r="HCD70" s="174"/>
      <c r="HCE70" s="174"/>
      <c r="HCF70" s="174"/>
      <c r="HCG70" s="174"/>
      <c r="HCH70" s="174"/>
      <c r="HCI70" s="174"/>
      <c r="HCJ70" s="174"/>
      <c r="HCK70" s="174"/>
      <c r="HCL70" s="174"/>
      <c r="HCM70" s="174"/>
      <c r="HCN70" s="174"/>
      <c r="HCO70" s="174"/>
      <c r="HCP70" s="174"/>
      <c r="HCQ70" s="174"/>
      <c r="HCR70" s="174"/>
      <c r="HCS70" s="174"/>
      <c r="HCT70" s="174"/>
      <c r="HCU70" s="174"/>
      <c r="HCV70" s="174"/>
      <c r="HCW70" s="174"/>
      <c r="HCX70" s="174"/>
      <c r="HCY70" s="174"/>
      <c r="HCZ70" s="174"/>
      <c r="HDA70" s="174"/>
      <c r="HDB70" s="174"/>
      <c r="HDC70" s="174"/>
      <c r="HDD70" s="174"/>
      <c r="HDE70" s="174"/>
      <c r="HDF70" s="174"/>
      <c r="HDG70" s="174"/>
      <c r="HDH70" s="174"/>
      <c r="HDI70" s="174"/>
      <c r="HDJ70" s="174"/>
      <c r="HDK70" s="174"/>
      <c r="HDL70" s="174"/>
      <c r="HDM70" s="174"/>
      <c r="HDN70" s="174"/>
      <c r="HDO70" s="174"/>
      <c r="HDP70" s="174"/>
      <c r="HDQ70" s="174"/>
      <c r="HDR70" s="174"/>
      <c r="HDS70" s="174"/>
      <c r="HDT70" s="174"/>
      <c r="HDU70" s="174"/>
      <c r="HDV70" s="174"/>
      <c r="HDW70" s="174"/>
      <c r="HDX70" s="174"/>
      <c r="HDY70" s="174"/>
      <c r="HDZ70" s="174"/>
      <c r="HEA70" s="174"/>
      <c r="HEB70" s="174"/>
      <c r="HEC70" s="174"/>
      <c r="HED70" s="174"/>
      <c r="HEE70" s="174"/>
      <c r="HEF70" s="174"/>
      <c r="HEG70" s="174"/>
      <c r="HEH70" s="174"/>
      <c r="HEI70" s="174"/>
      <c r="HEJ70" s="174"/>
      <c r="HEK70" s="174"/>
      <c r="HEL70" s="174"/>
      <c r="HEM70" s="174"/>
      <c r="HEN70" s="174"/>
      <c r="HEO70" s="174"/>
      <c r="HEP70" s="174"/>
      <c r="HEQ70" s="174"/>
      <c r="HER70" s="174"/>
      <c r="HES70" s="174"/>
      <c r="HET70" s="174"/>
      <c r="HEU70" s="174"/>
      <c r="HEV70" s="174"/>
      <c r="HEW70" s="174"/>
      <c r="HEX70" s="174"/>
      <c r="HEY70" s="174"/>
      <c r="HEZ70" s="174"/>
      <c r="HFA70" s="174"/>
      <c r="HFB70" s="174"/>
      <c r="HFC70" s="174"/>
      <c r="HFD70" s="174"/>
      <c r="HFE70" s="174"/>
      <c r="HFF70" s="174"/>
      <c r="HFG70" s="174"/>
      <c r="HFH70" s="174"/>
      <c r="HFI70" s="174"/>
      <c r="HFJ70" s="174"/>
      <c r="HFK70" s="174"/>
      <c r="HFL70" s="174"/>
      <c r="HFM70" s="174"/>
      <c r="HFN70" s="174"/>
      <c r="HFO70" s="174"/>
      <c r="HFP70" s="174"/>
      <c r="HFQ70" s="174"/>
      <c r="HFR70" s="174"/>
      <c r="HFS70" s="174"/>
      <c r="HFT70" s="174"/>
      <c r="HFU70" s="174"/>
      <c r="HFV70" s="174"/>
      <c r="HFW70" s="174"/>
      <c r="HFX70" s="174"/>
      <c r="HFY70" s="174"/>
      <c r="HFZ70" s="174"/>
      <c r="HGA70" s="174"/>
      <c r="HGB70" s="174"/>
      <c r="HGC70" s="174"/>
      <c r="HGD70" s="174"/>
      <c r="HGE70" s="174"/>
      <c r="HGF70" s="174"/>
      <c r="HGG70" s="174"/>
      <c r="HGH70" s="174"/>
      <c r="HGI70" s="174"/>
      <c r="HGJ70" s="174"/>
      <c r="HGK70" s="174"/>
      <c r="HGL70" s="174"/>
      <c r="HGM70" s="174"/>
      <c r="HGN70" s="174"/>
      <c r="HGO70" s="174"/>
      <c r="HGP70" s="174"/>
      <c r="HGQ70" s="174"/>
      <c r="HGR70" s="174"/>
      <c r="HGS70" s="174"/>
      <c r="HGT70" s="174"/>
      <c r="HGU70" s="174"/>
      <c r="HGV70" s="174"/>
      <c r="HGW70" s="174"/>
      <c r="HGX70" s="174"/>
      <c r="HGY70" s="174"/>
      <c r="HGZ70" s="174"/>
      <c r="HHA70" s="174"/>
      <c r="HHB70" s="174"/>
      <c r="HHC70" s="174"/>
      <c r="HHD70" s="174"/>
      <c r="HHE70" s="174"/>
      <c r="HHF70" s="174"/>
      <c r="HHG70" s="174"/>
      <c r="HHH70" s="174"/>
      <c r="HHI70" s="174"/>
      <c r="HHJ70" s="174"/>
      <c r="HHK70" s="174"/>
      <c r="HHL70" s="174"/>
      <c r="HHM70" s="174"/>
      <c r="HHN70" s="174"/>
      <c r="HHO70" s="174"/>
      <c r="HHP70" s="174"/>
      <c r="HHQ70" s="174"/>
      <c r="HHR70" s="174"/>
      <c r="HHS70" s="174"/>
      <c r="HHT70" s="174"/>
      <c r="HHU70" s="174"/>
      <c r="HHV70" s="174"/>
      <c r="HHW70" s="174"/>
      <c r="HHX70" s="174"/>
      <c r="HHY70" s="174"/>
      <c r="HHZ70" s="174"/>
      <c r="HIA70" s="174"/>
      <c r="HIB70" s="174"/>
      <c r="HIC70" s="174"/>
      <c r="HID70" s="174"/>
      <c r="HIE70" s="174"/>
      <c r="HIF70" s="174"/>
      <c r="HIG70" s="174"/>
      <c r="HIH70" s="174"/>
      <c r="HII70" s="174"/>
      <c r="HIJ70" s="174"/>
      <c r="HIK70" s="174"/>
      <c r="HIL70" s="174"/>
      <c r="HIM70" s="174"/>
      <c r="HIN70" s="174"/>
      <c r="HIO70" s="174"/>
      <c r="HIP70" s="174"/>
      <c r="HIQ70" s="174"/>
      <c r="HIR70" s="174"/>
      <c r="HIS70" s="174"/>
      <c r="HIT70" s="174"/>
      <c r="HIU70" s="174"/>
      <c r="HIV70" s="174"/>
      <c r="HIW70" s="174"/>
      <c r="HIX70" s="174"/>
      <c r="HIY70" s="174"/>
      <c r="HIZ70" s="174"/>
      <c r="HJA70" s="174"/>
      <c r="HJB70" s="174"/>
      <c r="HJC70" s="174"/>
      <c r="HJD70" s="174"/>
      <c r="HJE70" s="174"/>
      <c r="HJF70" s="174"/>
      <c r="HJG70" s="174"/>
      <c r="HJH70" s="174"/>
      <c r="HJI70" s="174"/>
      <c r="HJJ70" s="174"/>
      <c r="HJK70" s="174"/>
      <c r="HJL70" s="174"/>
      <c r="HJM70" s="174"/>
      <c r="HJN70" s="174"/>
      <c r="HJO70" s="174"/>
      <c r="HJP70" s="174"/>
      <c r="HJQ70" s="174"/>
      <c r="HJR70" s="174"/>
      <c r="HJS70" s="174"/>
      <c r="HJT70" s="174"/>
      <c r="HJU70" s="174"/>
      <c r="HJV70" s="174"/>
      <c r="HJW70" s="174"/>
      <c r="HJX70" s="174"/>
      <c r="HJY70" s="174"/>
      <c r="HJZ70" s="174"/>
      <c r="HKA70" s="174"/>
      <c r="HKB70" s="174"/>
      <c r="HKC70" s="174"/>
      <c r="HKD70" s="174"/>
      <c r="HKE70" s="174"/>
      <c r="HKF70" s="174"/>
      <c r="HKG70" s="174"/>
      <c r="HKH70" s="174"/>
      <c r="HKI70" s="174"/>
      <c r="HKJ70" s="174"/>
      <c r="HKK70" s="174"/>
      <c r="HKL70" s="174"/>
      <c r="HKM70" s="174"/>
      <c r="HKN70" s="174"/>
      <c r="HKO70" s="174"/>
      <c r="HKP70" s="174"/>
      <c r="HKQ70" s="174"/>
      <c r="HKR70" s="174"/>
      <c r="HKS70" s="174"/>
      <c r="HKT70" s="174"/>
      <c r="HKU70" s="174"/>
      <c r="HKV70" s="174"/>
      <c r="HKW70" s="174"/>
      <c r="HKX70" s="174"/>
      <c r="HKY70" s="174"/>
      <c r="HKZ70" s="174"/>
      <c r="HLA70" s="174"/>
      <c r="HLB70" s="174"/>
      <c r="HLC70" s="174"/>
      <c r="HLD70" s="174"/>
      <c r="HLE70" s="174"/>
      <c r="HLF70" s="174"/>
      <c r="HLG70" s="174"/>
      <c r="HLH70" s="174"/>
      <c r="HLI70" s="174"/>
      <c r="HLJ70" s="174"/>
      <c r="HLK70" s="174"/>
      <c r="HLL70" s="174"/>
      <c r="HLM70" s="174"/>
      <c r="HLN70" s="174"/>
      <c r="HLO70" s="174"/>
      <c r="HLP70" s="174"/>
      <c r="HLQ70" s="174"/>
      <c r="HLR70" s="174"/>
      <c r="HLS70" s="174"/>
      <c r="HLT70" s="174"/>
      <c r="HLU70" s="174"/>
      <c r="HLV70" s="174"/>
      <c r="HLW70" s="174"/>
      <c r="HLX70" s="174"/>
      <c r="HLY70" s="174"/>
      <c r="HLZ70" s="174"/>
      <c r="HMA70" s="174"/>
      <c r="HMB70" s="174"/>
      <c r="HMC70" s="174"/>
      <c r="HMD70" s="174"/>
      <c r="HME70" s="174"/>
      <c r="HMF70" s="174"/>
      <c r="HMG70" s="174"/>
      <c r="HMH70" s="174"/>
      <c r="HMI70" s="174"/>
      <c r="HMJ70" s="174"/>
      <c r="HMK70" s="174"/>
      <c r="HML70" s="174"/>
      <c r="HMM70" s="174"/>
      <c r="HMN70" s="174"/>
      <c r="HMO70" s="174"/>
      <c r="HMP70" s="174"/>
      <c r="HMQ70" s="174"/>
      <c r="HMR70" s="174"/>
      <c r="HMS70" s="174"/>
      <c r="HMT70" s="174"/>
      <c r="HMU70" s="174"/>
      <c r="HMV70" s="174"/>
      <c r="HMW70" s="174"/>
      <c r="HMX70" s="174"/>
      <c r="HMY70" s="174"/>
      <c r="HMZ70" s="174"/>
      <c r="HNA70" s="174"/>
      <c r="HNB70" s="174"/>
      <c r="HNC70" s="174"/>
      <c r="HND70" s="174"/>
      <c r="HNE70" s="174"/>
      <c r="HNF70" s="174"/>
      <c r="HNG70" s="174"/>
      <c r="HNH70" s="174"/>
      <c r="HNI70" s="174"/>
      <c r="HNJ70" s="174"/>
      <c r="HNK70" s="174"/>
      <c r="HNL70" s="174"/>
      <c r="HNM70" s="174"/>
      <c r="HNN70" s="174"/>
      <c r="HNO70" s="174"/>
      <c r="HNP70" s="174"/>
      <c r="HNQ70" s="174"/>
      <c r="HNR70" s="174"/>
      <c r="HNS70" s="174"/>
      <c r="HNT70" s="174"/>
      <c r="HNU70" s="174"/>
      <c r="HNV70" s="174"/>
      <c r="HNW70" s="174"/>
      <c r="HNX70" s="174"/>
      <c r="HNY70" s="174"/>
      <c r="HNZ70" s="174"/>
      <c r="HOA70" s="174"/>
      <c r="HOB70" s="174"/>
      <c r="HOC70" s="174"/>
      <c r="HOD70" s="174"/>
      <c r="HOE70" s="174"/>
      <c r="HOF70" s="174"/>
      <c r="HOG70" s="174"/>
      <c r="HOH70" s="174"/>
      <c r="HOI70" s="174"/>
      <c r="HOJ70" s="174"/>
      <c r="HOK70" s="174"/>
      <c r="HOL70" s="174"/>
      <c r="HOM70" s="174"/>
      <c r="HON70" s="174"/>
      <c r="HOO70" s="174"/>
      <c r="HOP70" s="174"/>
      <c r="HOQ70" s="174"/>
      <c r="HOR70" s="174"/>
      <c r="HOS70" s="174"/>
      <c r="HOT70" s="174"/>
      <c r="HOU70" s="174"/>
      <c r="HOV70" s="174"/>
      <c r="HOW70" s="174"/>
      <c r="HOX70" s="174"/>
      <c r="HOY70" s="174"/>
      <c r="HOZ70" s="174"/>
      <c r="HPA70" s="174"/>
      <c r="HPB70" s="174"/>
      <c r="HPC70" s="174"/>
      <c r="HPD70" s="174"/>
      <c r="HPE70" s="174"/>
      <c r="HPF70" s="174"/>
      <c r="HPG70" s="174"/>
      <c r="HPH70" s="174"/>
      <c r="HPI70" s="174"/>
      <c r="HPJ70" s="174"/>
      <c r="HPK70" s="174"/>
      <c r="HPL70" s="174"/>
      <c r="HPM70" s="174"/>
      <c r="HPN70" s="174"/>
      <c r="HPO70" s="174"/>
      <c r="HPP70" s="174"/>
      <c r="HPQ70" s="174"/>
      <c r="HPR70" s="174"/>
      <c r="HPS70" s="174"/>
      <c r="HPT70" s="174"/>
      <c r="HPU70" s="174"/>
      <c r="HPV70" s="174"/>
      <c r="HPW70" s="174"/>
      <c r="HPX70" s="174"/>
      <c r="HPY70" s="174"/>
      <c r="HPZ70" s="174"/>
      <c r="HQA70" s="174"/>
      <c r="HQB70" s="174"/>
      <c r="HQC70" s="174"/>
      <c r="HQD70" s="174"/>
      <c r="HQE70" s="174"/>
      <c r="HQF70" s="174"/>
      <c r="HQG70" s="174"/>
      <c r="HQH70" s="174"/>
      <c r="HQI70" s="174"/>
      <c r="HQJ70" s="174"/>
      <c r="HQK70" s="174"/>
      <c r="HQL70" s="174"/>
      <c r="HQM70" s="174"/>
      <c r="HQN70" s="174"/>
      <c r="HQO70" s="174"/>
      <c r="HQP70" s="174"/>
      <c r="HQQ70" s="174"/>
      <c r="HQR70" s="174"/>
      <c r="HQS70" s="174"/>
      <c r="HQT70" s="174"/>
      <c r="HQU70" s="174"/>
      <c r="HQV70" s="174"/>
      <c r="HQW70" s="174"/>
      <c r="HQX70" s="174"/>
      <c r="HQY70" s="174"/>
      <c r="HQZ70" s="174"/>
      <c r="HRA70" s="174"/>
      <c r="HRB70" s="174"/>
      <c r="HRC70" s="174"/>
      <c r="HRD70" s="174"/>
      <c r="HRE70" s="174"/>
      <c r="HRF70" s="174"/>
      <c r="HRG70" s="174"/>
      <c r="HRH70" s="174"/>
      <c r="HRI70" s="174"/>
      <c r="HRJ70" s="174"/>
      <c r="HRK70" s="174"/>
      <c r="HRL70" s="174"/>
      <c r="HRM70" s="174"/>
      <c r="HRN70" s="174"/>
      <c r="HRO70" s="174"/>
      <c r="HRP70" s="174"/>
      <c r="HRQ70" s="174"/>
      <c r="HRR70" s="174"/>
      <c r="HRS70" s="174"/>
      <c r="HRT70" s="174"/>
      <c r="HRU70" s="174"/>
      <c r="HRV70" s="174"/>
      <c r="HRW70" s="174"/>
      <c r="HRX70" s="174"/>
      <c r="HRY70" s="174"/>
      <c r="HRZ70" s="174"/>
      <c r="HSA70" s="174"/>
      <c r="HSB70" s="174"/>
      <c r="HSC70" s="174"/>
      <c r="HSD70" s="174"/>
      <c r="HSE70" s="174"/>
      <c r="HSF70" s="174"/>
      <c r="HSG70" s="174"/>
      <c r="HSH70" s="174"/>
      <c r="HSI70" s="174"/>
      <c r="HSJ70" s="174"/>
      <c r="HSK70" s="174"/>
      <c r="HSL70" s="174"/>
      <c r="HSM70" s="174"/>
      <c r="HSN70" s="174"/>
      <c r="HSO70" s="174"/>
      <c r="HSP70" s="174"/>
      <c r="HSQ70" s="174"/>
      <c r="HSR70" s="174"/>
      <c r="HSS70" s="174"/>
      <c r="HST70" s="174"/>
      <c r="HSU70" s="174"/>
      <c r="HSV70" s="174"/>
      <c r="HSW70" s="174"/>
      <c r="HSX70" s="174"/>
      <c r="HSY70" s="174"/>
      <c r="HSZ70" s="174"/>
      <c r="HTA70" s="174"/>
      <c r="HTB70" s="174"/>
      <c r="HTC70" s="174"/>
      <c r="HTD70" s="174"/>
      <c r="HTE70" s="174"/>
      <c r="HTF70" s="174"/>
      <c r="HTG70" s="174"/>
      <c r="HTH70" s="174"/>
      <c r="HTI70" s="174"/>
      <c r="HTJ70" s="174"/>
      <c r="HTK70" s="174"/>
      <c r="HTL70" s="174"/>
      <c r="HTM70" s="174"/>
      <c r="HTN70" s="174"/>
      <c r="HTO70" s="174"/>
      <c r="HTP70" s="174"/>
      <c r="HTQ70" s="174"/>
      <c r="HTR70" s="174"/>
      <c r="HTS70" s="174"/>
      <c r="HTT70" s="174"/>
      <c r="HTU70" s="174"/>
      <c r="HTV70" s="174"/>
      <c r="HTW70" s="174"/>
      <c r="HTX70" s="174"/>
      <c r="HTY70" s="174"/>
      <c r="HTZ70" s="174"/>
      <c r="HUA70" s="174"/>
      <c r="HUB70" s="174"/>
      <c r="HUC70" s="174"/>
      <c r="HUD70" s="174"/>
      <c r="HUE70" s="174"/>
      <c r="HUF70" s="174"/>
      <c r="HUG70" s="174"/>
      <c r="HUH70" s="174"/>
      <c r="HUI70" s="174"/>
      <c r="HUJ70" s="174"/>
      <c r="HUK70" s="174"/>
      <c r="HUL70" s="174"/>
      <c r="HUM70" s="174"/>
      <c r="HUN70" s="174"/>
      <c r="HUO70" s="174"/>
      <c r="HUP70" s="174"/>
      <c r="HUQ70" s="174"/>
      <c r="HUR70" s="174"/>
      <c r="HUS70" s="174"/>
      <c r="HUT70" s="174"/>
      <c r="HUU70" s="174"/>
      <c r="HUV70" s="174"/>
      <c r="HUW70" s="174"/>
      <c r="HUX70" s="174"/>
      <c r="HUY70" s="174"/>
      <c r="HUZ70" s="174"/>
      <c r="HVA70" s="174"/>
      <c r="HVB70" s="174"/>
      <c r="HVC70" s="174"/>
      <c r="HVD70" s="174"/>
      <c r="HVE70" s="174"/>
      <c r="HVF70" s="174"/>
      <c r="HVG70" s="174"/>
      <c r="HVH70" s="174"/>
      <c r="HVI70" s="174"/>
      <c r="HVJ70" s="174"/>
      <c r="HVK70" s="174"/>
      <c r="HVL70" s="174"/>
      <c r="HVM70" s="174"/>
      <c r="HVN70" s="174"/>
      <c r="HVO70" s="174"/>
      <c r="HVP70" s="174"/>
      <c r="HVQ70" s="174"/>
      <c r="HVR70" s="174"/>
      <c r="HVS70" s="174"/>
      <c r="HVT70" s="174"/>
      <c r="HVU70" s="174"/>
      <c r="HVV70" s="174"/>
      <c r="HVW70" s="174"/>
      <c r="HVX70" s="174"/>
      <c r="HVY70" s="174"/>
      <c r="HVZ70" s="174"/>
      <c r="HWA70" s="174"/>
      <c r="HWB70" s="174"/>
      <c r="HWC70" s="174"/>
      <c r="HWD70" s="174"/>
      <c r="HWE70" s="174"/>
      <c r="HWF70" s="174"/>
      <c r="HWG70" s="174"/>
      <c r="HWH70" s="174"/>
      <c r="HWI70" s="174"/>
      <c r="HWJ70" s="174"/>
      <c r="HWK70" s="174"/>
      <c r="HWL70" s="174"/>
      <c r="HWM70" s="174"/>
      <c r="HWN70" s="174"/>
      <c r="HWO70" s="174"/>
      <c r="HWP70" s="174"/>
      <c r="HWQ70" s="174"/>
      <c r="HWR70" s="174"/>
      <c r="HWS70" s="174"/>
      <c r="HWT70" s="174"/>
      <c r="HWU70" s="174"/>
      <c r="HWV70" s="174"/>
      <c r="HWW70" s="174"/>
      <c r="HWX70" s="174"/>
      <c r="HWY70" s="174"/>
      <c r="HWZ70" s="174"/>
      <c r="HXA70" s="174"/>
      <c r="HXB70" s="174"/>
      <c r="HXC70" s="174"/>
      <c r="HXD70" s="174"/>
      <c r="HXE70" s="174"/>
      <c r="HXF70" s="174"/>
      <c r="HXG70" s="174"/>
      <c r="HXH70" s="174"/>
      <c r="HXI70" s="174"/>
      <c r="HXJ70" s="174"/>
      <c r="HXK70" s="174"/>
      <c r="HXL70" s="174"/>
      <c r="HXM70" s="174"/>
      <c r="HXN70" s="174"/>
      <c r="HXO70" s="174"/>
      <c r="HXP70" s="174"/>
      <c r="HXQ70" s="174"/>
      <c r="HXR70" s="174"/>
      <c r="HXS70" s="174"/>
      <c r="HXT70" s="174"/>
      <c r="HXU70" s="174"/>
      <c r="HXV70" s="174"/>
      <c r="HXW70" s="174"/>
      <c r="HXX70" s="174"/>
      <c r="HXY70" s="174"/>
      <c r="HXZ70" s="174"/>
      <c r="HYA70" s="174"/>
      <c r="HYB70" s="174"/>
      <c r="HYC70" s="174"/>
      <c r="HYD70" s="174"/>
      <c r="HYE70" s="174"/>
      <c r="HYF70" s="174"/>
      <c r="HYG70" s="174"/>
      <c r="HYH70" s="174"/>
      <c r="HYI70" s="174"/>
      <c r="HYJ70" s="174"/>
      <c r="HYK70" s="174"/>
      <c r="HYL70" s="174"/>
      <c r="HYM70" s="174"/>
      <c r="HYN70" s="174"/>
      <c r="HYO70" s="174"/>
      <c r="HYP70" s="174"/>
      <c r="HYQ70" s="174"/>
      <c r="HYR70" s="174"/>
      <c r="HYS70" s="174"/>
      <c r="HYT70" s="174"/>
      <c r="HYU70" s="174"/>
      <c r="HYV70" s="174"/>
      <c r="HYW70" s="174"/>
      <c r="HYX70" s="174"/>
      <c r="HYY70" s="174"/>
      <c r="HYZ70" s="174"/>
      <c r="HZA70" s="174"/>
      <c r="HZB70" s="174"/>
      <c r="HZC70" s="174"/>
      <c r="HZD70" s="174"/>
      <c r="HZE70" s="174"/>
      <c r="HZF70" s="174"/>
      <c r="HZG70" s="174"/>
      <c r="HZH70" s="174"/>
      <c r="HZI70" s="174"/>
      <c r="HZJ70" s="174"/>
      <c r="HZK70" s="174"/>
      <c r="HZL70" s="174"/>
      <c r="HZM70" s="174"/>
      <c r="HZN70" s="174"/>
      <c r="HZO70" s="174"/>
      <c r="HZP70" s="174"/>
      <c r="HZQ70" s="174"/>
      <c r="HZR70" s="174"/>
      <c r="HZS70" s="174"/>
      <c r="HZT70" s="174"/>
      <c r="HZU70" s="174"/>
      <c r="HZV70" s="174"/>
      <c r="HZW70" s="174"/>
      <c r="HZX70" s="174"/>
      <c r="HZY70" s="174"/>
      <c r="HZZ70" s="174"/>
      <c r="IAA70" s="174"/>
      <c r="IAB70" s="174"/>
      <c r="IAC70" s="174"/>
      <c r="IAD70" s="174"/>
      <c r="IAE70" s="174"/>
      <c r="IAF70" s="174"/>
      <c r="IAG70" s="174"/>
      <c r="IAH70" s="174"/>
      <c r="IAI70" s="174"/>
      <c r="IAJ70" s="174"/>
      <c r="IAK70" s="174"/>
      <c r="IAL70" s="174"/>
      <c r="IAM70" s="174"/>
      <c r="IAN70" s="174"/>
      <c r="IAO70" s="174"/>
      <c r="IAP70" s="174"/>
      <c r="IAQ70" s="174"/>
      <c r="IAR70" s="174"/>
      <c r="IAS70" s="174"/>
      <c r="IAT70" s="174"/>
      <c r="IAU70" s="174"/>
      <c r="IAV70" s="174"/>
      <c r="IAW70" s="174"/>
      <c r="IAX70" s="174"/>
      <c r="IAY70" s="174"/>
      <c r="IAZ70" s="174"/>
      <c r="IBA70" s="174"/>
      <c r="IBB70" s="174"/>
      <c r="IBC70" s="174"/>
      <c r="IBD70" s="174"/>
      <c r="IBE70" s="174"/>
      <c r="IBF70" s="174"/>
      <c r="IBG70" s="174"/>
      <c r="IBH70" s="174"/>
      <c r="IBI70" s="174"/>
      <c r="IBJ70" s="174"/>
      <c r="IBK70" s="174"/>
      <c r="IBL70" s="174"/>
      <c r="IBM70" s="174"/>
      <c r="IBN70" s="174"/>
      <c r="IBO70" s="174"/>
      <c r="IBP70" s="174"/>
      <c r="IBQ70" s="174"/>
      <c r="IBR70" s="174"/>
      <c r="IBS70" s="174"/>
      <c r="IBT70" s="174"/>
      <c r="IBU70" s="174"/>
      <c r="IBV70" s="174"/>
      <c r="IBW70" s="174"/>
      <c r="IBX70" s="174"/>
      <c r="IBY70" s="174"/>
      <c r="IBZ70" s="174"/>
      <c r="ICA70" s="174"/>
      <c r="ICB70" s="174"/>
      <c r="ICC70" s="174"/>
      <c r="ICD70" s="174"/>
      <c r="ICE70" s="174"/>
      <c r="ICF70" s="174"/>
      <c r="ICG70" s="174"/>
      <c r="ICH70" s="174"/>
      <c r="ICI70" s="174"/>
      <c r="ICJ70" s="174"/>
      <c r="ICK70" s="174"/>
      <c r="ICL70" s="174"/>
      <c r="ICM70" s="174"/>
      <c r="ICN70" s="174"/>
      <c r="ICO70" s="174"/>
      <c r="ICP70" s="174"/>
      <c r="ICQ70" s="174"/>
      <c r="ICR70" s="174"/>
      <c r="ICS70" s="174"/>
      <c r="ICT70" s="174"/>
      <c r="ICU70" s="174"/>
      <c r="ICV70" s="174"/>
      <c r="ICW70" s="174"/>
      <c r="ICX70" s="174"/>
      <c r="ICY70" s="174"/>
      <c r="ICZ70" s="174"/>
      <c r="IDA70" s="174"/>
      <c r="IDB70" s="174"/>
      <c r="IDC70" s="174"/>
      <c r="IDD70" s="174"/>
      <c r="IDE70" s="174"/>
      <c r="IDF70" s="174"/>
      <c r="IDG70" s="174"/>
      <c r="IDH70" s="174"/>
      <c r="IDI70" s="174"/>
      <c r="IDJ70" s="174"/>
      <c r="IDK70" s="174"/>
      <c r="IDL70" s="174"/>
      <c r="IDM70" s="174"/>
      <c r="IDN70" s="174"/>
      <c r="IDO70" s="174"/>
      <c r="IDP70" s="174"/>
      <c r="IDQ70" s="174"/>
      <c r="IDR70" s="174"/>
      <c r="IDS70" s="174"/>
      <c r="IDT70" s="174"/>
      <c r="IDU70" s="174"/>
      <c r="IDV70" s="174"/>
      <c r="IDW70" s="174"/>
      <c r="IDX70" s="174"/>
      <c r="IDY70" s="174"/>
      <c r="IDZ70" s="174"/>
      <c r="IEA70" s="174"/>
      <c r="IEB70" s="174"/>
      <c r="IEC70" s="174"/>
      <c r="IED70" s="174"/>
      <c r="IEE70" s="174"/>
      <c r="IEF70" s="174"/>
      <c r="IEG70" s="174"/>
      <c r="IEH70" s="174"/>
      <c r="IEI70" s="174"/>
      <c r="IEJ70" s="174"/>
      <c r="IEK70" s="174"/>
      <c r="IEL70" s="174"/>
      <c r="IEM70" s="174"/>
      <c r="IEN70" s="174"/>
      <c r="IEO70" s="174"/>
      <c r="IEP70" s="174"/>
      <c r="IEQ70" s="174"/>
      <c r="IER70" s="174"/>
      <c r="IES70" s="174"/>
      <c r="IET70" s="174"/>
      <c r="IEU70" s="174"/>
      <c r="IEV70" s="174"/>
      <c r="IEW70" s="174"/>
      <c r="IEX70" s="174"/>
      <c r="IEY70" s="174"/>
      <c r="IEZ70" s="174"/>
      <c r="IFA70" s="174"/>
      <c r="IFB70" s="174"/>
      <c r="IFC70" s="174"/>
      <c r="IFD70" s="174"/>
      <c r="IFE70" s="174"/>
      <c r="IFF70" s="174"/>
      <c r="IFG70" s="174"/>
      <c r="IFH70" s="174"/>
      <c r="IFI70" s="174"/>
      <c r="IFJ70" s="174"/>
      <c r="IFK70" s="174"/>
      <c r="IFL70" s="174"/>
      <c r="IFM70" s="174"/>
      <c r="IFN70" s="174"/>
      <c r="IFO70" s="174"/>
      <c r="IFP70" s="174"/>
      <c r="IFQ70" s="174"/>
      <c r="IFR70" s="174"/>
      <c r="IFS70" s="174"/>
      <c r="IFT70" s="174"/>
      <c r="IFU70" s="174"/>
      <c r="IFV70" s="174"/>
      <c r="IFW70" s="174"/>
      <c r="IFX70" s="174"/>
      <c r="IFY70" s="174"/>
      <c r="IFZ70" s="174"/>
      <c r="IGA70" s="174"/>
      <c r="IGB70" s="174"/>
      <c r="IGC70" s="174"/>
      <c r="IGD70" s="174"/>
      <c r="IGE70" s="174"/>
      <c r="IGF70" s="174"/>
      <c r="IGG70" s="174"/>
      <c r="IGH70" s="174"/>
      <c r="IGI70" s="174"/>
      <c r="IGJ70" s="174"/>
      <c r="IGK70" s="174"/>
      <c r="IGL70" s="174"/>
      <c r="IGM70" s="174"/>
      <c r="IGN70" s="174"/>
      <c r="IGO70" s="174"/>
      <c r="IGP70" s="174"/>
      <c r="IGQ70" s="174"/>
      <c r="IGR70" s="174"/>
      <c r="IGS70" s="174"/>
      <c r="IGT70" s="174"/>
      <c r="IGU70" s="174"/>
      <c r="IGV70" s="174"/>
      <c r="IGW70" s="174"/>
      <c r="IGX70" s="174"/>
      <c r="IGY70" s="174"/>
      <c r="IGZ70" s="174"/>
      <c r="IHA70" s="174"/>
      <c r="IHB70" s="174"/>
      <c r="IHC70" s="174"/>
      <c r="IHD70" s="174"/>
      <c r="IHE70" s="174"/>
      <c r="IHF70" s="174"/>
      <c r="IHG70" s="174"/>
      <c r="IHH70" s="174"/>
      <c r="IHI70" s="174"/>
      <c r="IHJ70" s="174"/>
      <c r="IHK70" s="174"/>
      <c r="IHL70" s="174"/>
      <c r="IHM70" s="174"/>
      <c r="IHN70" s="174"/>
      <c r="IHO70" s="174"/>
      <c r="IHP70" s="174"/>
      <c r="IHQ70" s="174"/>
      <c r="IHR70" s="174"/>
      <c r="IHS70" s="174"/>
      <c r="IHT70" s="174"/>
      <c r="IHU70" s="174"/>
      <c r="IHV70" s="174"/>
      <c r="IHW70" s="174"/>
      <c r="IHX70" s="174"/>
      <c r="IHY70" s="174"/>
      <c r="IHZ70" s="174"/>
      <c r="IIA70" s="174"/>
      <c r="IIB70" s="174"/>
      <c r="IIC70" s="174"/>
      <c r="IID70" s="174"/>
      <c r="IIE70" s="174"/>
      <c r="IIF70" s="174"/>
      <c r="IIG70" s="174"/>
      <c r="IIH70" s="174"/>
      <c r="III70" s="174"/>
      <c r="IIJ70" s="174"/>
      <c r="IIK70" s="174"/>
      <c r="IIL70" s="174"/>
      <c r="IIM70" s="174"/>
      <c r="IIN70" s="174"/>
      <c r="IIO70" s="174"/>
      <c r="IIP70" s="174"/>
      <c r="IIQ70" s="174"/>
      <c r="IIR70" s="174"/>
      <c r="IIS70" s="174"/>
      <c r="IIT70" s="174"/>
      <c r="IIU70" s="174"/>
      <c r="IIV70" s="174"/>
      <c r="IIW70" s="174"/>
      <c r="IIX70" s="174"/>
      <c r="IIY70" s="174"/>
      <c r="IIZ70" s="174"/>
      <c r="IJA70" s="174"/>
      <c r="IJB70" s="174"/>
      <c r="IJC70" s="174"/>
      <c r="IJD70" s="174"/>
      <c r="IJE70" s="174"/>
      <c r="IJF70" s="174"/>
      <c r="IJG70" s="174"/>
      <c r="IJH70" s="174"/>
      <c r="IJI70" s="174"/>
      <c r="IJJ70" s="174"/>
      <c r="IJK70" s="174"/>
      <c r="IJL70" s="174"/>
      <c r="IJM70" s="174"/>
      <c r="IJN70" s="174"/>
      <c r="IJO70" s="174"/>
      <c r="IJP70" s="174"/>
      <c r="IJQ70" s="174"/>
      <c r="IJR70" s="174"/>
      <c r="IJS70" s="174"/>
      <c r="IJT70" s="174"/>
      <c r="IJU70" s="174"/>
      <c r="IJV70" s="174"/>
      <c r="IJW70" s="174"/>
      <c r="IJX70" s="174"/>
      <c r="IJY70" s="174"/>
      <c r="IJZ70" s="174"/>
      <c r="IKA70" s="174"/>
      <c r="IKB70" s="174"/>
      <c r="IKC70" s="174"/>
      <c r="IKD70" s="174"/>
      <c r="IKE70" s="174"/>
      <c r="IKF70" s="174"/>
      <c r="IKG70" s="174"/>
      <c r="IKH70" s="174"/>
      <c r="IKI70" s="174"/>
      <c r="IKJ70" s="174"/>
      <c r="IKK70" s="174"/>
      <c r="IKL70" s="174"/>
      <c r="IKM70" s="174"/>
      <c r="IKN70" s="174"/>
      <c r="IKO70" s="174"/>
      <c r="IKP70" s="174"/>
      <c r="IKQ70" s="174"/>
      <c r="IKR70" s="174"/>
      <c r="IKS70" s="174"/>
      <c r="IKT70" s="174"/>
      <c r="IKU70" s="174"/>
      <c r="IKV70" s="174"/>
      <c r="IKW70" s="174"/>
      <c r="IKX70" s="174"/>
      <c r="IKY70" s="174"/>
      <c r="IKZ70" s="174"/>
      <c r="ILA70" s="174"/>
      <c r="ILB70" s="174"/>
      <c r="ILC70" s="174"/>
      <c r="ILD70" s="174"/>
      <c r="ILE70" s="174"/>
      <c r="ILF70" s="174"/>
      <c r="ILG70" s="174"/>
      <c r="ILH70" s="174"/>
      <c r="ILI70" s="174"/>
      <c r="ILJ70" s="174"/>
      <c r="ILK70" s="174"/>
      <c r="ILL70" s="174"/>
      <c r="ILM70" s="174"/>
      <c r="ILN70" s="174"/>
      <c r="ILO70" s="174"/>
      <c r="ILP70" s="174"/>
      <c r="ILQ70" s="174"/>
      <c r="ILR70" s="174"/>
      <c r="ILS70" s="174"/>
      <c r="ILT70" s="174"/>
      <c r="ILU70" s="174"/>
      <c r="ILV70" s="174"/>
      <c r="ILW70" s="174"/>
      <c r="ILX70" s="174"/>
      <c r="ILY70" s="174"/>
      <c r="ILZ70" s="174"/>
      <c r="IMA70" s="174"/>
      <c r="IMB70" s="174"/>
      <c r="IMC70" s="174"/>
      <c r="IMD70" s="174"/>
      <c r="IME70" s="174"/>
      <c r="IMF70" s="174"/>
      <c r="IMG70" s="174"/>
      <c r="IMH70" s="174"/>
      <c r="IMI70" s="174"/>
      <c r="IMJ70" s="174"/>
      <c r="IMK70" s="174"/>
      <c r="IML70" s="174"/>
      <c r="IMM70" s="174"/>
      <c r="IMN70" s="174"/>
      <c r="IMO70" s="174"/>
      <c r="IMP70" s="174"/>
      <c r="IMQ70" s="174"/>
      <c r="IMR70" s="174"/>
      <c r="IMS70" s="174"/>
      <c r="IMT70" s="174"/>
      <c r="IMU70" s="174"/>
      <c r="IMV70" s="174"/>
      <c r="IMW70" s="174"/>
      <c r="IMX70" s="174"/>
      <c r="IMY70" s="174"/>
      <c r="IMZ70" s="174"/>
      <c r="INA70" s="174"/>
      <c r="INB70" s="174"/>
      <c r="INC70" s="174"/>
      <c r="IND70" s="174"/>
      <c r="INE70" s="174"/>
      <c r="INF70" s="174"/>
      <c r="ING70" s="174"/>
      <c r="INH70" s="174"/>
      <c r="INI70" s="174"/>
      <c r="INJ70" s="174"/>
      <c r="INK70" s="174"/>
      <c r="INL70" s="174"/>
      <c r="INM70" s="174"/>
      <c r="INN70" s="174"/>
      <c r="INO70" s="174"/>
      <c r="INP70" s="174"/>
      <c r="INQ70" s="174"/>
      <c r="INR70" s="174"/>
      <c r="INS70" s="174"/>
      <c r="INT70" s="174"/>
      <c r="INU70" s="174"/>
      <c r="INV70" s="174"/>
      <c r="INW70" s="174"/>
      <c r="INX70" s="174"/>
      <c r="INY70" s="174"/>
      <c r="INZ70" s="174"/>
      <c r="IOA70" s="174"/>
      <c r="IOB70" s="174"/>
      <c r="IOC70" s="174"/>
      <c r="IOD70" s="174"/>
      <c r="IOE70" s="174"/>
      <c r="IOF70" s="174"/>
      <c r="IOG70" s="174"/>
      <c r="IOH70" s="174"/>
      <c r="IOI70" s="174"/>
      <c r="IOJ70" s="174"/>
      <c r="IOK70" s="174"/>
      <c r="IOL70" s="174"/>
      <c r="IOM70" s="174"/>
      <c r="ION70" s="174"/>
      <c r="IOO70" s="174"/>
      <c r="IOP70" s="174"/>
      <c r="IOQ70" s="174"/>
      <c r="IOR70" s="174"/>
      <c r="IOS70" s="174"/>
      <c r="IOT70" s="174"/>
      <c r="IOU70" s="174"/>
      <c r="IOV70" s="174"/>
      <c r="IOW70" s="174"/>
      <c r="IOX70" s="174"/>
      <c r="IOY70" s="174"/>
      <c r="IOZ70" s="174"/>
      <c r="IPA70" s="174"/>
      <c r="IPB70" s="174"/>
      <c r="IPC70" s="174"/>
      <c r="IPD70" s="174"/>
      <c r="IPE70" s="174"/>
      <c r="IPF70" s="174"/>
      <c r="IPG70" s="174"/>
      <c r="IPH70" s="174"/>
      <c r="IPI70" s="174"/>
      <c r="IPJ70" s="174"/>
      <c r="IPK70" s="174"/>
      <c r="IPL70" s="174"/>
      <c r="IPM70" s="174"/>
      <c r="IPN70" s="174"/>
      <c r="IPO70" s="174"/>
      <c r="IPP70" s="174"/>
      <c r="IPQ70" s="174"/>
      <c r="IPR70" s="174"/>
      <c r="IPS70" s="174"/>
      <c r="IPT70" s="174"/>
      <c r="IPU70" s="174"/>
      <c r="IPV70" s="174"/>
      <c r="IPW70" s="174"/>
      <c r="IPX70" s="174"/>
      <c r="IPY70" s="174"/>
      <c r="IPZ70" s="174"/>
      <c r="IQA70" s="174"/>
      <c r="IQB70" s="174"/>
      <c r="IQC70" s="174"/>
      <c r="IQD70" s="174"/>
      <c r="IQE70" s="174"/>
      <c r="IQF70" s="174"/>
      <c r="IQG70" s="174"/>
      <c r="IQH70" s="174"/>
      <c r="IQI70" s="174"/>
      <c r="IQJ70" s="174"/>
      <c r="IQK70" s="174"/>
      <c r="IQL70" s="174"/>
      <c r="IQM70" s="174"/>
      <c r="IQN70" s="174"/>
      <c r="IQO70" s="174"/>
      <c r="IQP70" s="174"/>
      <c r="IQQ70" s="174"/>
      <c r="IQR70" s="174"/>
      <c r="IQS70" s="174"/>
      <c r="IQT70" s="174"/>
      <c r="IQU70" s="174"/>
      <c r="IQV70" s="174"/>
      <c r="IQW70" s="174"/>
      <c r="IQX70" s="174"/>
      <c r="IQY70" s="174"/>
      <c r="IQZ70" s="174"/>
      <c r="IRA70" s="174"/>
      <c r="IRB70" s="174"/>
      <c r="IRC70" s="174"/>
      <c r="IRD70" s="174"/>
      <c r="IRE70" s="174"/>
      <c r="IRF70" s="174"/>
      <c r="IRG70" s="174"/>
      <c r="IRH70" s="174"/>
      <c r="IRI70" s="174"/>
      <c r="IRJ70" s="174"/>
      <c r="IRK70" s="174"/>
      <c r="IRL70" s="174"/>
      <c r="IRM70" s="174"/>
      <c r="IRN70" s="174"/>
      <c r="IRO70" s="174"/>
      <c r="IRP70" s="174"/>
      <c r="IRQ70" s="174"/>
      <c r="IRR70" s="174"/>
      <c r="IRS70" s="174"/>
      <c r="IRT70" s="174"/>
      <c r="IRU70" s="174"/>
      <c r="IRV70" s="174"/>
      <c r="IRW70" s="174"/>
      <c r="IRX70" s="174"/>
      <c r="IRY70" s="174"/>
      <c r="IRZ70" s="174"/>
      <c r="ISA70" s="174"/>
      <c r="ISB70" s="174"/>
      <c r="ISC70" s="174"/>
      <c r="ISD70" s="174"/>
      <c r="ISE70" s="174"/>
      <c r="ISF70" s="174"/>
      <c r="ISG70" s="174"/>
      <c r="ISH70" s="174"/>
      <c r="ISI70" s="174"/>
      <c r="ISJ70" s="174"/>
      <c r="ISK70" s="174"/>
      <c r="ISL70" s="174"/>
      <c r="ISM70" s="174"/>
      <c r="ISN70" s="174"/>
      <c r="ISO70" s="174"/>
      <c r="ISP70" s="174"/>
      <c r="ISQ70" s="174"/>
      <c r="ISR70" s="174"/>
      <c r="ISS70" s="174"/>
      <c r="IST70" s="174"/>
      <c r="ISU70" s="174"/>
      <c r="ISV70" s="174"/>
      <c r="ISW70" s="174"/>
      <c r="ISX70" s="174"/>
      <c r="ISY70" s="174"/>
      <c r="ISZ70" s="174"/>
      <c r="ITA70" s="174"/>
      <c r="ITB70" s="174"/>
      <c r="ITC70" s="174"/>
      <c r="ITD70" s="174"/>
      <c r="ITE70" s="174"/>
      <c r="ITF70" s="174"/>
      <c r="ITG70" s="174"/>
      <c r="ITH70" s="174"/>
      <c r="ITI70" s="174"/>
      <c r="ITJ70" s="174"/>
      <c r="ITK70" s="174"/>
      <c r="ITL70" s="174"/>
      <c r="ITM70" s="174"/>
      <c r="ITN70" s="174"/>
      <c r="ITO70" s="174"/>
      <c r="ITP70" s="174"/>
      <c r="ITQ70" s="174"/>
      <c r="ITR70" s="174"/>
      <c r="ITS70" s="174"/>
      <c r="ITT70" s="174"/>
      <c r="ITU70" s="174"/>
      <c r="ITV70" s="174"/>
      <c r="ITW70" s="174"/>
      <c r="ITX70" s="174"/>
      <c r="ITY70" s="174"/>
      <c r="ITZ70" s="174"/>
      <c r="IUA70" s="174"/>
      <c r="IUB70" s="174"/>
      <c r="IUC70" s="174"/>
      <c r="IUD70" s="174"/>
      <c r="IUE70" s="174"/>
      <c r="IUF70" s="174"/>
      <c r="IUG70" s="174"/>
      <c r="IUH70" s="174"/>
      <c r="IUI70" s="174"/>
      <c r="IUJ70" s="174"/>
      <c r="IUK70" s="174"/>
      <c r="IUL70" s="174"/>
      <c r="IUM70" s="174"/>
      <c r="IUN70" s="174"/>
      <c r="IUO70" s="174"/>
      <c r="IUP70" s="174"/>
      <c r="IUQ70" s="174"/>
      <c r="IUR70" s="174"/>
      <c r="IUS70" s="174"/>
      <c r="IUT70" s="174"/>
      <c r="IUU70" s="174"/>
      <c r="IUV70" s="174"/>
      <c r="IUW70" s="174"/>
      <c r="IUX70" s="174"/>
      <c r="IUY70" s="174"/>
      <c r="IUZ70" s="174"/>
      <c r="IVA70" s="174"/>
      <c r="IVB70" s="174"/>
      <c r="IVC70" s="174"/>
      <c r="IVD70" s="174"/>
      <c r="IVE70" s="174"/>
      <c r="IVF70" s="174"/>
      <c r="IVG70" s="174"/>
      <c r="IVH70" s="174"/>
      <c r="IVI70" s="174"/>
      <c r="IVJ70" s="174"/>
      <c r="IVK70" s="174"/>
      <c r="IVL70" s="174"/>
      <c r="IVM70" s="174"/>
      <c r="IVN70" s="174"/>
      <c r="IVO70" s="174"/>
      <c r="IVP70" s="174"/>
      <c r="IVQ70" s="174"/>
      <c r="IVR70" s="174"/>
      <c r="IVS70" s="174"/>
      <c r="IVT70" s="174"/>
      <c r="IVU70" s="174"/>
      <c r="IVV70" s="174"/>
      <c r="IVW70" s="174"/>
      <c r="IVX70" s="174"/>
      <c r="IVY70" s="174"/>
      <c r="IVZ70" s="174"/>
      <c r="IWA70" s="174"/>
      <c r="IWB70" s="174"/>
      <c r="IWC70" s="174"/>
      <c r="IWD70" s="174"/>
      <c r="IWE70" s="174"/>
      <c r="IWF70" s="174"/>
      <c r="IWG70" s="174"/>
      <c r="IWH70" s="174"/>
      <c r="IWI70" s="174"/>
      <c r="IWJ70" s="174"/>
      <c r="IWK70" s="174"/>
      <c r="IWL70" s="174"/>
      <c r="IWM70" s="174"/>
      <c r="IWN70" s="174"/>
      <c r="IWO70" s="174"/>
      <c r="IWP70" s="174"/>
      <c r="IWQ70" s="174"/>
      <c r="IWR70" s="174"/>
      <c r="IWS70" s="174"/>
      <c r="IWT70" s="174"/>
      <c r="IWU70" s="174"/>
      <c r="IWV70" s="174"/>
      <c r="IWW70" s="174"/>
      <c r="IWX70" s="174"/>
      <c r="IWY70" s="174"/>
      <c r="IWZ70" s="174"/>
      <c r="IXA70" s="174"/>
      <c r="IXB70" s="174"/>
      <c r="IXC70" s="174"/>
      <c r="IXD70" s="174"/>
      <c r="IXE70" s="174"/>
      <c r="IXF70" s="174"/>
      <c r="IXG70" s="174"/>
      <c r="IXH70" s="174"/>
      <c r="IXI70" s="174"/>
      <c r="IXJ70" s="174"/>
      <c r="IXK70" s="174"/>
      <c r="IXL70" s="174"/>
      <c r="IXM70" s="174"/>
      <c r="IXN70" s="174"/>
      <c r="IXO70" s="174"/>
      <c r="IXP70" s="174"/>
      <c r="IXQ70" s="174"/>
      <c r="IXR70" s="174"/>
      <c r="IXS70" s="174"/>
      <c r="IXT70" s="174"/>
      <c r="IXU70" s="174"/>
      <c r="IXV70" s="174"/>
      <c r="IXW70" s="174"/>
      <c r="IXX70" s="174"/>
      <c r="IXY70" s="174"/>
      <c r="IXZ70" s="174"/>
      <c r="IYA70" s="174"/>
      <c r="IYB70" s="174"/>
      <c r="IYC70" s="174"/>
      <c r="IYD70" s="174"/>
      <c r="IYE70" s="174"/>
      <c r="IYF70" s="174"/>
      <c r="IYG70" s="174"/>
      <c r="IYH70" s="174"/>
      <c r="IYI70" s="174"/>
      <c r="IYJ70" s="174"/>
      <c r="IYK70" s="174"/>
      <c r="IYL70" s="174"/>
      <c r="IYM70" s="174"/>
      <c r="IYN70" s="174"/>
      <c r="IYO70" s="174"/>
      <c r="IYP70" s="174"/>
      <c r="IYQ70" s="174"/>
      <c r="IYR70" s="174"/>
      <c r="IYS70" s="174"/>
      <c r="IYT70" s="174"/>
      <c r="IYU70" s="174"/>
      <c r="IYV70" s="174"/>
      <c r="IYW70" s="174"/>
      <c r="IYX70" s="174"/>
      <c r="IYY70" s="174"/>
      <c r="IYZ70" s="174"/>
      <c r="IZA70" s="174"/>
      <c r="IZB70" s="174"/>
      <c r="IZC70" s="174"/>
      <c r="IZD70" s="174"/>
      <c r="IZE70" s="174"/>
      <c r="IZF70" s="174"/>
      <c r="IZG70" s="174"/>
      <c r="IZH70" s="174"/>
      <c r="IZI70" s="174"/>
      <c r="IZJ70" s="174"/>
      <c r="IZK70" s="174"/>
      <c r="IZL70" s="174"/>
      <c r="IZM70" s="174"/>
      <c r="IZN70" s="174"/>
      <c r="IZO70" s="174"/>
      <c r="IZP70" s="174"/>
      <c r="IZQ70" s="174"/>
      <c r="IZR70" s="174"/>
      <c r="IZS70" s="174"/>
      <c r="IZT70" s="174"/>
      <c r="IZU70" s="174"/>
      <c r="IZV70" s="174"/>
      <c r="IZW70" s="174"/>
      <c r="IZX70" s="174"/>
      <c r="IZY70" s="174"/>
      <c r="IZZ70" s="174"/>
      <c r="JAA70" s="174"/>
      <c r="JAB70" s="174"/>
      <c r="JAC70" s="174"/>
      <c r="JAD70" s="174"/>
      <c r="JAE70" s="174"/>
      <c r="JAF70" s="174"/>
      <c r="JAG70" s="174"/>
      <c r="JAH70" s="174"/>
      <c r="JAI70" s="174"/>
      <c r="JAJ70" s="174"/>
      <c r="JAK70" s="174"/>
      <c r="JAL70" s="174"/>
      <c r="JAM70" s="174"/>
      <c r="JAN70" s="174"/>
      <c r="JAO70" s="174"/>
      <c r="JAP70" s="174"/>
      <c r="JAQ70" s="174"/>
      <c r="JAR70" s="174"/>
      <c r="JAS70" s="174"/>
      <c r="JAT70" s="174"/>
      <c r="JAU70" s="174"/>
      <c r="JAV70" s="174"/>
      <c r="JAW70" s="174"/>
      <c r="JAX70" s="174"/>
      <c r="JAY70" s="174"/>
      <c r="JAZ70" s="174"/>
      <c r="JBA70" s="174"/>
      <c r="JBB70" s="174"/>
      <c r="JBC70" s="174"/>
      <c r="JBD70" s="174"/>
      <c r="JBE70" s="174"/>
      <c r="JBF70" s="174"/>
      <c r="JBG70" s="174"/>
      <c r="JBH70" s="174"/>
      <c r="JBI70" s="174"/>
      <c r="JBJ70" s="174"/>
      <c r="JBK70" s="174"/>
      <c r="JBL70" s="174"/>
      <c r="JBM70" s="174"/>
      <c r="JBN70" s="174"/>
      <c r="JBO70" s="174"/>
      <c r="JBP70" s="174"/>
      <c r="JBQ70" s="174"/>
      <c r="JBR70" s="174"/>
      <c r="JBS70" s="174"/>
      <c r="JBT70" s="174"/>
      <c r="JBU70" s="174"/>
      <c r="JBV70" s="174"/>
      <c r="JBW70" s="174"/>
      <c r="JBX70" s="174"/>
      <c r="JBY70" s="174"/>
      <c r="JBZ70" s="174"/>
      <c r="JCA70" s="174"/>
      <c r="JCB70" s="174"/>
      <c r="JCC70" s="174"/>
      <c r="JCD70" s="174"/>
      <c r="JCE70" s="174"/>
      <c r="JCF70" s="174"/>
      <c r="JCG70" s="174"/>
      <c r="JCH70" s="174"/>
      <c r="JCI70" s="174"/>
      <c r="JCJ70" s="174"/>
      <c r="JCK70" s="174"/>
      <c r="JCL70" s="174"/>
      <c r="JCM70" s="174"/>
      <c r="JCN70" s="174"/>
      <c r="JCO70" s="174"/>
      <c r="JCP70" s="174"/>
      <c r="JCQ70" s="174"/>
      <c r="JCR70" s="174"/>
      <c r="JCS70" s="174"/>
      <c r="JCT70" s="174"/>
      <c r="JCU70" s="174"/>
      <c r="JCV70" s="174"/>
      <c r="JCW70" s="174"/>
      <c r="JCX70" s="174"/>
      <c r="JCY70" s="174"/>
      <c r="JCZ70" s="174"/>
      <c r="JDA70" s="174"/>
      <c r="JDB70" s="174"/>
      <c r="JDC70" s="174"/>
      <c r="JDD70" s="174"/>
      <c r="JDE70" s="174"/>
      <c r="JDF70" s="174"/>
      <c r="JDG70" s="174"/>
      <c r="JDH70" s="174"/>
      <c r="JDI70" s="174"/>
      <c r="JDJ70" s="174"/>
      <c r="JDK70" s="174"/>
      <c r="JDL70" s="174"/>
      <c r="JDM70" s="174"/>
      <c r="JDN70" s="174"/>
      <c r="JDO70" s="174"/>
      <c r="JDP70" s="174"/>
      <c r="JDQ70" s="174"/>
      <c r="JDR70" s="174"/>
      <c r="JDS70" s="174"/>
      <c r="JDT70" s="174"/>
      <c r="JDU70" s="174"/>
      <c r="JDV70" s="174"/>
      <c r="JDW70" s="174"/>
      <c r="JDX70" s="174"/>
      <c r="JDY70" s="174"/>
      <c r="JDZ70" s="174"/>
      <c r="JEA70" s="174"/>
      <c r="JEB70" s="174"/>
      <c r="JEC70" s="174"/>
      <c r="JED70" s="174"/>
      <c r="JEE70" s="174"/>
      <c r="JEF70" s="174"/>
      <c r="JEG70" s="174"/>
      <c r="JEH70" s="174"/>
      <c r="JEI70" s="174"/>
      <c r="JEJ70" s="174"/>
      <c r="JEK70" s="174"/>
      <c r="JEL70" s="174"/>
      <c r="JEM70" s="174"/>
      <c r="JEN70" s="174"/>
      <c r="JEO70" s="174"/>
      <c r="JEP70" s="174"/>
      <c r="JEQ70" s="174"/>
      <c r="JER70" s="174"/>
      <c r="JES70" s="174"/>
      <c r="JET70" s="174"/>
      <c r="JEU70" s="174"/>
      <c r="JEV70" s="174"/>
      <c r="JEW70" s="174"/>
      <c r="JEX70" s="174"/>
      <c r="JEY70" s="174"/>
      <c r="JEZ70" s="174"/>
      <c r="JFA70" s="174"/>
      <c r="JFB70" s="174"/>
      <c r="JFC70" s="174"/>
      <c r="JFD70" s="174"/>
      <c r="JFE70" s="174"/>
      <c r="JFF70" s="174"/>
      <c r="JFG70" s="174"/>
      <c r="JFH70" s="174"/>
      <c r="JFI70" s="174"/>
      <c r="JFJ70" s="174"/>
      <c r="JFK70" s="174"/>
      <c r="JFL70" s="174"/>
      <c r="JFM70" s="174"/>
      <c r="JFN70" s="174"/>
      <c r="JFO70" s="174"/>
      <c r="JFP70" s="174"/>
      <c r="JFQ70" s="174"/>
      <c r="JFR70" s="174"/>
      <c r="JFS70" s="174"/>
      <c r="JFT70" s="174"/>
      <c r="JFU70" s="174"/>
      <c r="JFV70" s="174"/>
      <c r="JFW70" s="174"/>
      <c r="JFX70" s="174"/>
      <c r="JFY70" s="174"/>
      <c r="JFZ70" s="174"/>
      <c r="JGA70" s="174"/>
      <c r="JGB70" s="174"/>
      <c r="JGC70" s="174"/>
      <c r="JGD70" s="174"/>
      <c r="JGE70" s="174"/>
      <c r="JGF70" s="174"/>
      <c r="JGG70" s="174"/>
      <c r="JGH70" s="174"/>
      <c r="JGI70" s="174"/>
      <c r="JGJ70" s="174"/>
      <c r="JGK70" s="174"/>
      <c r="JGL70" s="174"/>
      <c r="JGM70" s="174"/>
      <c r="JGN70" s="174"/>
      <c r="JGO70" s="174"/>
      <c r="JGP70" s="174"/>
      <c r="JGQ70" s="174"/>
      <c r="JGR70" s="174"/>
      <c r="JGS70" s="174"/>
      <c r="JGT70" s="174"/>
      <c r="JGU70" s="174"/>
      <c r="JGV70" s="174"/>
      <c r="JGW70" s="174"/>
      <c r="JGX70" s="174"/>
      <c r="JGY70" s="174"/>
      <c r="JGZ70" s="174"/>
      <c r="JHA70" s="174"/>
      <c r="JHB70" s="174"/>
      <c r="JHC70" s="174"/>
      <c r="JHD70" s="174"/>
      <c r="JHE70" s="174"/>
      <c r="JHF70" s="174"/>
      <c r="JHG70" s="174"/>
      <c r="JHH70" s="174"/>
      <c r="JHI70" s="174"/>
      <c r="JHJ70" s="174"/>
      <c r="JHK70" s="174"/>
      <c r="JHL70" s="174"/>
      <c r="JHM70" s="174"/>
      <c r="JHN70" s="174"/>
      <c r="JHO70" s="174"/>
      <c r="JHP70" s="174"/>
      <c r="JHQ70" s="174"/>
      <c r="JHR70" s="174"/>
      <c r="JHS70" s="174"/>
      <c r="JHT70" s="174"/>
      <c r="JHU70" s="174"/>
      <c r="JHV70" s="174"/>
      <c r="JHW70" s="174"/>
      <c r="JHX70" s="174"/>
      <c r="JHY70" s="174"/>
      <c r="JHZ70" s="174"/>
      <c r="JIA70" s="174"/>
      <c r="JIB70" s="174"/>
      <c r="JIC70" s="174"/>
      <c r="JID70" s="174"/>
      <c r="JIE70" s="174"/>
      <c r="JIF70" s="174"/>
      <c r="JIG70" s="174"/>
      <c r="JIH70" s="174"/>
      <c r="JII70" s="174"/>
      <c r="JIJ70" s="174"/>
      <c r="JIK70" s="174"/>
      <c r="JIL70" s="174"/>
      <c r="JIM70" s="174"/>
      <c r="JIN70" s="174"/>
      <c r="JIO70" s="174"/>
      <c r="JIP70" s="174"/>
      <c r="JIQ70" s="174"/>
      <c r="JIR70" s="174"/>
      <c r="JIS70" s="174"/>
      <c r="JIT70" s="174"/>
      <c r="JIU70" s="174"/>
      <c r="JIV70" s="174"/>
      <c r="JIW70" s="174"/>
      <c r="JIX70" s="174"/>
      <c r="JIY70" s="174"/>
      <c r="JIZ70" s="174"/>
      <c r="JJA70" s="174"/>
      <c r="JJB70" s="174"/>
      <c r="JJC70" s="174"/>
      <c r="JJD70" s="174"/>
      <c r="JJE70" s="174"/>
      <c r="JJF70" s="174"/>
      <c r="JJG70" s="174"/>
      <c r="JJH70" s="174"/>
      <c r="JJI70" s="174"/>
      <c r="JJJ70" s="174"/>
      <c r="JJK70" s="174"/>
      <c r="JJL70" s="174"/>
      <c r="JJM70" s="174"/>
      <c r="JJN70" s="174"/>
      <c r="JJO70" s="174"/>
      <c r="JJP70" s="174"/>
      <c r="JJQ70" s="174"/>
      <c r="JJR70" s="174"/>
      <c r="JJS70" s="174"/>
      <c r="JJT70" s="174"/>
      <c r="JJU70" s="174"/>
      <c r="JJV70" s="174"/>
      <c r="JJW70" s="174"/>
      <c r="JJX70" s="174"/>
      <c r="JJY70" s="174"/>
      <c r="JJZ70" s="174"/>
      <c r="JKA70" s="174"/>
      <c r="JKB70" s="174"/>
      <c r="JKC70" s="174"/>
      <c r="JKD70" s="174"/>
      <c r="JKE70" s="174"/>
      <c r="JKF70" s="174"/>
      <c r="JKG70" s="174"/>
      <c r="JKH70" s="174"/>
      <c r="JKI70" s="174"/>
      <c r="JKJ70" s="174"/>
      <c r="JKK70" s="174"/>
      <c r="JKL70" s="174"/>
      <c r="JKM70" s="174"/>
      <c r="JKN70" s="174"/>
      <c r="JKO70" s="174"/>
      <c r="JKP70" s="174"/>
      <c r="JKQ70" s="174"/>
      <c r="JKR70" s="174"/>
      <c r="JKS70" s="174"/>
      <c r="JKT70" s="174"/>
      <c r="JKU70" s="174"/>
      <c r="JKV70" s="174"/>
      <c r="JKW70" s="174"/>
      <c r="JKX70" s="174"/>
      <c r="JKY70" s="174"/>
      <c r="JKZ70" s="174"/>
      <c r="JLA70" s="174"/>
      <c r="JLB70" s="174"/>
      <c r="JLC70" s="174"/>
      <c r="JLD70" s="174"/>
      <c r="JLE70" s="174"/>
      <c r="JLF70" s="174"/>
      <c r="JLG70" s="174"/>
      <c r="JLH70" s="174"/>
      <c r="JLI70" s="174"/>
      <c r="JLJ70" s="174"/>
      <c r="JLK70" s="174"/>
      <c r="JLL70" s="174"/>
      <c r="JLM70" s="174"/>
      <c r="JLN70" s="174"/>
      <c r="JLO70" s="174"/>
      <c r="JLP70" s="174"/>
      <c r="JLQ70" s="174"/>
      <c r="JLR70" s="174"/>
      <c r="JLS70" s="174"/>
      <c r="JLT70" s="174"/>
      <c r="JLU70" s="174"/>
      <c r="JLV70" s="174"/>
      <c r="JLW70" s="174"/>
      <c r="JLX70" s="174"/>
      <c r="JLY70" s="174"/>
      <c r="JLZ70" s="174"/>
      <c r="JMA70" s="174"/>
      <c r="JMB70" s="174"/>
      <c r="JMC70" s="174"/>
      <c r="JMD70" s="174"/>
      <c r="JME70" s="174"/>
      <c r="JMF70" s="174"/>
      <c r="JMG70" s="174"/>
      <c r="JMH70" s="174"/>
      <c r="JMI70" s="174"/>
      <c r="JMJ70" s="174"/>
      <c r="JMK70" s="174"/>
      <c r="JML70" s="174"/>
      <c r="JMM70" s="174"/>
      <c r="JMN70" s="174"/>
      <c r="JMO70" s="174"/>
      <c r="JMP70" s="174"/>
      <c r="JMQ70" s="174"/>
      <c r="JMR70" s="174"/>
      <c r="JMS70" s="174"/>
      <c r="JMT70" s="174"/>
      <c r="JMU70" s="174"/>
      <c r="JMV70" s="174"/>
      <c r="JMW70" s="174"/>
      <c r="JMX70" s="174"/>
      <c r="JMY70" s="174"/>
      <c r="JMZ70" s="174"/>
      <c r="JNA70" s="174"/>
      <c r="JNB70" s="174"/>
      <c r="JNC70" s="174"/>
      <c r="JND70" s="174"/>
      <c r="JNE70" s="174"/>
      <c r="JNF70" s="174"/>
      <c r="JNG70" s="174"/>
      <c r="JNH70" s="174"/>
      <c r="JNI70" s="174"/>
      <c r="JNJ70" s="174"/>
      <c r="JNK70" s="174"/>
      <c r="JNL70" s="174"/>
      <c r="JNM70" s="174"/>
      <c r="JNN70" s="174"/>
      <c r="JNO70" s="174"/>
      <c r="JNP70" s="174"/>
      <c r="JNQ70" s="174"/>
      <c r="JNR70" s="174"/>
      <c r="JNS70" s="174"/>
      <c r="JNT70" s="174"/>
      <c r="JNU70" s="174"/>
      <c r="JNV70" s="174"/>
      <c r="JNW70" s="174"/>
      <c r="JNX70" s="174"/>
      <c r="JNY70" s="174"/>
      <c r="JNZ70" s="174"/>
      <c r="JOA70" s="174"/>
      <c r="JOB70" s="174"/>
      <c r="JOC70" s="174"/>
      <c r="JOD70" s="174"/>
      <c r="JOE70" s="174"/>
      <c r="JOF70" s="174"/>
      <c r="JOG70" s="174"/>
      <c r="JOH70" s="174"/>
      <c r="JOI70" s="174"/>
      <c r="JOJ70" s="174"/>
      <c r="JOK70" s="174"/>
      <c r="JOL70" s="174"/>
      <c r="JOM70" s="174"/>
      <c r="JON70" s="174"/>
      <c r="JOO70" s="174"/>
      <c r="JOP70" s="174"/>
      <c r="JOQ70" s="174"/>
      <c r="JOR70" s="174"/>
      <c r="JOS70" s="174"/>
      <c r="JOT70" s="174"/>
      <c r="JOU70" s="174"/>
      <c r="JOV70" s="174"/>
      <c r="JOW70" s="174"/>
      <c r="JOX70" s="174"/>
      <c r="JOY70" s="174"/>
      <c r="JOZ70" s="174"/>
      <c r="JPA70" s="174"/>
      <c r="JPB70" s="174"/>
      <c r="JPC70" s="174"/>
      <c r="JPD70" s="174"/>
      <c r="JPE70" s="174"/>
      <c r="JPF70" s="174"/>
      <c r="JPG70" s="174"/>
      <c r="JPH70" s="174"/>
      <c r="JPI70" s="174"/>
      <c r="JPJ70" s="174"/>
      <c r="JPK70" s="174"/>
      <c r="JPL70" s="174"/>
      <c r="JPM70" s="174"/>
      <c r="JPN70" s="174"/>
      <c r="JPO70" s="174"/>
      <c r="JPP70" s="174"/>
      <c r="JPQ70" s="174"/>
      <c r="JPR70" s="174"/>
      <c r="JPS70" s="174"/>
      <c r="JPT70" s="174"/>
      <c r="JPU70" s="174"/>
      <c r="JPV70" s="174"/>
      <c r="JPW70" s="174"/>
      <c r="JPX70" s="174"/>
      <c r="JPY70" s="174"/>
      <c r="JPZ70" s="174"/>
      <c r="JQA70" s="174"/>
      <c r="JQB70" s="174"/>
      <c r="JQC70" s="174"/>
      <c r="JQD70" s="174"/>
      <c r="JQE70" s="174"/>
      <c r="JQF70" s="174"/>
      <c r="JQG70" s="174"/>
      <c r="JQH70" s="174"/>
      <c r="JQI70" s="174"/>
      <c r="JQJ70" s="174"/>
      <c r="JQK70" s="174"/>
      <c r="JQL70" s="174"/>
      <c r="JQM70" s="174"/>
      <c r="JQN70" s="174"/>
      <c r="JQO70" s="174"/>
      <c r="JQP70" s="174"/>
      <c r="JQQ70" s="174"/>
      <c r="JQR70" s="174"/>
      <c r="JQS70" s="174"/>
      <c r="JQT70" s="174"/>
      <c r="JQU70" s="174"/>
      <c r="JQV70" s="174"/>
      <c r="JQW70" s="174"/>
      <c r="JQX70" s="174"/>
      <c r="JQY70" s="174"/>
      <c r="JQZ70" s="174"/>
      <c r="JRA70" s="174"/>
      <c r="JRB70" s="174"/>
      <c r="JRC70" s="174"/>
      <c r="JRD70" s="174"/>
      <c r="JRE70" s="174"/>
      <c r="JRF70" s="174"/>
      <c r="JRG70" s="174"/>
      <c r="JRH70" s="174"/>
      <c r="JRI70" s="174"/>
      <c r="JRJ70" s="174"/>
      <c r="JRK70" s="174"/>
      <c r="JRL70" s="174"/>
      <c r="JRM70" s="174"/>
      <c r="JRN70" s="174"/>
      <c r="JRO70" s="174"/>
      <c r="JRP70" s="174"/>
      <c r="JRQ70" s="174"/>
      <c r="JRR70" s="174"/>
      <c r="JRS70" s="174"/>
      <c r="JRT70" s="174"/>
      <c r="JRU70" s="174"/>
      <c r="JRV70" s="174"/>
      <c r="JRW70" s="174"/>
      <c r="JRX70" s="174"/>
      <c r="JRY70" s="174"/>
      <c r="JRZ70" s="174"/>
      <c r="JSA70" s="174"/>
      <c r="JSB70" s="174"/>
      <c r="JSC70" s="174"/>
      <c r="JSD70" s="174"/>
      <c r="JSE70" s="174"/>
      <c r="JSF70" s="174"/>
      <c r="JSG70" s="174"/>
      <c r="JSH70" s="174"/>
      <c r="JSI70" s="174"/>
      <c r="JSJ70" s="174"/>
      <c r="JSK70" s="174"/>
      <c r="JSL70" s="174"/>
      <c r="JSM70" s="174"/>
      <c r="JSN70" s="174"/>
      <c r="JSO70" s="174"/>
      <c r="JSP70" s="174"/>
      <c r="JSQ70" s="174"/>
      <c r="JSR70" s="174"/>
      <c r="JSS70" s="174"/>
      <c r="JST70" s="174"/>
      <c r="JSU70" s="174"/>
      <c r="JSV70" s="174"/>
      <c r="JSW70" s="174"/>
      <c r="JSX70" s="174"/>
      <c r="JSY70" s="174"/>
      <c r="JSZ70" s="174"/>
      <c r="JTA70" s="174"/>
      <c r="JTB70" s="174"/>
      <c r="JTC70" s="174"/>
      <c r="JTD70" s="174"/>
      <c r="JTE70" s="174"/>
      <c r="JTF70" s="174"/>
      <c r="JTG70" s="174"/>
      <c r="JTH70" s="174"/>
      <c r="JTI70" s="174"/>
      <c r="JTJ70" s="174"/>
      <c r="JTK70" s="174"/>
      <c r="JTL70" s="174"/>
      <c r="JTM70" s="174"/>
      <c r="JTN70" s="174"/>
      <c r="JTO70" s="174"/>
      <c r="JTP70" s="174"/>
      <c r="JTQ70" s="174"/>
      <c r="JTR70" s="174"/>
      <c r="JTS70" s="174"/>
      <c r="JTT70" s="174"/>
      <c r="JTU70" s="174"/>
      <c r="JTV70" s="174"/>
      <c r="JTW70" s="174"/>
      <c r="JTX70" s="174"/>
      <c r="JTY70" s="174"/>
      <c r="JTZ70" s="174"/>
      <c r="JUA70" s="174"/>
      <c r="JUB70" s="174"/>
      <c r="JUC70" s="174"/>
      <c r="JUD70" s="174"/>
      <c r="JUE70" s="174"/>
      <c r="JUF70" s="174"/>
      <c r="JUG70" s="174"/>
      <c r="JUH70" s="174"/>
      <c r="JUI70" s="174"/>
      <c r="JUJ70" s="174"/>
      <c r="JUK70" s="174"/>
      <c r="JUL70" s="174"/>
      <c r="JUM70" s="174"/>
      <c r="JUN70" s="174"/>
      <c r="JUO70" s="174"/>
      <c r="JUP70" s="174"/>
      <c r="JUQ70" s="174"/>
      <c r="JUR70" s="174"/>
      <c r="JUS70" s="174"/>
      <c r="JUT70" s="174"/>
      <c r="JUU70" s="174"/>
      <c r="JUV70" s="174"/>
      <c r="JUW70" s="174"/>
      <c r="JUX70" s="174"/>
      <c r="JUY70" s="174"/>
      <c r="JUZ70" s="174"/>
      <c r="JVA70" s="174"/>
      <c r="JVB70" s="174"/>
      <c r="JVC70" s="174"/>
      <c r="JVD70" s="174"/>
      <c r="JVE70" s="174"/>
      <c r="JVF70" s="174"/>
      <c r="JVG70" s="174"/>
      <c r="JVH70" s="174"/>
      <c r="JVI70" s="174"/>
      <c r="JVJ70" s="174"/>
      <c r="JVK70" s="174"/>
      <c r="JVL70" s="174"/>
      <c r="JVM70" s="174"/>
      <c r="JVN70" s="174"/>
      <c r="JVO70" s="174"/>
      <c r="JVP70" s="174"/>
      <c r="JVQ70" s="174"/>
      <c r="JVR70" s="174"/>
      <c r="JVS70" s="174"/>
      <c r="JVT70" s="174"/>
      <c r="JVU70" s="174"/>
      <c r="JVV70" s="174"/>
      <c r="JVW70" s="174"/>
      <c r="JVX70" s="174"/>
      <c r="JVY70" s="174"/>
      <c r="JVZ70" s="174"/>
      <c r="JWA70" s="174"/>
      <c r="JWB70" s="174"/>
      <c r="JWC70" s="174"/>
      <c r="JWD70" s="174"/>
      <c r="JWE70" s="174"/>
      <c r="JWF70" s="174"/>
      <c r="JWG70" s="174"/>
      <c r="JWH70" s="174"/>
      <c r="JWI70" s="174"/>
      <c r="JWJ70" s="174"/>
      <c r="JWK70" s="174"/>
      <c r="JWL70" s="174"/>
      <c r="JWM70" s="174"/>
      <c r="JWN70" s="174"/>
      <c r="JWO70" s="174"/>
      <c r="JWP70" s="174"/>
      <c r="JWQ70" s="174"/>
      <c r="JWR70" s="174"/>
      <c r="JWS70" s="174"/>
      <c r="JWT70" s="174"/>
      <c r="JWU70" s="174"/>
      <c r="JWV70" s="174"/>
      <c r="JWW70" s="174"/>
      <c r="JWX70" s="174"/>
      <c r="JWY70" s="174"/>
      <c r="JWZ70" s="174"/>
      <c r="JXA70" s="174"/>
      <c r="JXB70" s="174"/>
      <c r="JXC70" s="174"/>
      <c r="JXD70" s="174"/>
      <c r="JXE70" s="174"/>
      <c r="JXF70" s="174"/>
      <c r="JXG70" s="174"/>
      <c r="JXH70" s="174"/>
      <c r="JXI70" s="174"/>
      <c r="JXJ70" s="174"/>
      <c r="JXK70" s="174"/>
      <c r="JXL70" s="174"/>
      <c r="JXM70" s="174"/>
      <c r="JXN70" s="174"/>
      <c r="JXO70" s="174"/>
      <c r="JXP70" s="174"/>
      <c r="JXQ70" s="174"/>
      <c r="JXR70" s="174"/>
      <c r="JXS70" s="174"/>
      <c r="JXT70" s="174"/>
      <c r="JXU70" s="174"/>
      <c r="JXV70" s="174"/>
      <c r="JXW70" s="174"/>
      <c r="JXX70" s="174"/>
      <c r="JXY70" s="174"/>
      <c r="JXZ70" s="174"/>
      <c r="JYA70" s="174"/>
      <c r="JYB70" s="174"/>
      <c r="JYC70" s="174"/>
      <c r="JYD70" s="174"/>
      <c r="JYE70" s="174"/>
      <c r="JYF70" s="174"/>
      <c r="JYG70" s="174"/>
      <c r="JYH70" s="174"/>
      <c r="JYI70" s="174"/>
      <c r="JYJ70" s="174"/>
      <c r="JYK70" s="174"/>
      <c r="JYL70" s="174"/>
      <c r="JYM70" s="174"/>
      <c r="JYN70" s="174"/>
      <c r="JYO70" s="174"/>
      <c r="JYP70" s="174"/>
      <c r="JYQ70" s="174"/>
      <c r="JYR70" s="174"/>
      <c r="JYS70" s="174"/>
      <c r="JYT70" s="174"/>
      <c r="JYU70" s="174"/>
      <c r="JYV70" s="174"/>
      <c r="JYW70" s="174"/>
      <c r="JYX70" s="174"/>
      <c r="JYY70" s="174"/>
      <c r="JYZ70" s="174"/>
      <c r="JZA70" s="174"/>
      <c r="JZB70" s="174"/>
      <c r="JZC70" s="174"/>
      <c r="JZD70" s="174"/>
      <c r="JZE70" s="174"/>
      <c r="JZF70" s="174"/>
      <c r="JZG70" s="174"/>
      <c r="JZH70" s="174"/>
      <c r="JZI70" s="174"/>
      <c r="JZJ70" s="174"/>
      <c r="JZK70" s="174"/>
      <c r="JZL70" s="174"/>
      <c r="JZM70" s="174"/>
      <c r="JZN70" s="174"/>
      <c r="JZO70" s="174"/>
      <c r="JZP70" s="174"/>
      <c r="JZQ70" s="174"/>
      <c r="JZR70" s="174"/>
      <c r="JZS70" s="174"/>
      <c r="JZT70" s="174"/>
      <c r="JZU70" s="174"/>
      <c r="JZV70" s="174"/>
      <c r="JZW70" s="174"/>
      <c r="JZX70" s="174"/>
      <c r="JZY70" s="174"/>
      <c r="JZZ70" s="174"/>
      <c r="KAA70" s="174"/>
      <c r="KAB70" s="174"/>
      <c r="KAC70" s="174"/>
      <c r="KAD70" s="174"/>
      <c r="KAE70" s="174"/>
      <c r="KAF70" s="174"/>
      <c r="KAG70" s="174"/>
      <c r="KAH70" s="174"/>
      <c r="KAI70" s="174"/>
      <c r="KAJ70" s="174"/>
      <c r="KAK70" s="174"/>
      <c r="KAL70" s="174"/>
      <c r="KAM70" s="174"/>
      <c r="KAN70" s="174"/>
      <c r="KAO70" s="174"/>
      <c r="KAP70" s="174"/>
      <c r="KAQ70" s="174"/>
      <c r="KAR70" s="174"/>
      <c r="KAS70" s="174"/>
      <c r="KAT70" s="174"/>
      <c r="KAU70" s="174"/>
      <c r="KAV70" s="174"/>
      <c r="KAW70" s="174"/>
      <c r="KAX70" s="174"/>
      <c r="KAY70" s="174"/>
      <c r="KAZ70" s="174"/>
      <c r="KBA70" s="174"/>
      <c r="KBB70" s="174"/>
      <c r="KBC70" s="174"/>
      <c r="KBD70" s="174"/>
      <c r="KBE70" s="174"/>
      <c r="KBF70" s="174"/>
      <c r="KBG70" s="174"/>
      <c r="KBH70" s="174"/>
      <c r="KBI70" s="174"/>
      <c r="KBJ70" s="174"/>
      <c r="KBK70" s="174"/>
      <c r="KBL70" s="174"/>
      <c r="KBM70" s="174"/>
      <c r="KBN70" s="174"/>
      <c r="KBO70" s="174"/>
      <c r="KBP70" s="174"/>
      <c r="KBQ70" s="174"/>
      <c r="KBR70" s="174"/>
      <c r="KBS70" s="174"/>
      <c r="KBT70" s="174"/>
      <c r="KBU70" s="174"/>
      <c r="KBV70" s="174"/>
      <c r="KBW70" s="174"/>
      <c r="KBX70" s="174"/>
      <c r="KBY70" s="174"/>
      <c r="KBZ70" s="174"/>
      <c r="KCA70" s="174"/>
      <c r="KCB70" s="174"/>
      <c r="KCC70" s="174"/>
      <c r="KCD70" s="174"/>
      <c r="KCE70" s="174"/>
      <c r="KCF70" s="174"/>
      <c r="KCG70" s="174"/>
      <c r="KCH70" s="174"/>
      <c r="KCI70" s="174"/>
      <c r="KCJ70" s="174"/>
      <c r="KCK70" s="174"/>
      <c r="KCL70" s="174"/>
      <c r="KCM70" s="174"/>
      <c r="KCN70" s="174"/>
      <c r="KCO70" s="174"/>
      <c r="KCP70" s="174"/>
      <c r="KCQ70" s="174"/>
      <c r="KCR70" s="174"/>
      <c r="KCS70" s="174"/>
      <c r="KCT70" s="174"/>
      <c r="KCU70" s="174"/>
      <c r="KCV70" s="174"/>
      <c r="KCW70" s="174"/>
      <c r="KCX70" s="174"/>
      <c r="KCY70" s="174"/>
      <c r="KCZ70" s="174"/>
      <c r="KDA70" s="174"/>
      <c r="KDB70" s="174"/>
      <c r="KDC70" s="174"/>
      <c r="KDD70" s="174"/>
      <c r="KDE70" s="174"/>
      <c r="KDF70" s="174"/>
      <c r="KDG70" s="174"/>
      <c r="KDH70" s="174"/>
      <c r="KDI70" s="174"/>
      <c r="KDJ70" s="174"/>
      <c r="KDK70" s="174"/>
      <c r="KDL70" s="174"/>
      <c r="KDM70" s="174"/>
      <c r="KDN70" s="174"/>
      <c r="KDO70" s="174"/>
      <c r="KDP70" s="174"/>
      <c r="KDQ70" s="174"/>
      <c r="KDR70" s="174"/>
      <c r="KDS70" s="174"/>
      <c r="KDT70" s="174"/>
      <c r="KDU70" s="174"/>
      <c r="KDV70" s="174"/>
      <c r="KDW70" s="174"/>
      <c r="KDX70" s="174"/>
      <c r="KDY70" s="174"/>
      <c r="KDZ70" s="174"/>
      <c r="KEA70" s="174"/>
      <c r="KEB70" s="174"/>
      <c r="KEC70" s="174"/>
      <c r="KED70" s="174"/>
      <c r="KEE70" s="174"/>
      <c r="KEF70" s="174"/>
      <c r="KEG70" s="174"/>
      <c r="KEH70" s="174"/>
      <c r="KEI70" s="174"/>
      <c r="KEJ70" s="174"/>
      <c r="KEK70" s="174"/>
      <c r="KEL70" s="174"/>
      <c r="KEM70" s="174"/>
      <c r="KEN70" s="174"/>
      <c r="KEO70" s="174"/>
      <c r="KEP70" s="174"/>
      <c r="KEQ70" s="174"/>
      <c r="KER70" s="174"/>
      <c r="KES70" s="174"/>
      <c r="KET70" s="174"/>
      <c r="KEU70" s="174"/>
      <c r="KEV70" s="174"/>
      <c r="KEW70" s="174"/>
      <c r="KEX70" s="174"/>
      <c r="KEY70" s="174"/>
      <c r="KEZ70" s="174"/>
      <c r="KFA70" s="174"/>
      <c r="KFB70" s="174"/>
      <c r="KFC70" s="174"/>
      <c r="KFD70" s="174"/>
      <c r="KFE70" s="174"/>
      <c r="KFF70" s="174"/>
      <c r="KFG70" s="174"/>
      <c r="KFH70" s="174"/>
      <c r="KFI70" s="174"/>
      <c r="KFJ70" s="174"/>
      <c r="KFK70" s="174"/>
      <c r="KFL70" s="174"/>
      <c r="KFM70" s="174"/>
      <c r="KFN70" s="174"/>
      <c r="KFO70" s="174"/>
      <c r="KFP70" s="174"/>
      <c r="KFQ70" s="174"/>
      <c r="KFR70" s="174"/>
      <c r="KFS70" s="174"/>
      <c r="KFT70" s="174"/>
      <c r="KFU70" s="174"/>
      <c r="KFV70" s="174"/>
      <c r="KFW70" s="174"/>
      <c r="KFX70" s="174"/>
      <c r="KFY70" s="174"/>
      <c r="KFZ70" s="174"/>
      <c r="KGA70" s="174"/>
      <c r="KGB70" s="174"/>
      <c r="KGC70" s="174"/>
      <c r="KGD70" s="174"/>
      <c r="KGE70" s="174"/>
      <c r="KGF70" s="174"/>
      <c r="KGG70" s="174"/>
      <c r="KGH70" s="174"/>
      <c r="KGI70" s="174"/>
      <c r="KGJ70" s="174"/>
      <c r="KGK70" s="174"/>
      <c r="KGL70" s="174"/>
      <c r="KGM70" s="174"/>
      <c r="KGN70" s="174"/>
      <c r="KGO70" s="174"/>
      <c r="KGP70" s="174"/>
      <c r="KGQ70" s="174"/>
      <c r="KGR70" s="174"/>
      <c r="KGS70" s="174"/>
      <c r="KGT70" s="174"/>
      <c r="KGU70" s="174"/>
      <c r="KGV70" s="174"/>
      <c r="KGW70" s="174"/>
      <c r="KGX70" s="174"/>
      <c r="KGY70" s="174"/>
      <c r="KGZ70" s="174"/>
      <c r="KHA70" s="174"/>
      <c r="KHB70" s="174"/>
      <c r="KHC70" s="174"/>
      <c r="KHD70" s="174"/>
      <c r="KHE70" s="174"/>
      <c r="KHF70" s="174"/>
      <c r="KHG70" s="174"/>
      <c r="KHH70" s="174"/>
      <c r="KHI70" s="174"/>
      <c r="KHJ70" s="174"/>
      <c r="KHK70" s="174"/>
      <c r="KHL70" s="174"/>
      <c r="KHM70" s="174"/>
      <c r="KHN70" s="174"/>
      <c r="KHO70" s="174"/>
      <c r="KHP70" s="174"/>
      <c r="KHQ70" s="174"/>
      <c r="KHR70" s="174"/>
      <c r="KHS70" s="174"/>
      <c r="KHT70" s="174"/>
      <c r="KHU70" s="174"/>
      <c r="KHV70" s="174"/>
      <c r="KHW70" s="174"/>
      <c r="KHX70" s="174"/>
      <c r="KHY70" s="174"/>
      <c r="KHZ70" s="174"/>
      <c r="KIA70" s="174"/>
      <c r="KIB70" s="174"/>
      <c r="KIC70" s="174"/>
      <c r="KID70" s="174"/>
      <c r="KIE70" s="174"/>
      <c r="KIF70" s="174"/>
      <c r="KIG70" s="174"/>
      <c r="KIH70" s="174"/>
      <c r="KII70" s="174"/>
      <c r="KIJ70" s="174"/>
      <c r="KIK70" s="174"/>
      <c r="KIL70" s="174"/>
      <c r="KIM70" s="174"/>
      <c r="KIN70" s="174"/>
      <c r="KIO70" s="174"/>
      <c r="KIP70" s="174"/>
      <c r="KIQ70" s="174"/>
      <c r="KIR70" s="174"/>
      <c r="KIS70" s="174"/>
      <c r="KIT70" s="174"/>
      <c r="KIU70" s="174"/>
      <c r="KIV70" s="174"/>
      <c r="KIW70" s="174"/>
      <c r="KIX70" s="174"/>
      <c r="KIY70" s="174"/>
      <c r="KIZ70" s="174"/>
      <c r="KJA70" s="174"/>
      <c r="KJB70" s="174"/>
      <c r="KJC70" s="174"/>
      <c r="KJD70" s="174"/>
      <c r="KJE70" s="174"/>
      <c r="KJF70" s="174"/>
      <c r="KJG70" s="174"/>
      <c r="KJH70" s="174"/>
      <c r="KJI70" s="174"/>
      <c r="KJJ70" s="174"/>
      <c r="KJK70" s="174"/>
      <c r="KJL70" s="174"/>
      <c r="KJM70" s="174"/>
      <c r="KJN70" s="174"/>
      <c r="KJO70" s="174"/>
      <c r="KJP70" s="174"/>
      <c r="KJQ70" s="174"/>
      <c r="KJR70" s="174"/>
      <c r="KJS70" s="174"/>
      <c r="KJT70" s="174"/>
      <c r="KJU70" s="174"/>
      <c r="KJV70" s="174"/>
      <c r="KJW70" s="174"/>
      <c r="KJX70" s="174"/>
      <c r="KJY70" s="174"/>
      <c r="KJZ70" s="174"/>
      <c r="KKA70" s="174"/>
      <c r="KKB70" s="174"/>
      <c r="KKC70" s="174"/>
      <c r="KKD70" s="174"/>
      <c r="KKE70" s="174"/>
      <c r="KKF70" s="174"/>
      <c r="KKG70" s="174"/>
      <c r="KKH70" s="174"/>
      <c r="KKI70" s="174"/>
      <c r="KKJ70" s="174"/>
      <c r="KKK70" s="174"/>
      <c r="KKL70" s="174"/>
      <c r="KKM70" s="174"/>
      <c r="KKN70" s="174"/>
      <c r="KKO70" s="174"/>
      <c r="KKP70" s="174"/>
      <c r="KKQ70" s="174"/>
      <c r="KKR70" s="174"/>
      <c r="KKS70" s="174"/>
      <c r="KKT70" s="174"/>
      <c r="KKU70" s="174"/>
      <c r="KKV70" s="174"/>
      <c r="KKW70" s="174"/>
      <c r="KKX70" s="174"/>
      <c r="KKY70" s="174"/>
      <c r="KKZ70" s="174"/>
      <c r="KLA70" s="174"/>
      <c r="KLB70" s="174"/>
      <c r="KLC70" s="174"/>
      <c r="KLD70" s="174"/>
      <c r="KLE70" s="174"/>
      <c r="KLF70" s="174"/>
      <c r="KLG70" s="174"/>
      <c r="KLH70" s="174"/>
      <c r="KLI70" s="174"/>
      <c r="KLJ70" s="174"/>
      <c r="KLK70" s="174"/>
      <c r="KLL70" s="174"/>
      <c r="KLM70" s="174"/>
      <c r="KLN70" s="174"/>
      <c r="KLO70" s="174"/>
      <c r="KLP70" s="174"/>
      <c r="KLQ70" s="174"/>
      <c r="KLR70" s="174"/>
      <c r="KLS70" s="174"/>
      <c r="KLT70" s="174"/>
      <c r="KLU70" s="174"/>
      <c r="KLV70" s="174"/>
      <c r="KLW70" s="174"/>
      <c r="KLX70" s="174"/>
      <c r="KLY70" s="174"/>
      <c r="KLZ70" s="174"/>
      <c r="KMA70" s="174"/>
      <c r="KMB70" s="174"/>
      <c r="KMC70" s="174"/>
      <c r="KMD70" s="174"/>
      <c r="KME70" s="174"/>
      <c r="KMF70" s="174"/>
      <c r="KMG70" s="174"/>
      <c r="KMH70" s="174"/>
      <c r="KMI70" s="174"/>
      <c r="KMJ70" s="174"/>
      <c r="KMK70" s="174"/>
      <c r="KML70" s="174"/>
      <c r="KMM70" s="174"/>
      <c r="KMN70" s="174"/>
      <c r="KMO70" s="174"/>
      <c r="KMP70" s="174"/>
      <c r="KMQ70" s="174"/>
      <c r="KMR70" s="174"/>
      <c r="KMS70" s="174"/>
      <c r="KMT70" s="174"/>
      <c r="KMU70" s="174"/>
      <c r="KMV70" s="174"/>
      <c r="KMW70" s="174"/>
      <c r="KMX70" s="174"/>
      <c r="KMY70" s="174"/>
      <c r="KMZ70" s="174"/>
      <c r="KNA70" s="174"/>
      <c r="KNB70" s="174"/>
      <c r="KNC70" s="174"/>
      <c r="KND70" s="174"/>
      <c r="KNE70" s="174"/>
      <c r="KNF70" s="174"/>
      <c r="KNG70" s="174"/>
      <c r="KNH70" s="174"/>
      <c r="KNI70" s="174"/>
      <c r="KNJ70" s="174"/>
      <c r="KNK70" s="174"/>
      <c r="KNL70" s="174"/>
      <c r="KNM70" s="174"/>
      <c r="KNN70" s="174"/>
      <c r="KNO70" s="174"/>
      <c r="KNP70" s="174"/>
      <c r="KNQ70" s="174"/>
      <c r="KNR70" s="174"/>
      <c r="KNS70" s="174"/>
      <c r="KNT70" s="174"/>
      <c r="KNU70" s="174"/>
      <c r="KNV70" s="174"/>
      <c r="KNW70" s="174"/>
      <c r="KNX70" s="174"/>
      <c r="KNY70" s="174"/>
      <c r="KNZ70" s="174"/>
      <c r="KOA70" s="174"/>
      <c r="KOB70" s="174"/>
      <c r="KOC70" s="174"/>
      <c r="KOD70" s="174"/>
      <c r="KOE70" s="174"/>
      <c r="KOF70" s="174"/>
      <c r="KOG70" s="174"/>
      <c r="KOH70" s="174"/>
      <c r="KOI70" s="174"/>
      <c r="KOJ70" s="174"/>
      <c r="KOK70" s="174"/>
      <c r="KOL70" s="174"/>
      <c r="KOM70" s="174"/>
      <c r="KON70" s="174"/>
      <c r="KOO70" s="174"/>
      <c r="KOP70" s="174"/>
      <c r="KOQ70" s="174"/>
      <c r="KOR70" s="174"/>
      <c r="KOS70" s="174"/>
      <c r="KOT70" s="174"/>
      <c r="KOU70" s="174"/>
      <c r="KOV70" s="174"/>
      <c r="KOW70" s="174"/>
      <c r="KOX70" s="174"/>
      <c r="KOY70" s="174"/>
      <c r="KOZ70" s="174"/>
      <c r="KPA70" s="174"/>
      <c r="KPB70" s="174"/>
      <c r="KPC70" s="174"/>
      <c r="KPD70" s="174"/>
      <c r="KPE70" s="174"/>
      <c r="KPF70" s="174"/>
      <c r="KPG70" s="174"/>
      <c r="KPH70" s="174"/>
      <c r="KPI70" s="174"/>
      <c r="KPJ70" s="174"/>
      <c r="KPK70" s="174"/>
      <c r="KPL70" s="174"/>
      <c r="KPM70" s="174"/>
      <c r="KPN70" s="174"/>
      <c r="KPO70" s="174"/>
      <c r="KPP70" s="174"/>
      <c r="KPQ70" s="174"/>
      <c r="KPR70" s="174"/>
      <c r="KPS70" s="174"/>
      <c r="KPT70" s="174"/>
      <c r="KPU70" s="174"/>
      <c r="KPV70" s="174"/>
      <c r="KPW70" s="174"/>
      <c r="KPX70" s="174"/>
      <c r="KPY70" s="174"/>
      <c r="KPZ70" s="174"/>
      <c r="KQA70" s="174"/>
      <c r="KQB70" s="174"/>
      <c r="KQC70" s="174"/>
      <c r="KQD70" s="174"/>
      <c r="KQE70" s="174"/>
      <c r="KQF70" s="174"/>
      <c r="KQG70" s="174"/>
      <c r="KQH70" s="174"/>
      <c r="KQI70" s="174"/>
      <c r="KQJ70" s="174"/>
      <c r="KQK70" s="174"/>
      <c r="KQL70" s="174"/>
      <c r="KQM70" s="174"/>
      <c r="KQN70" s="174"/>
      <c r="KQO70" s="174"/>
      <c r="KQP70" s="174"/>
      <c r="KQQ70" s="174"/>
      <c r="KQR70" s="174"/>
      <c r="KQS70" s="174"/>
      <c r="KQT70" s="174"/>
      <c r="KQU70" s="174"/>
      <c r="KQV70" s="174"/>
      <c r="KQW70" s="174"/>
      <c r="KQX70" s="174"/>
      <c r="KQY70" s="174"/>
      <c r="KQZ70" s="174"/>
      <c r="KRA70" s="174"/>
      <c r="KRB70" s="174"/>
      <c r="KRC70" s="174"/>
      <c r="KRD70" s="174"/>
      <c r="KRE70" s="174"/>
      <c r="KRF70" s="174"/>
      <c r="KRG70" s="174"/>
      <c r="KRH70" s="174"/>
      <c r="KRI70" s="174"/>
      <c r="KRJ70" s="174"/>
      <c r="KRK70" s="174"/>
      <c r="KRL70" s="174"/>
      <c r="KRM70" s="174"/>
      <c r="KRN70" s="174"/>
      <c r="KRO70" s="174"/>
      <c r="KRP70" s="174"/>
      <c r="KRQ70" s="174"/>
      <c r="KRR70" s="174"/>
      <c r="KRS70" s="174"/>
      <c r="KRT70" s="174"/>
      <c r="KRU70" s="174"/>
      <c r="KRV70" s="174"/>
      <c r="KRW70" s="174"/>
      <c r="KRX70" s="174"/>
      <c r="KRY70" s="174"/>
      <c r="KRZ70" s="174"/>
      <c r="KSA70" s="174"/>
      <c r="KSB70" s="174"/>
      <c r="KSC70" s="174"/>
      <c r="KSD70" s="174"/>
      <c r="KSE70" s="174"/>
      <c r="KSF70" s="174"/>
      <c r="KSG70" s="174"/>
      <c r="KSH70" s="174"/>
      <c r="KSI70" s="174"/>
      <c r="KSJ70" s="174"/>
      <c r="KSK70" s="174"/>
      <c r="KSL70" s="174"/>
      <c r="KSM70" s="174"/>
      <c r="KSN70" s="174"/>
      <c r="KSO70" s="174"/>
      <c r="KSP70" s="174"/>
      <c r="KSQ70" s="174"/>
      <c r="KSR70" s="174"/>
      <c r="KSS70" s="174"/>
      <c r="KST70" s="174"/>
      <c r="KSU70" s="174"/>
      <c r="KSV70" s="174"/>
      <c r="KSW70" s="174"/>
      <c r="KSX70" s="174"/>
      <c r="KSY70" s="174"/>
      <c r="KSZ70" s="174"/>
      <c r="KTA70" s="174"/>
      <c r="KTB70" s="174"/>
      <c r="KTC70" s="174"/>
      <c r="KTD70" s="174"/>
      <c r="KTE70" s="174"/>
      <c r="KTF70" s="174"/>
      <c r="KTG70" s="174"/>
      <c r="KTH70" s="174"/>
      <c r="KTI70" s="174"/>
      <c r="KTJ70" s="174"/>
      <c r="KTK70" s="174"/>
      <c r="KTL70" s="174"/>
      <c r="KTM70" s="174"/>
      <c r="KTN70" s="174"/>
      <c r="KTO70" s="174"/>
      <c r="KTP70" s="174"/>
      <c r="KTQ70" s="174"/>
      <c r="KTR70" s="174"/>
      <c r="KTS70" s="174"/>
      <c r="KTT70" s="174"/>
      <c r="KTU70" s="174"/>
      <c r="KTV70" s="174"/>
      <c r="KTW70" s="174"/>
      <c r="KTX70" s="174"/>
      <c r="KTY70" s="174"/>
      <c r="KTZ70" s="174"/>
      <c r="KUA70" s="174"/>
      <c r="KUB70" s="174"/>
      <c r="KUC70" s="174"/>
      <c r="KUD70" s="174"/>
      <c r="KUE70" s="174"/>
      <c r="KUF70" s="174"/>
      <c r="KUG70" s="174"/>
      <c r="KUH70" s="174"/>
      <c r="KUI70" s="174"/>
      <c r="KUJ70" s="174"/>
      <c r="KUK70" s="174"/>
      <c r="KUL70" s="174"/>
      <c r="KUM70" s="174"/>
      <c r="KUN70" s="174"/>
      <c r="KUO70" s="174"/>
      <c r="KUP70" s="174"/>
      <c r="KUQ70" s="174"/>
      <c r="KUR70" s="174"/>
      <c r="KUS70" s="174"/>
      <c r="KUT70" s="174"/>
      <c r="KUU70" s="174"/>
      <c r="KUV70" s="174"/>
      <c r="KUW70" s="174"/>
      <c r="KUX70" s="174"/>
      <c r="KUY70" s="174"/>
      <c r="KUZ70" s="174"/>
      <c r="KVA70" s="174"/>
      <c r="KVB70" s="174"/>
      <c r="KVC70" s="174"/>
      <c r="KVD70" s="174"/>
      <c r="KVE70" s="174"/>
      <c r="KVF70" s="174"/>
      <c r="KVG70" s="174"/>
      <c r="KVH70" s="174"/>
      <c r="KVI70" s="174"/>
      <c r="KVJ70" s="174"/>
      <c r="KVK70" s="174"/>
      <c r="KVL70" s="174"/>
      <c r="KVM70" s="174"/>
      <c r="KVN70" s="174"/>
      <c r="KVO70" s="174"/>
      <c r="KVP70" s="174"/>
      <c r="KVQ70" s="174"/>
      <c r="KVR70" s="174"/>
      <c r="KVS70" s="174"/>
      <c r="KVT70" s="174"/>
      <c r="KVU70" s="174"/>
      <c r="KVV70" s="174"/>
      <c r="KVW70" s="174"/>
      <c r="KVX70" s="174"/>
      <c r="KVY70" s="174"/>
      <c r="KVZ70" s="174"/>
      <c r="KWA70" s="174"/>
      <c r="KWB70" s="174"/>
      <c r="KWC70" s="174"/>
      <c r="KWD70" s="174"/>
      <c r="KWE70" s="174"/>
      <c r="KWF70" s="174"/>
      <c r="KWG70" s="174"/>
      <c r="KWH70" s="174"/>
      <c r="KWI70" s="174"/>
      <c r="KWJ70" s="174"/>
      <c r="KWK70" s="174"/>
      <c r="KWL70" s="174"/>
      <c r="KWM70" s="174"/>
      <c r="KWN70" s="174"/>
      <c r="KWO70" s="174"/>
      <c r="KWP70" s="174"/>
      <c r="KWQ70" s="174"/>
      <c r="KWR70" s="174"/>
      <c r="KWS70" s="174"/>
      <c r="KWT70" s="174"/>
      <c r="KWU70" s="174"/>
      <c r="KWV70" s="174"/>
      <c r="KWW70" s="174"/>
      <c r="KWX70" s="174"/>
      <c r="KWY70" s="174"/>
      <c r="KWZ70" s="174"/>
      <c r="KXA70" s="174"/>
      <c r="KXB70" s="174"/>
      <c r="KXC70" s="174"/>
      <c r="KXD70" s="174"/>
      <c r="KXE70" s="174"/>
      <c r="KXF70" s="174"/>
      <c r="KXG70" s="174"/>
      <c r="KXH70" s="174"/>
      <c r="KXI70" s="174"/>
      <c r="KXJ70" s="174"/>
      <c r="KXK70" s="174"/>
      <c r="KXL70" s="174"/>
      <c r="KXM70" s="174"/>
      <c r="KXN70" s="174"/>
      <c r="KXO70" s="174"/>
      <c r="KXP70" s="174"/>
      <c r="KXQ70" s="174"/>
      <c r="KXR70" s="174"/>
      <c r="KXS70" s="174"/>
      <c r="KXT70" s="174"/>
      <c r="KXU70" s="174"/>
      <c r="KXV70" s="174"/>
      <c r="KXW70" s="174"/>
      <c r="KXX70" s="174"/>
      <c r="KXY70" s="174"/>
      <c r="KXZ70" s="174"/>
      <c r="KYA70" s="174"/>
      <c r="KYB70" s="174"/>
      <c r="KYC70" s="174"/>
      <c r="KYD70" s="174"/>
      <c r="KYE70" s="174"/>
      <c r="KYF70" s="174"/>
      <c r="KYG70" s="174"/>
      <c r="KYH70" s="174"/>
      <c r="KYI70" s="174"/>
      <c r="KYJ70" s="174"/>
      <c r="KYK70" s="174"/>
      <c r="KYL70" s="174"/>
      <c r="KYM70" s="174"/>
      <c r="KYN70" s="174"/>
      <c r="KYO70" s="174"/>
      <c r="KYP70" s="174"/>
      <c r="KYQ70" s="174"/>
      <c r="KYR70" s="174"/>
      <c r="KYS70" s="174"/>
      <c r="KYT70" s="174"/>
      <c r="KYU70" s="174"/>
      <c r="KYV70" s="174"/>
      <c r="KYW70" s="174"/>
      <c r="KYX70" s="174"/>
      <c r="KYY70" s="174"/>
      <c r="KYZ70" s="174"/>
      <c r="KZA70" s="174"/>
      <c r="KZB70" s="174"/>
      <c r="KZC70" s="174"/>
      <c r="KZD70" s="174"/>
      <c r="KZE70" s="174"/>
      <c r="KZF70" s="174"/>
      <c r="KZG70" s="174"/>
      <c r="KZH70" s="174"/>
      <c r="KZI70" s="174"/>
      <c r="KZJ70" s="174"/>
      <c r="KZK70" s="174"/>
      <c r="KZL70" s="174"/>
      <c r="KZM70" s="174"/>
      <c r="KZN70" s="174"/>
      <c r="KZO70" s="174"/>
      <c r="KZP70" s="174"/>
      <c r="KZQ70" s="174"/>
      <c r="KZR70" s="174"/>
      <c r="KZS70" s="174"/>
      <c r="KZT70" s="174"/>
      <c r="KZU70" s="174"/>
      <c r="KZV70" s="174"/>
      <c r="KZW70" s="174"/>
      <c r="KZX70" s="174"/>
      <c r="KZY70" s="174"/>
      <c r="KZZ70" s="174"/>
      <c r="LAA70" s="174"/>
      <c r="LAB70" s="174"/>
      <c r="LAC70" s="174"/>
      <c r="LAD70" s="174"/>
      <c r="LAE70" s="174"/>
      <c r="LAF70" s="174"/>
      <c r="LAG70" s="174"/>
      <c r="LAH70" s="174"/>
      <c r="LAI70" s="174"/>
      <c r="LAJ70" s="174"/>
      <c r="LAK70" s="174"/>
      <c r="LAL70" s="174"/>
      <c r="LAM70" s="174"/>
      <c r="LAN70" s="174"/>
      <c r="LAO70" s="174"/>
      <c r="LAP70" s="174"/>
      <c r="LAQ70" s="174"/>
      <c r="LAR70" s="174"/>
      <c r="LAS70" s="174"/>
      <c r="LAT70" s="174"/>
      <c r="LAU70" s="174"/>
      <c r="LAV70" s="174"/>
      <c r="LAW70" s="174"/>
      <c r="LAX70" s="174"/>
      <c r="LAY70" s="174"/>
      <c r="LAZ70" s="174"/>
      <c r="LBA70" s="174"/>
      <c r="LBB70" s="174"/>
      <c r="LBC70" s="174"/>
      <c r="LBD70" s="174"/>
      <c r="LBE70" s="174"/>
      <c r="LBF70" s="174"/>
      <c r="LBG70" s="174"/>
      <c r="LBH70" s="174"/>
      <c r="LBI70" s="174"/>
      <c r="LBJ70" s="174"/>
      <c r="LBK70" s="174"/>
      <c r="LBL70" s="174"/>
      <c r="LBM70" s="174"/>
      <c r="LBN70" s="174"/>
      <c r="LBO70" s="174"/>
      <c r="LBP70" s="174"/>
      <c r="LBQ70" s="174"/>
      <c r="LBR70" s="174"/>
      <c r="LBS70" s="174"/>
      <c r="LBT70" s="174"/>
      <c r="LBU70" s="174"/>
      <c r="LBV70" s="174"/>
      <c r="LBW70" s="174"/>
      <c r="LBX70" s="174"/>
      <c r="LBY70" s="174"/>
      <c r="LBZ70" s="174"/>
      <c r="LCA70" s="174"/>
      <c r="LCB70" s="174"/>
      <c r="LCC70" s="174"/>
      <c r="LCD70" s="174"/>
      <c r="LCE70" s="174"/>
      <c r="LCF70" s="174"/>
      <c r="LCG70" s="174"/>
      <c r="LCH70" s="174"/>
      <c r="LCI70" s="174"/>
      <c r="LCJ70" s="174"/>
      <c r="LCK70" s="174"/>
      <c r="LCL70" s="174"/>
      <c r="LCM70" s="174"/>
      <c r="LCN70" s="174"/>
      <c r="LCO70" s="174"/>
      <c r="LCP70" s="174"/>
      <c r="LCQ70" s="174"/>
      <c r="LCR70" s="174"/>
      <c r="LCS70" s="174"/>
      <c r="LCT70" s="174"/>
      <c r="LCU70" s="174"/>
      <c r="LCV70" s="174"/>
      <c r="LCW70" s="174"/>
      <c r="LCX70" s="174"/>
      <c r="LCY70" s="174"/>
      <c r="LCZ70" s="174"/>
      <c r="LDA70" s="174"/>
      <c r="LDB70" s="174"/>
      <c r="LDC70" s="174"/>
      <c r="LDD70" s="174"/>
      <c r="LDE70" s="174"/>
      <c r="LDF70" s="174"/>
      <c r="LDG70" s="174"/>
      <c r="LDH70" s="174"/>
      <c r="LDI70" s="174"/>
      <c r="LDJ70" s="174"/>
      <c r="LDK70" s="174"/>
      <c r="LDL70" s="174"/>
      <c r="LDM70" s="174"/>
      <c r="LDN70" s="174"/>
      <c r="LDO70" s="174"/>
      <c r="LDP70" s="174"/>
      <c r="LDQ70" s="174"/>
      <c r="LDR70" s="174"/>
      <c r="LDS70" s="174"/>
      <c r="LDT70" s="174"/>
      <c r="LDU70" s="174"/>
      <c r="LDV70" s="174"/>
      <c r="LDW70" s="174"/>
      <c r="LDX70" s="174"/>
      <c r="LDY70" s="174"/>
      <c r="LDZ70" s="174"/>
      <c r="LEA70" s="174"/>
      <c r="LEB70" s="174"/>
      <c r="LEC70" s="174"/>
      <c r="LED70" s="174"/>
      <c r="LEE70" s="174"/>
      <c r="LEF70" s="174"/>
      <c r="LEG70" s="174"/>
      <c r="LEH70" s="174"/>
      <c r="LEI70" s="174"/>
      <c r="LEJ70" s="174"/>
      <c r="LEK70" s="174"/>
      <c r="LEL70" s="174"/>
      <c r="LEM70" s="174"/>
      <c r="LEN70" s="174"/>
      <c r="LEO70" s="174"/>
      <c r="LEP70" s="174"/>
      <c r="LEQ70" s="174"/>
      <c r="LER70" s="174"/>
      <c r="LES70" s="174"/>
      <c r="LET70" s="174"/>
      <c r="LEU70" s="174"/>
      <c r="LEV70" s="174"/>
      <c r="LEW70" s="174"/>
      <c r="LEX70" s="174"/>
      <c r="LEY70" s="174"/>
      <c r="LEZ70" s="174"/>
      <c r="LFA70" s="174"/>
      <c r="LFB70" s="174"/>
      <c r="LFC70" s="174"/>
      <c r="LFD70" s="174"/>
      <c r="LFE70" s="174"/>
      <c r="LFF70" s="174"/>
      <c r="LFG70" s="174"/>
      <c r="LFH70" s="174"/>
      <c r="LFI70" s="174"/>
      <c r="LFJ70" s="174"/>
      <c r="LFK70" s="174"/>
      <c r="LFL70" s="174"/>
      <c r="LFM70" s="174"/>
      <c r="LFN70" s="174"/>
      <c r="LFO70" s="174"/>
      <c r="LFP70" s="174"/>
      <c r="LFQ70" s="174"/>
      <c r="LFR70" s="174"/>
      <c r="LFS70" s="174"/>
      <c r="LFT70" s="174"/>
      <c r="LFU70" s="174"/>
      <c r="LFV70" s="174"/>
      <c r="LFW70" s="174"/>
      <c r="LFX70" s="174"/>
      <c r="LFY70" s="174"/>
      <c r="LFZ70" s="174"/>
      <c r="LGA70" s="174"/>
      <c r="LGB70" s="174"/>
      <c r="LGC70" s="174"/>
      <c r="LGD70" s="174"/>
      <c r="LGE70" s="174"/>
      <c r="LGF70" s="174"/>
      <c r="LGG70" s="174"/>
      <c r="LGH70" s="174"/>
      <c r="LGI70" s="174"/>
      <c r="LGJ70" s="174"/>
      <c r="LGK70" s="174"/>
      <c r="LGL70" s="174"/>
      <c r="LGM70" s="174"/>
      <c r="LGN70" s="174"/>
      <c r="LGO70" s="174"/>
      <c r="LGP70" s="174"/>
      <c r="LGQ70" s="174"/>
      <c r="LGR70" s="174"/>
      <c r="LGS70" s="174"/>
      <c r="LGT70" s="174"/>
      <c r="LGU70" s="174"/>
      <c r="LGV70" s="174"/>
      <c r="LGW70" s="174"/>
      <c r="LGX70" s="174"/>
      <c r="LGY70" s="174"/>
      <c r="LGZ70" s="174"/>
      <c r="LHA70" s="174"/>
      <c r="LHB70" s="174"/>
      <c r="LHC70" s="174"/>
      <c r="LHD70" s="174"/>
      <c r="LHE70" s="174"/>
      <c r="LHF70" s="174"/>
      <c r="LHG70" s="174"/>
      <c r="LHH70" s="174"/>
      <c r="LHI70" s="174"/>
      <c r="LHJ70" s="174"/>
      <c r="LHK70" s="174"/>
      <c r="LHL70" s="174"/>
      <c r="LHM70" s="174"/>
      <c r="LHN70" s="174"/>
      <c r="LHO70" s="174"/>
      <c r="LHP70" s="174"/>
      <c r="LHQ70" s="174"/>
      <c r="LHR70" s="174"/>
      <c r="LHS70" s="174"/>
      <c r="LHT70" s="174"/>
      <c r="LHU70" s="174"/>
      <c r="LHV70" s="174"/>
      <c r="LHW70" s="174"/>
      <c r="LHX70" s="174"/>
      <c r="LHY70" s="174"/>
      <c r="LHZ70" s="174"/>
      <c r="LIA70" s="174"/>
      <c r="LIB70" s="174"/>
      <c r="LIC70" s="174"/>
      <c r="LID70" s="174"/>
      <c r="LIE70" s="174"/>
      <c r="LIF70" s="174"/>
      <c r="LIG70" s="174"/>
      <c r="LIH70" s="174"/>
      <c r="LII70" s="174"/>
      <c r="LIJ70" s="174"/>
      <c r="LIK70" s="174"/>
      <c r="LIL70" s="174"/>
      <c r="LIM70" s="174"/>
      <c r="LIN70" s="174"/>
      <c r="LIO70" s="174"/>
      <c r="LIP70" s="174"/>
      <c r="LIQ70" s="174"/>
      <c r="LIR70" s="174"/>
      <c r="LIS70" s="174"/>
      <c r="LIT70" s="174"/>
      <c r="LIU70" s="174"/>
      <c r="LIV70" s="174"/>
      <c r="LIW70" s="174"/>
      <c r="LIX70" s="174"/>
      <c r="LIY70" s="174"/>
      <c r="LIZ70" s="174"/>
      <c r="LJA70" s="174"/>
      <c r="LJB70" s="174"/>
      <c r="LJC70" s="174"/>
      <c r="LJD70" s="174"/>
      <c r="LJE70" s="174"/>
      <c r="LJF70" s="174"/>
      <c r="LJG70" s="174"/>
      <c r="LJH70" s="174"/>
      <c r="LJI70" s="174"/>
      <c r="LJJ70" s="174"/>
      <c r="LJK70" s="174"/>
      <c r="LJL70" s="174"/>
      <c r="LJM70" s="174"/>
      <c r="LJN70" s="174"/>
      <c r="LJO70" s="174"/>
      <c r="LJP70" s="174"/>
      <c r="LJQ70" s="174"/>
      <c r="LJR70" s="174"/>
      <c r="LJS70" s="174"/>
      <c r="LJT70" s="174"/>
      <c r="LJU70" s="174"/>
      <c r="LJV70" s="174"/>
      <c r="LJW70" s="174"/>
      <c r="LJX70" s="174"/>
      <c r="LJY70" s="174"/>
      <c r="LJZ70" s="174"/>
      <c r="LKA70" s="174"/>
      <c r="LKB70" s="174"/>
      <c r="LKC70" s="174"/>
      <c r="LKD70" s="174"/>
      <c r="LKE70" s="174"/>
      <c r="LKF70" s="174"/>
      <c r="LKG70" s="174"/>
      <c r="LKH70" s="174"/>
      <c r="LKI70" s="174"/>
      <c r="LKJ70" s="174"/>
      <c r="LKK70" s="174"/>
      <c r="LKL70" s="174"/>
      <c r="LKM70" s="174"/>
      <c r="LKN70" s="174"/>
      <c r="LKO70" s="174"/>
      <c r="LKP70" s="174"/>
      <c r="LKQ70" s="174"/>
      <c r="LKR70" s="174"/>
      <c r="LKS70" s="174"/>
      <c r="LKT70" s="174"/>
      <c r="LKU70" s="174"/>
      <c r="LKV70" s="174"/>
      <c r="LKW70" s="174"/>
      <c r="LKX70" s="174"/>
      <c r="LKY70" s="174"/>
      <c r="LKZ70" s="174"/>
      <c r="LLA70" s="174"/>
      <c r="LLB70" s="174"/>
      <c r="LLC70" s="174"/>
      <c r="LLD70" s="174"/>
      <c r="LLE70" s="174"/>
      <c r="LLF70" s="174"/>
      <c r="LLG70" s="174"/>
      <c r="LLH70" s="174"/>
      <c r="LLI70" s="174"/>
      <c r="LLJ70" s="174"/>
      <c r="LLK70" s="174"/>
      <c r="LLL70" s="174"/>
      <c r="LLM70" s="174"/>
      <c r="LLN70" s="174"/>
      <c r="LLO70" s="174"/>
      <c r="LLP70" s="174"/>
      <c r="LLQ70" s="174"/>
      <c r="LLR70" s="174"/>
      <c r="LLS70" s="174"/>
      <c r="LLT70" s="174"/>
      <c r="LLU70" s="174"/>
      <c r="LLV70" s="174"/>
      <c r="LLW70" s="174"/>
      <c r="LLX70" s="174"/>
      <c r="LLY70" s="174"/>
      <c r="LLZ70" s="174"/>
      <c r="LMA70" s="174"/>
      <c r="LMB70" s="174"/>
      <c r="LMC70" s="174"/>
      <c r="LMD70" s="174"/>
      <c r="LME70" s="174"/>
      <c r="LMF70" s="174"/>
      <c r="LMG70" s="174"/>
      <c r="LMH70" s="174"/>
      <c r="LMI70" s="174"/>
      <c r="LMJ70" s="174"/>
      <c r="LMK70" s="174"/>
      <c r="LML70" s="174"/>
      <c r="LMM70" s="174"/>
      <c r="LMN70" s="174"/>
      <c r="LMO70" s="174"/>
      <c r="LMP70" s="174"/>
      <c r="LMQ70" s="174"/>
      <c r="LMR70" s="174"/>
      <c r="LMS70" s="174"/>
      <c r="LMT70" s="174"/>
      <c r="LMU70" s="174"/>
      <c r="LMV70" s="174"/>
      <c r="LMW70" s="174"/>
      <c r="LMX70" s="174"/>
      <c r="LMY70" s="174"/>
      <c r="LMZ70" s="174"/>
      <c r="LNA70" s="174"/>
      <c r="LNB70" s="174"/>
      <c r="LNC70" s="174"/>
      <c r="LND70" s="174"/>
      <c r="LNE70" s="174"/>
      <c r="LNF70" s="174"/>
      <c r="LNG70" s="174"/>
      <c r="LNH70" s="174"/>
      <c r="LNI70" s="174"/>
      <c r="LNJ70" s="174"/>
      <c r="LNK70" s="174"/>
      <c r="LNL70" s="174"/>
      <c r="LNM70" s="174"/>
      <c r="LNN70" s="174"/>
      <c r="LNO70" s="174"/>
      <c r="LNP70" s="174"/>
      <c r="LNQ70" s="174"/>
      <c r="LNR70" s="174"/>
      <c r="LNS70" s="174"/>
      <c r="LNT70" s="174"/>
      <c r="LNU70" s="174"/>
      <c r="LNV70" s="174"/>
      <c r="LNW70" s="174"/>
      <c r="LNX70" s="174"/>
      <c r="LNY70" s="174"/>
      <c r="LNZ70" s="174"/>
      <c r="LOA70" s="174"/>
      <c r="LOB70" s="174"/>
      <c r="LOC70" s="174"/>
      <c r="LOD70" s="174"/>
      <c r="LOE70" s="174"/>
      <c r="LOF70" s="174"/>
      <c r="LOG70" s="174"/>
      <c r="LOH70" s="174"/>
      <c r="LOI70" s="174"/>
      <c r="LOJ70" s="174"/>
      <c r="LOK70" s="174"/>
      <c r="LOL70" s="174"/>
      <c r="LOM70" s="174"/>
      <c r="LON70" s="174"/>
      <c r="LOO70" s="174"/>
      <c r="LOP70" s="174"/>
      <c r="LOQ70" s="174"/>
      <c r="LOR70" s="174"/>
      <c r="LOS70" s="174"/>
      <c r="LOT70" s="174"/>
      <c r="LOU70" s="174"/>
      <c r="LOV70" s="174"/>
      <c r="LOW70" s="174"/>
      <c r="LOX70" s="174"/>
      <c r="LOY70" s="174"/>
      <c r="LOZ70" s="174"/>
      <c r="LPA70" s="174"/>
      <c r="LPB70" s="174"/>
      <c r="LPC70" s="174"/>
      <c r="LPD70" s="174"/>
      <c r="LPE70" s="174"/>
      <c r="LPF70" s="174"/>
      <c r="LPG70" s="174"/>
      <c r="LPH70" s="174"/>
      <c r="LPI70" s="174"/>
      <c r="LPJ70" s="174"/>
      <c r="LPK70" s="174"/>
      <c r="LPL70" s="174"/>
      <c r="LPM70" s="174"/>
      <c r="LPN70" s="174"/>
      <c r="LPO70" s="174"/>
      <c r="LPP70" s="174"/>
      <c r="LPQ70" s="174"/>
      <c r="LPR70" s="174"/>
      <c r="LPS70" s="174"/>
      <c r="LPT70" s="174"/>
      <c r="LPU70" s="174"/>
      <c r="LPV70" s="174"/>
      <c r="LPW70" s="174"/>
      <c r="LPX70" s="174"/>
      <c r="LPY70" s="174"/>
      <c r="LPZ70" s="174"/>
      <c r="LQA70" s="174"/>
      <c r="LQB70" s="174"/>
      <c r="LQC70" s="174"/>
      <c r="LQD70" s="174"/>
      <c r="LQE70" s="174"/>
      <c r="LQF70" s="174"/>
      <c r="LQG70" s="174"/>
      <c r="LQH70" s="174"/>
      <c r="LQI70" s="174"/>
      <c r="LQJ70" s="174"/>
      <c r="LQK70" s="174"/>
      <c r="LQL70" s="174"/>
      <c r="LQM70" s="174"/>
      <c r="LQN70" s="174"/>
      <c r="LQO70" s="174"/>
      <c r="LQP70" s="174"/>
      <c r="LQQ70" s="174"/>
      <c r="LQR70" s="174"/>
      <c r="LQS70" s="174"/>
      <c r="LQT70" s="174"/>
      <c r="LQU70" s="174"/>
      <c r="LQV70" s="174"/>
      <c r="LQW70" s="174"/>
      <c r="LQX70" s="174"/>
      <c r="LQY70" s="174"/>
      <c r="LQZ70" s="174"/>
      <c r="LRA70" s="174"/>
      <c r="LRB70" s="174"/>
      <c r="LRC70" s="174"/>
      <c r="LRD70" s="174"/>
      <c r="LRE70" s="174"/>
      <c r="LRF70" s="174"/>
      <c r="LRG70" s="174"/>
      <c r="LRH70" s="174"/>
      <c r="LRI70" s="174"/>
      <c r="LRJ70" s="174"/>
      <c r="LRK70" s="174"/>
      <c r="LRL70" s="174"/>
      <c r="LRM70" s="174"/>
      <c r="LRN70" s="174"/>
      <c r="LRO70" s="174"/>
      <c r="LRP70" s="174"/>
      <c r="LRQ70" s="174"/>
      <c r="LRR70" s="174"/>
      <c r="LRS70" s="174"/>
      <c r="LRT70" s="174"/>
      <c r="LRU70" s="174"/>
      <c r="LRV70" s="174"/>
      <c r="LRW70" s="174"/>
      <c r="LRX70" s="174"/>
      <c r="LRY70" s="174"/>
      <c r="LRZ70" s="174"/>
      <c r="LSA70" s="174"/>
      <c r="LSB70" s="174"/>
      <c r="LSC70" s="174"/>
      <c r="LSD70" s="174"/>
      <c r="LSE70" s="174"/>
      <c r="LSF70" s="174"/>
      <c r="LSG70" s="174"/>
      <c r="LSH70" s="174"/>
      <c r="LSI70" s="174"/>
      <c r="LSJ70" s="174"/>
      <c r="LSK70" s="174"/>
      <c r="LSL70" s="174"/>
      <c r="LSM70" s="174"/>
      <c r="LSN70" s="174"/>
      <c r="LSO70" s="174"/>
      <c r="LSP70" s="174"/>
      <c r="LSQ70" s="174"/>
      <c r="LSR70" s="174"/>
      <c r="LSS70" s="174"/>
      <c r="LST70" s="174"/>
      <c r="LSU70" s="174"/>
      <c r="LSV70" s="174"/>
      <c r="LSW70" s="174"/>
      <c r="LSX70" s="174"/>
      <c r="LSY70" s="174"/>
      <c r="LSZ70" s="174"/>
      <c r="LTA70" s="174"/>
      <c r="LTB70" s="174"/>
      <c r="LTC70" s="174"/>
      <c r="LTD70" s="174"/>
      <c r="LTE70" s="174"/>
      <c r="LTF70" s="174"/>
      <c r="LTG70" s="174"/>
      <c r="LTH70" s="174"/>
      <c r="LTI70" s="174"/>
      <c r="LTJ70" s="174"/>
      <c r="LTK70" s="174"/>
      <c r="LTL70" s="174"/>
      <c r="LTM70" s="174"/>
      <c r="LTN70" s="174"/>
      <c r="LTO70" s="174"/>
      <c r="LTP70" s="174"/>
      <c r="LTQ70" s="174"/>
      <c r="LTR70" s="174"/>
      <c r="LTS70" s="174"/>
      <c r="LTT70" s="174"/>
      <c r="LTU70" s="174"/>
      <c r="LTV70" s="174"/>
      <c r="LTW70" s="174"/>
      <c r="LTX70" s="174"/>
      <c r="LTY70" s="174"/>
      <c r="LTZ70" s="174"/>
      <c r="LUA70" s="174"/>
      <c r="LUB70" s="174"/>
      <c r="LUC70" s="174"/>
      <c r="LUD70" s="174"/>
      <c r="LUE70" s="174"/>
      <c r="LUF70" s="174"/>
      <c r="LUG70" s="174"/>
      <c r="LUH70" s="174"/>
      <c r="LUI70" s="174"/>
      <c r="LUJ70" s="174"/>
      <c r="LUK70" s="174"/>
      <c r="LUL70" s="174"/>
      <c r="LUM70" s="174"/>
      <c r="LUN70" s="174"/>
      <c r="LUO70" s="174"/>
      <c r="LUP70" s="174"/>
      <c r="LUQ70" s="174"/>
      <c r="LUR70" s="174"/>
      <c r="LUS70" s="174"/>
      <c r="LUT70" s="174"/>
      <c r="LUU70" s="174"/>
      <c r="LUV70" s="174"/>
      <c r="LUW70" s="174"/>
      <c r="LUX70" s="174"/>
      <c r="LUY70" s="174"/>
      <c r="LUZ70" s="174"/>
      <c r="LVA70" s="174"/>
      <c r="LVB70" s="174"/>
      <c r="LVC70" s="174"/>
      <c r="LVD70" s="174"/>
      <c r="LVE70" s="174"/>
      <c r="LVF70" s="174"/>
      <c r="LVG70" s="174"/>
      <c r="LVH70" s="174"/>
      <c r="LVI70" s="174"/>
      <c r="LVJ70" s="174"/>
      <c r="LVK70" s="174"/>
      <c r="LVL70" s="174"/>
      <c r="LVM70" s="174"/>
      <c r="LVN70" s="174"/>
      <c r="LVO70" s="174"/>
      <c r="LVP70" s="174"/>
      <c r="LVQ70" s="174"/>
      <c r="LVR70" s="174"/>
      <c r="LVS70" s="174"/>
      <c r="LVT70" s="174"/>
      <c r="LVU70" s="174"/>
      <c r="LVV70" s="174"/>
      <c r="LVW70" s="174"/>
      <c r="LVX70" s="174"/>
      <c r="LVY70" s="174"/>
      <c r="LVZ70" s="174"/>
      <c r="LWA70" s="174"/>
      <c r="LWB70" s="174"/>
      <c r="LWC70" s="174"/>
      <c r="LWD70" s="174"/>
      <c r="LWE70" s="174"/>
      <c r="LWF70" s="174"/>
      <c r="LWG70" s="174"/>
      <c r="LWH70" s="174"/>
      <c r="LWI70" s="174"/>
      <c r="LWJ70" s="174"/>
      <c r="LWK70" s="174"/>
      <c r="LWL70" s="174"/>
      <c r="LWM70" s="174"/>
      <c r="LWN70" s="174"/>
      <c r="LWO70" s="174"/>
      <c r="LWP70" s="174"/>
      <c r="LWQ70" s="174"/>
      <c r="LWR70" s="174"/>
      <c r="LWS70" s="174"/>
      <c r="LWT70" s="174"/>
      <c r="LWU70" s="174"/>
      <c r="LWV70" s="174"/>
      <c r="LWW70" s="174"/>
      <c r="LWX70" s="174"/>
      <c r="LWY70" s="174"/>
      <c r="LWZ70" s="174"/>
      <c r="LXA70" s="174"/>
      <c r="LXB70" s="174"/>
      <c r="LXC70" s="174"/>
      <c r="LXD70" s="174"/>
      <c r="LXE70" s="174"/>
      <c r="LXF70" s="174"/>
      <c r="LXG70" s="174"/>
      <c r="LXH70" s="174"/>
      <c r="LXI70" s="174"/>
      <c r="LXJ70" s="174"/>
      <c r="LXK70" s="174"/>
      <c r="LXL70" s="174"/>
      <c r="LXM70" s="174"/>
      <c r="LXN70" s="174"/>
      <c r="LXO70" s="174"/>
      <c r="LXP70" s="174"/>
      <c r="LXQ70" s="174"/>
      <c r="LXR70" s="174"/>
      <c r="LXS70" s="174"/>
      <c r="LXT70" s="174"/>
      <c r="LXU70" s="174"/>
      <c r="LXV70" s="174"/>
      <c r="LXW70" s="174"/>
      <c r="LXX70" s="174"/>
      <c r="LXY70" s="174"/>
      <c r="LXZ70" s="174"/>
      <c r="LYA70" s="174"/>
      <c r="LYB70" s="174"/>
      <c r="LYC70" s="174"/>
      <c r="LYD70" s="174"/>
      <c r="LYE70" s="174"/>
      <c r="LYF70" s="174"/>
      <c r="LYG70" s="174"/>
      <c r="LYH70" s="174"/>
      <c r="LYI70" s="174"/>
      <c r="LYJ70" s="174"/>
      <c r="LYK70" s="174"/>
      <c r="LYL70" s="174"/>
      <c r="LYM70" s="174"/>
      <c r="LYN70" s="174"/>
      <c r="LYO70" s="174"/>
      <c r="LYP70" s="174"/>
      <c r="LYQ70" s="174"/>
      <c r="LYR70" s="174"/>
      <c r="LYS70" s="174"/>
      <c r="LYT70" s="174"/>
      <c r="LYU70" s="174"/>
      <c r="LYV70" s="174"/>
      <c r="LYW70" s="174"/>
      <c r="LYX70" s="174"/>
      <c r="LYY70" s="174"/>
      <c r="LYZ70" s="174"/>
      <c r="LZA70" s="174"/>
      <c r="LZB70" s="174"/>
      <c r="LZC70" s="174"/>
      <c r="LZD70" s="174"/>
      <c r="LZE70" s="174"/>
      <c r="LZF70" s="174"/>
      <c r="LZG70" s="174"/>
      <c r="LZH70" s="174"/>
      <c r="LZI70" s="174"/>
      <c r="LZJ70" s="174"/>
      <c r="LZK70" s="174"/>
      <c r="LZL70" s="174"/>
      <c r="LZM70" s="174"/>
      <c r="LZN70" s="174"/>
      <c r="LZO70" s="174"/>
      <c r="LZP70" s="174"/>
      <c r="LZQ70" s="174"/>
      <c r="LZR70" s="174"/>
      <c r="LZS70" s="174"/>
      <c r="LZT70" s="174"/>
      <c r="LZU70" s="174"/>
      <c r="LZV70" s="174"/>
      <c r="LZW70" s="174"/>
      <c r="LZX70" s="174"/>
      <c r="LZY70" s="174"/>
      <c r="LZZ70" s="174"/>
      <c r="MAA70" s="174"/>
      <c r="MAB70" s="174"/>
      <c r="MAC70" s="174"/>
      <c r="MAD70" s="174"/>
      <c r="MAE70" s="174"/>
      <c r="MAF70" s="174"/>
      <c r="MAG70" s="174"/>
      <c r="MAH70" s="174"/>
      <c r="MAI70" s="174"/>
      <c r="MAJ70" s="174"/>
      <c r="MAK70" s="174"/>
      <c r="MAL70" s="174"/>
      <c r="MAM70" s="174"/>
      <c r="MAN70" s="174"/>
      <c r="MAO70" s="174"/>
      <c r="MAP70" s="174"/>
      <c r="MAQ70" s="174"/>
      <c r="MAR70" s="174"/>
      <c r="MAS70" s="174"/>
      <c r="MAT70" s="174"/>
      <c r="MAU70" s="174"/>
      <c r="MAV70" s="174"/>
      <c r="MAW70" s="174"/>
      <c r="MAX70" s="174"/>
      <c r="MAY70" s="174"/>
      <c r="MAZ70" s="174"/>
      <c r="MBA70" s="174"/>
      <c r="MBB70" s="174"/>
      <c r="MBC70" s="174"/>
      <c r="MBD70" s="174"/>
      <c r="MBE70" s="174"/>
      <c r="MBF70" s="174"/>
      <c r="MBG70" s="174"/>
      <c r="MBH70" s="174"/>
      <c r="MBI70" s="174"/>
      <c r="MBJ70" s="174"/>
      <c r="MBK70" s="174"/>
      <c r="MBL70" s="174"/>
      <c r="MBM70" s="174"/>
      <c r="MBN70" s="174"/>
      <c r="MBO70" s="174"/>
      <c r="MBP70" s="174"/>
      <c r="MBQ70" s="174"/>
      <c r="MBR70" s="174"/>
      <c r="MBS70" s="174"/>
      <c r="MBT70" s="174"/>
      <c r="MBU70" s="174"/>
      <c r="MBV70" s="174"/>
      <c r="MBW70" s="174"/>
      <c r="MBX70" s="174"/>
      <c r="MBY70" s="174"/>
      <c r="MBZ70" s="174"/>
      <c r="MCA70" s="174"/>
      <c r="MCB70" s="174"/>
      <c r="MCC70" s="174"/>
      <c r="MCD70" s="174"/>
      <c r="MCE70" s="174"/>
      <c r="MCF70" s="174"/>
      <c r="MCG70" s="174"/>
      <c r="MCH70" s="174"/>
      <c r="MCI70" s="174"/>
      <c r="MCJ70" s="174"/>
      <c r="MCK70" s="174"/>
      <c r="MCL70" s="174"/>
      <c r="MCM70" s="174"/>
      <c r="MCN70" s="174"/>
      <c r="MCO70" s="174"/>
      <c r="MCP70" s="174"/>
      <c r="MCQ70" s="174"/>
      <c r="MCR70" s="174"/>
      <c r="MCS70" s="174"/>
      <c r="MCT70" s="174"/>
      <c r="MCU70" s="174"/>
      <c r="MCV70" s="174"/>
      <c r="MCW70" s="174"/>
      <c r="MCX70" s="174"/>
      <c r="MCY70" s="174"/>
      <c r="MCZ70" s="174"/>
      <c r="MDA70" s="174"/>
      <c r="MDB70" s="174"/>
      <c r="MDC70" s="174"/>
      <c r="MDD70" s="174"/>
      <c r="MDE70" s="174"/>
      <c r="MDF70" s="174"/>
      <c r="MDG70" s="174"/>
      <c r="MDH70" s="174"/>
      <c r="MDI70" s="174"/>
      <c r="MDJ70" s="174"/>
      <c r="MDK70" s="174"/>
      <c r="MDL70" s="174"/>
      <c r="MDM70" s="174"/>
      <c r="MDN70" s="174"/>
      <c r="MDO70" s="174"/>
      <c r="MDP70" s="174"/>
      <c r="MDQ70" s="174"/>
      <c r="MDR70" s="174"/>
      <c r="MDS70" s="174"/>
      <c r="MDT70" s="174"/>
      <c r="MDU70" s="174"/>
      <c r="MDV70" s="174"/>
      <c r="MDW70" s="174"/>
      <c r="MDX70" s="174"/>
      <c r="MDY70" s="174"/>
      <c r="MDZ70" s="174"/>
      <c r="MEA70" s="174"/>
      <c r="MEB70" s="174"/>
      <c r="MEC70" s="174"/>
      <c r="MED70" s="174"/>
      <c r="MEE70" s="174"/>
      <c r="MEF70" s="174"/>
      <c r="MEG70" s="174"/>
      <c r="MEH70" s="174"/>
      <c r="MEI70" s="174"/>
      <c r="MEJ70" s="174"/>
      <c r="MEK70" s="174"/>
      <c r="MEL70" s="174"/>
      <c r="MEM70" s="174"/>
      <c r="MEN70" s="174"/>
      <c r="MEO70" s="174"/>
      <c r="MEP70" s="174"/>
      <c r="MEQ70" s="174"/>
      <c r="MER70" s="174"/>
      <c r="MES70" s="174"/>
      <c r="MET70" s="174"/>
      <c r="MEU70" s="174"/>
      <c r="MEV70" s="174"/>
      <c r="MEW70" s="174"/>
      <c r="MEX70" s="174"/>
      <c r="MEY70" s="174"/>
      <c r="MEZ70" s="174"/>
      <c r="MFA70" s="174"/>
      <c r="MFB70" s="174"/>
      <c r="MFC70" s="174"/>
      <c r="MFD70" s="174"/>
      <c r="MFE70" s="174"/>
      <c r="MFF70" s="174"/>
      <c r="MFG70" s="174"/>
      <c r="MFH70" s="174"/>
      <c r="MFI70" s="174"/>
      <c r="MFJ70" s="174"/>
      <c r="MFK70" s="174"/>
      <c r="MFL70" s="174"/>
      <c r="MFM70" s="174"/>
      <c r="MFN70" s="174"/>
      <c r="MFO70" s="174"/>
      <c r="MFP70" s="174"/>
      <c r="MFQ70" s="174"/>
      <c r="MFR70" s="174"/>
      <c r="MFS70" s="174"/>
      <c r="MFT70" s="174"/>
      <c r="MFU70" s="174"/>
      <c r="MFV70" s="174"/>
      <c r="MFW70" s="174"/>
      <c r="MFX70" s="174"/>
      <c r="MFY70" s="174"/>
      <c r="MFZ70" s="174"/>
      <c r="MGA70" s="174"/>
      <c r="MGB70" s="174"/>
      <c r="MGC70" s="174"/>
      <c r="MGD70" s="174"/>
      <c r="MGE70" s="174"/>
      <c r="MGF70" s="174"/>
      <c r="MGG70" s="174"/>
      <c r="MGH70" s="174"/>
      <c r="MGI70" s="174"/>
      <c r="MGJ70" s="174"/>
      <c r="MGK70" s="174"/>
      <c r="MGL70" s="174"/>
      <c r="MGM70" s="174"/>
      <c r="MGN70" s="174"/>
      <c r="MGO70" s="174"/>
      <c r="MGP70" s="174"/>
      <c r="MGQ70" s="174"/>
      <c r="MGR70" s="174"/>
      <c r="MGS70" s="174"/>
      <c r="MGT70" s="174"/>
      <c r="MGU70" s="174"/>
      <c r="MGV70" s="174"/>
      <c r="MGW70" s="174"/>
      <c r="MGX70" s="174"/>
      <c r="MGY70" s="174"/>
      <c r="MGZ70" s="174"/>
      <c r="MHA70" s="174"/>
      <c r="MHB70" s="174"/>
      <c r="MHC70" s="174"/>
      <c r="MHD70" s="174"/>
      <c r="MHE70" s="174"/>
      <c r="MHF70" s="174"/>
      <c r="MHG70" s="174"/>
      <c r="MHH70" s="174"/>
      <c r="MHI70" s="174"/>
      <c r="MHJ70" s="174"/>
      <c r="MHK70" s="174"/>
      <c r="MHL70" s="174"/>
      <c r="MHM70" s="174"/>
      <c r="MHN70" s="174"/>
      <c r="MHO70" s="174"/>
      <c r="MHP70" s="174"/>
      <c r="MHQ70" s="174"/>
      <c r="MHR70" s="174"/>
      <c r="MHS70" s="174"/>
      <c r="MHT70" s="174"/>
      <c r="MHU70" s="174"/>
      <c r="MHV70" s="174"/>
      <c r="MHW70" s="174"/>
      <c r="MHX70" s="174"/>
      <c r="MHY70" s="174"/>
      <c r="MHZ70" s="174"/>
      <c r="MIA70" s="174"/>
      <c r="MIB70" s="174"/>
      <c r="MIC70" s="174"/>
      <c r="MID70" s="174"/>
      <c r="MIE70" s="174"/>
      <c r="MIF70" s="174"/>
      <c r="MIG70" s="174"/>
      <c r="MIH70" s="174"/>
      <c r="MII70" s="174"/>
      <c r="MIJ70" s="174"/>
      <c r="MIK70" s="174"/>
      <c r="MIL70" s="174"/>
      <c r="MIM70" s="174"/>
      <c r="MIN70" s="174"/>
      <c r="MIO70" s="174"/>
      <c r="MIP70" s="174"/>
      <c r="MIQ70" s="174"/>
      <c r="MIR70" s="174"/>
      <c r="MIS70" s="174"/>
      <c r="MIT70" s="174"/>
      <c r="MIU70" s="174"/>
      <c r="MIV70" s="174"/>
      <c r="MIW70" s="174"/>
      <c r="MIX70" s="174"/>
      <c r="MIY70" s="174"/>
      <c r="MIZ70" s="174"/>
      <c r="MJA70" s="174"/>
      <c r="MJB70" s="174"/>
      <c r="MJC70" s="174"/>
      <c r="MJD70" s="174"/>
      <c r="MJE70" s="174"/>
      <c r="MJF70" s="174"/>
      <c r="MJG70" s="174"/>
      <c r="MJH70" s="174"/>
      <c r="MJI70" s="174"/>
      <c r="MJJ70" s="174"/>
      <c r="MJK70" s="174"/>
      <c r="MJL70" s="174"/>
      <c r="MJM70" s="174"/>
      <c r="MJN70" s="174"/>
      <c r="MJO70" s="174"/>
      <c r="MJP70" s="174"/>
      <c r="MJQ70" s="174"/>
      <c r="MJR70" s="174"/>
      <c r="MJS70" s="174"/>
      <c r="MJT70" s="174"/>
      <c r="MJU70" s="174"/>
      <c r="MJV70" s="174"/>
      <c r="MJW70" s="174"/>
      <c r="MJX70" s="174"/>
      <c r="MJY70" s="174"/>
      <c r="MJZ70" s="174"/>
      <c r="MKA70" s="174"/>
      <c r="MKB70" s="174"/>
      <c r="MKC70" s="174"/>
      <c r="MKD70" s="174"/>
      <c r="MKE70" s="174"/>
      <c r="MKF70" s="174"/>
      <c r="MKG70" s="174"/>
      <c r="MKH70" s="174"/>
      <c r="MKI70" s="174"/>
      <c r="MKJ70" s="174"/>
      <c r="MKK70" s="174"/>
      <c r="MKL70" s="174"/>
      <c r="MKM70" s="174"/>
      <c r="MKN70" s="174"/>
      <c r="MKO70" s="174"/>
      <c r="MKP70" s="174"/>
      <c r="MKQ70" s="174"/>
      <c r="MKR70" s="174"/>
      <c r="MKS70" s="174"/>
      <c r="MKT70" s="174"/>
      <c r="MKU70" s="174"/>
      <c r="MKV70" s="174"/>
      <c r="MKW70" s="174"/>
      <c r="MKX70" s="174"/>
      <c r="MKY70" s="174"/>
      <c r="MKZ70" s="174"/>
      <c r="MLA70" s="174"/>
      <c r="MLB70" s="174"/>
      <c r="MLC70" s="174"/>
      <c r="MLD70" s="174"/>
      <c r="MLE70" s="174"/>
      <c r="MLF70" s="174"/>
      <c r="MLG70" s="174"/>
      <c r="MLH70" s="174"/>
      <c r="MLI70" s="174"/>
      <c r="MLJ70" s="174"/>
      <c r="MLK70" s="174"/>
      <c r="MLL70" s="174"/>
      <c r="MLM70" s="174"/>
      <c r="MLN70" s="174"/>
      <c r="MLO70" s="174"/>
      <c r="MLP70" s="174"/>
      <c r="MLQ70" s="174"/>
      <c r="MLR70" s="174"/>
      <c r="MLS70" s="174"/>
      <c r="MLT70" s="174"/>
      <c r="MLU70" s="174"/>
      <c r="MLV70" s="174"/>
      <c r="MLW70" s="174"/>
      <c r="MLX70" s="174"/>
      <c r="MLY70" s="174"/>
      <c r="MLZ70" s="174"/>
      <c r="MMA70" s="174"/>
      <c r="MMB70" s="174"/>
      <c r="MMC70" s="174"/>
      <c r="MMD70" s="174"/>
      <c r="MME70" s="174"/>
      <c r="MMF70" s="174"/>
      <c r="MMG70" s="174"/>
      <c r="MMH70" s="174"/>
      <c r="MMI70" s="174"/>
      <c r="MMJ70" s="174"/>
      <c r="MMK70" s="174"/>
      <c r="MML70" s="174"/>
      <c r="MMM70" s="174"/>
      <c r="MMN70" s="174"/>
      <c r="MMO70" s="174"/>
      <c r="MMP70" s="174"/>
      <c r="MMQ70" s="174"/>
      <c r="MMR70" s="174"/>
      <c r="MMS70" s="174"/>
      <c r="MMT70" s="174"/>
      <c r="MMU70" s="174"/>
      <c r="MMV70" s="174"/>
      <c r="MMW70" s="174"/>
      <c r="MMX70" s="174"/>
      <c r="MMY70" s="174"/>
      <c r="MMZ70" s="174"/>
      <c r="MNA70" s="174"/>
      <c r="MNB70" s="174"/>
      <c r="MNC70" s="174"/>
      <c r="MND70" s="174"/>
      <c r="MNE70" s="174"/>
      <c r="MNF70" s="174"/>
      <c r="MNG70" s="174"/>
      <c r="MNH70" s="174"/>
      <c r="MNI70" s="174"/>
      <c r="MNJ70" s="174"/>
      <c r="MNK70" s="174"/>
      <c r="MNL70" s="174"/>
      <c r="MNM70" s="174"/>
      <c r="MNN70" s="174"/>
      <c r="MNO70" s="174"/>
      <c r="MNP70" s="174"/>
      <c r="MNQ70" s="174"/>
      <c r="MNR70" s="174"/>
      <c r="MNS70" s="174"/>
      <c r="MNT70" s="174"/>
      <c r="MNU70" s="174"/>
      <c r="MNV70" s="174"/>
      <c r="MNW70" s="174"/>
      <c r="MNX70" s="174"/>
      <c r="MNY70" s="174"/>
      <c r="MNZ70" s="174"/>
      <c r="MOA70" s="174"/>
      <c r="MOB70" s="174"/>
      <c r="MOC70" s="174"/>
      <c r="MOD70" s="174"/>
      <c r="MOE70" s="174"/>
      <c r="MOF70" s="174"/>
      <c r="MOG70" s="174"/>
      <c r="MOH70" s="174"/>
      <c r="MOI70" s="174"/>
      <c r="MOJ70" s="174"/>
      <c r="MOK70" s="174"/>
      <c r="MOL70" s="174"/>
      <c r="MOM70" s="174"/>
      <c r="MON70" s="174"/>
      <c r="MOO70" s="174"/>
      <c r="MOP70" s="174"/>
      <c r="MOQ70" s="174"/>
      <c r="MOR70" s="174"/>
      <c r="MOS70" s="174"/>
      <c r="MOT70" s="174"/>
      <c r="MOU70" s="174"/>
      <c r="MOV70" s="174"/>
      <c r="MOW70" s="174"/>
      <c r="MOX70" s="174"/>
      <c r="MOY70" s="174"/>
      <c r="MOZ70" s="174"/>
      <c r="MPA70" s="174"/>
      <c r="MPB70" s="174"/>
      <c r="MPC70" s="174"/>
      <c r="MPD70" s="174"/>
      <c r="MPE70" s="174"/>
      <c r="MPF70" s="174"/>
      <c r="MPG70" s="174"/>
      <c r="MPH70" s="174"/>
      <c r="MPI70" s="174"/>
      <c r="MPJ70" s="174"/>
      <c r="MPK70" s="174"/>
      <c r="MPL70" s="174"/>
      <c r="MPM70" s="174"/>
      <c r="MPN70" s="174"/>
      <c r="MPO70" s="174"/>
      <c r="MPP70" s="174"/>
      <c r="MPQ70" s="174"/>
      <c r="MPR70" s="174"/>
      <c r="MPS70" s="174"/>
      <c r="MPT70" s="174"/>
      <c r="MPU70" s="174"/>
      <c r="MPV70" s="174"/>
      <c r="MPW70" s="174"/>
      <c r="MPX70" s="174"/>
      <c r="MPY70" s="174"/>
      <c r="MPZ70" s="174"/>
      <c r="MQA70" s="174"/>
      <c r="MQB70" s="174"/>
      <c r="MQC70" s="174"/>
      <c r="MQD70" s="174"/>
      <c r="MQE70" s="174"/>
      <c r="MQF70" s="174"/>
      <c r="MQG70" s="174"/>
      <c r="MQH70" s="174"/>
      <c r="MQI70" s="174"/>
      <c r="MQJ70" s="174"/>
      <c r="MQK70" s="174"/>
      <c r="MQL70" s="174"/>
      <c r="MQM70" s="174"/>
      <c r="MQN70" s="174"/>
      <c r="MQO70" s="174"/>
      <c r="MQP70" s="174"/>
      <c r="MQQ70" s="174"/>
      <c r="MQR70" s="174"/>
      <c r="MQS70" s="174"/>
      <c r="MQT70" s="174"/>
      <c r="MQU70" s="174"/>
      <c r="MQV70" s="174"/>
      <c r="MQW70" s="174"/>
      <c r="MQX70" s="174"/>
      <c r="MQY70" s="174"/>
      <c r="MQZ70" s="174"/>
      <c r="MRA70" s="174"/>
      <c r="MRB70" s="174"/>
      <c r="MRC70" s="174"/>
      <c r="MRD70" s="174"/>
      <c r="MRE70" s="174"/>
      <c r="MRF70" s="174"/>
      <c r="MRG70" s="174"/>
      <c r="MRH70" s="174"/>
      <c r="MRI70" s="174"/>
      <c r="MRJ70" s="174"/>
      <c r="MRK70" s="174"/>
      <c r="MRL70" s="174"/>
      <c r="MRM70" s="174"/>
      <c r="MRN70" s="174"/>
      <c r="MRO70" s="174"/>
      <c r="MRP70" s="174"/>
      <c r="MRQ70" s="174"/>
      <c r="MRR70" s="174"/>
      <c r="MRS70" s="174"/>
      <c r="MRT70" s="174"/>
      <c r="MRU70" s="174"/>
      <c r="MRV70" s="174"/>
      <c r="MRW70" s="174"/>
      <c r="MRX70" s="174"/>
      <c r="MRY70" s="174"/>
      <c r="MRZ70" s="174"/>
      <c r="MSA70" s="174"/>
      <c r="MSB70" s="174"/>
      <c r="MSC70" s="174"/>
      <c r="MSD70" s="174"/>
      <c r="MSE70" s="174"/>
      <c r="MSF70" s="174"/>
      <c r="MSG70" s="174"/>
      <c r="MSH70" s="174"/>
      <c r="MSI70" s="174"/>
      <c r="MSJ70" s="174"/>
      <c r="MSK70" s="174"/>
      <c r="MSL70" s="174"/>
      <c r="MSM70" s="174"/>
      <c r="MSN70" s="174"/>
      <c r="MSO70" s="174"/>
      <c r="MSP70" s="174"/>
      <c r="MSQ70" s="174"/>
      <c r="MSR70" s="174"/>
      <c r="MSS70" s="174"/>
      <c r="MST70" s="174"/>
      <c r="MSU70" s="174"/>
      <c r="MSV70" s="174"/>
      <c r="MSW70" s="174"/>
      <c r="MSX70" s="174"/>
      <c r="MSY70" s="174"/>
      <c r="MSZ70" s="174"/>
      <c r="MTA70" s="174"/>
      <c r="MTB70" s="174"/>
      <c r="MTC70" s="174"/>
      <c r="MTD70" s="174"/>
      <c r="MTE70" s="174"/>
      <c r="MTF70" s="174"/>
      <c r="MTG70" s="174"/>
      <c r="MTH70" s="174"/>
      <c r="MTI70" s="174"/>
      <c r="MTJ70" s="174"/>
      <c r="MTK70" s="174"/>
      <c r="MTL70" s="174"/>
      <c r="MTM70" s="174"/>
      <c r="MTN70" s="174"/>
      <c r="MTO70" s="174"/>
      <c r="MTP70" s="174"/>
      <c r="MTQ70" s="174"/>
      <c r="MTR70" s="174"/>
      <c r="MTS70" s="174"/>
      <c r="MTT70" s="174"/>
      <c r="MTU70" s="174"/>
      <c r="MTV70" s="174"/>
      <c r="MTW70" s="174"/>
      <c r="MTX70" s="174"/>
      <c r="MTY70" s="174"/>
      <c r="MTZ70" s="174"/>
      <c r="MUA70" s="174"/>
      <c r="MUB70" s="174"/>
      <c r="MUC70" s="174"/>
      <c r="MUD70" s="174"/>
      <c r="MUE70" s="174"/>
      <c r="MUF70" s="174"/>
      <c r="MUG70" s="174"/>
      <c r="MUH70" s="174"/>
      <c r="MUI70" s="174"/>
      <c r="MUJ70" s="174"/>
      <c r="MUK70" s="174"/>
      <c r="MUL70" s="174"/>
      <c r="MUM70" s="174"/>
      <c r="MUN70" s="174"/>
      <c r="MUO70" s="174"/>
      <c r="MUP70" s="174"/>
      <c r="MUQ70" s="174"/>
      <c r="MUR70" s="174"/>
      <c r="MUS70" s="174"/>
      <c r="MUT70" s="174"/>
      <c r="MUU70" s="174"/>
      <c r="MUV70" s="174"/>
      <c r="MUW70" s="174"/>
      <c r="MUX70" s="174"/>
      <c r="MUY70" s="174"/>
      <c r="MUZ70" s="174"/>
      <c r="MVA70" s="174"/>
      <c r="MVB70" s="174"/>
      <c r="MVC70" s="174"/>
      <c r="MVD70" s="174"/>
      <c r="MVE70" s="174"/>
      <c r="MVF70" s="174"/>
      <c r="MVG70" s="174"/>
      <c r="MVH70" s="174"/>
      <c r="MVI70" s="174"/>
      <c r="MVJ70" s="174"/>
      <c r="MVK70" s="174"/>
      <c r="MVL70" s="174"/>
      <c r="MVM70" s="174"/>
      <c r="MVN70" s="174"/>
      <c r="MVO70" s="174"/>
      <c r="MVP70" s="174"/>
      <c r="MVQ70" s="174"/>
      <c r="MVR70" s="174"/>
      <c r="MVS70" s="174"/>
      <c r="MVT70" s="174"/>
      <c r="MVU70" s="174"/>
      <c r="MVV70" s="174"/>
      <c r="MVW70" s="174"/>
      <c r="MVX70" s="174"/>
      <c r="MVY70" s="174"/>
      <c r="MVZ70" s="174"/>
      <c r="MWA70" s="174"/>
      <c r="MWB70" s="174"/>
      <c r="MWC70" s="174"/>
      <c r="MWD70" s="174"/>
      <c r="MWE70" s="174"/>
      <c r="MWF70" s="174"/>
      <c r="MWG70" s="174"/>
      <c r="MWH70" s="174"/>
      <c r="MWI70" s="174"/>
      <c r="MWJ70" s="174"/>
      <c r="MWK70" s="174"/>
      <c r="MWL70" s="174"/>
      <c r="MWM70" s="174"/>
      <c r="MWN70" s="174"/>
      <c r="MWO70" s="174"/>
      <c r="MWP70" s="174"/>
      <c r="MWQ70" s="174"/>
      <c r="MWR70" s="174"/>
      <c r="MWS70" s="174"/>
      <c r="MWT70" s="174"/>
      <c r="MWU70" s="174"/>
      <c r="MWV70" s="174"/>
      <c r="MWW70" s="174"/>
      <c r="MWX70" s="174"/>
      <c r="MWY70" s="174"/>
      <c r="MWZ70" s="174"/>
      <c r="MXA70" s="174"/>
      <c r="MXB70" s="174"/>
      <c r="MXC70" s="174"/>
      <c r="MXD70" s="174"/>
      <c r="MXE70" s="174"/>
      <c r="MXF70" s="174"/>
      <c r="MXG70" s="174"/>
      <c r="MXH70" s="174"/>
      <c r="MXI70" s="174"/>
      <c r="MXJ70" s="174"/>
      <c r="MXK70" s="174"/>
      <c r="MXL70" s="174"/>
      <c r="MXM70" s="174"/>
      <c r="MXN70" s="174"/>
      <c r="MXO70" s="174"/>
      <c r="MXP70" s="174"/>
      <c r="MXQ70" s="174"/>
      <c r="MXR70" s="174"/>
      <c r="MXS70" s="174"/>
      <c r="MXT70" s="174"/>
      <c r="MXU70" s="174"/>
      <c r="MXV70" s="174"/>
      <c r="MXW70" s="174"/>
      <c r="MXX70" s="174"/>
      <c r="MXY70" s="174"/>
      <c r="MXZ70" s="174"/>
      <c r="MYA70" s="174"/>
      <c r="MYB70" s="174"/>
      <c r="MYC70" s="174"/>
      <c r="MYD70" s="174"/>
      <c r="MYE70" s="174"/>
      <c r="MYF70" s="174"/>
      <c r="MYG70" s="174"/>
      <c r="MYH70" s="174"/>
      <c r="MYI70" s="174"/>
      <c r="MYJ70" s="174"/>
      <c r="MYK70" s="174"/>
      <c r="MYL70" s="174"/>
      <c r="MYM70" s="174"/>
      <c r="MYN70" s="174"/>
      <c r="MYO70" s="174"/>
      <c r="MYP70" s="174"/>
      <c r="MYQ70" s="174"/>
      <c r="MYR70" s="174"/>
      <c r="MYS70" s="174"/>
      <c r="MYT70" s="174"/>
      <c r="MYU70" s="174"/>
      <c r="MYV70" s="174"/>
      <c r="MYW70" s="174"/>
      <c r="MYX70" s="174"/>
      <c r="MYY70" s="174"/>
      <c r="MYZ70" s="174"/>
      <c r="MZA70" s="174"/>
      <c r="MZB70" s="174"/>
      <c r="MZC70" s="174"/>
      <c r="MZD70" s="174"/>
      <c r="MZE70" s="174"/>
      <c r="MZF70" s="174"/>
      <c r="MZG70" s="174"/>
      <c r="MZH70" s="174"/>
      <c r="MZI70" s="174"/>
      <c r="MZJ70" s="174"/>
      <c r="MZK70" s="174"/>
      <c r="MZL70" s="174"/>
      <c r="MZM70" s="174"/>
      <c r="MZN70" s="174"/>
      <c r="MZO70" s="174"/>
      <c r="MZP70" s="174"/>
      <c r="MZQ70" s="174"/>
      <c r="MZR70" s="174"/>
      <c r="MZS70" s="174"/>
      <c r="MZT70" s="174"/>
      <c r="MZU70" s="174"/>
      <c r="MZV70" s="174"/>
      <c r="MZW70" s="174"/>
      <c r="MZX70" s="174"/>
      <c r="MZY70" s="174"/>
      <c r="MZZ70" s="174"/>
      <c r="NAA70" s="174"/>
      <c r="NAB70" s="174"/>
      <c r="NAC70" s="174"/>
      <c r="NAD70" s="174"/>
      <c r="NAE70" s="174"/>
      <c r="NAF70" s="174"/>
      <c r="NAG70" s="174"/>
      <c r="NAH70" s="174"/>
      <c r="NAI70" s="174"/>
      <c r="NAJ70" s="174"/>
      <c r="NAK70" s="174"/>
      <c r="NAL70" s="174"/>
      <c r="NAM70" s="174"/>
      <c r="NAN70" s="174"/>
      <c r="NAO70" s="174"/>
      <c r="NAP70" s="174"/>
      <c r="NAQ70" s="174"/>
      <c r="NAR70" s="174"/>
      <c r="NAS70" s="174"/>
      <c r="NAT70" s="174"/>
      <c r="NAU70" s="174"/>
      <c r="NAV70" s="174"/>
      <c r="NAW70" s="174"/>
      <c r="NAX70" s="174"/>
      <c r="NAY70" s="174"/>
      <c r="NAZ70" s="174"/>
      <c r="NBA70" s="174"/>
      <c r="NBB70" s="174"/>
      <c r="NBC70" s="174"/>
      <c r="NBD70" s="174"/>
      <c r="NBE70" s="174"/>
      <c r="NBF70" s="174"/>
      <c r="NBG70" s="174"/>
      <c r="NBH70" s="174"/>
      <c r="NBI70" s="174"/>
      <c r="NBJ70" s="174"/>
      <c r="NBK70" s="174"/>
      <c r="NBL70" s="174"/>
      <c r="NBM70" s="174"/>
      <c r="NBN70" s="174"/>
      <c r="NBO70" s="174"/>
      <c r="NBP70" s="174"/>
      <c r="NBQ70" s="174"/>
      <c r="NBR70" s="174"/>
      <c r="NBS70" s="174"/>
      <c r="NBT70" s="174"/>
      <c r="NBU70" s="174"/>
      <c r="NBV70" s="174"/>
      <c r="NBW70" s="174"/>
      <c r="NBX70" s="174"/>
      <c r="NBY70" s="174"/>
      <c r="NBZ70" s="174"/>
      <c r="NCA70" s="174"/>
      <c r="NCB70" s="174"/>
      <c r="NCC70" s="174"/>
      <c r="NCD70" s="174"/>
      <c r="NCE70" s="174"/>
      <c r="NCF70" s="174"/>
      <c r="NCG70" s="174"/>
      <c r="NCH70" s="174"/>
      <c r="NCI70" s="174"/>
      <c r="NCJ70" s="174"/>
      <c r="NCK70" s="174"/>
      <c r="NCL70" s="174"/>
      <c r="NCM70" s="174"/>
      <c r="NCN70" s="174"/>
      <c r="NCO70" s="174"/>
      <c r="NCP70" s="174"/>
      <c r="NCQ70" s="174"/>
      <c r="NCR70" s="174"/>
      <c r="NCS70" s="174"/>
      <c r="NCT70" s="174"/>
      <c r="NCU70" s="174"/>
      <c r="NCV70" s="174"/>
      <c r="NCW70" s="174"/>
      <c r="NCX70" s="174"/>
      <c r="NCY70" s="174"/>
      <c r="NCZ70" s="174"/>
      <c r="NDA70" s="174"/>
      <c r="NDB70" s="174"/>
      <c r="NDC70" s="174"/>
      <c r="NDD70" s="174"/>
      <c r="NDE70" s="174"/>
      <c r="NDF70" s="174"/>
      <c r="NDG70" s="174"/>
      <c r="NDH70" s="174"/>
      <c r="NDI70" s="174"/>
      <c r="NDJ70" s="174"/>
      <c r="NDK70" s="174"/>
      <c r="NDL70" s="174"/>
      <c r="NDM70" s="174"/>
      <c r="NDN70" s="174"/>
      <c r="NDO70" s="174"/>
      <c r="NDP70" s="174"/>
      <c r="NDQ70" s="174"/>
      <c r="NDR70" s="174"/>
      <c r="NDS70" s="174"/>
      <c r="NDT70" s="174"/>
      <c r="NDU70" s="174"/>
      <c r="NDV70" s="174"/>
      <c r="NDW70" s="174"/>
      <c r="NDX70" s="174"/>
      <c r="NDY70" s="174"/>
      <c r="NDZ70" s="174"/>
      <c r="NEA70" s="174"/>
      <c r="NEB70" s="174"/>
      <c r="NEC70" s="174"/>
      <c r="NED70" s="174"/>
      <c r="NEE70" s="174"/>
      <c r="NEF70" s="174"/>
      <c r="NEG70" s="174"/>
      <c r="NEH70" s="174"/>
      <c r="NEI70" s="174"/>
      <c r="NEJ70" s="174"/>
      <c r="NEK70" s="174"/>
      <c r="NEL70" s="174"/>
      <c r="NEM70" s="174"/>
      <c r="NEN70" s="174"/>
      <c r="NEO70" s="174"/>
      <c r="NEP70" s="174"/>
      <c r="NEQ70" s="174"/>
      <c r="NER70" s="174"/>
      <c r="NES70" s="174"/>
      <c r="NET70" s="174"/>
      <c r="NEU70" s="174"/>
      <c r="NEV70" s="174"/>
      <c r="NEW70" s="174"/>
      <c r="NEX70" s="174"/>
      <c r="NEY70" s="174"/>
      <c r="NEZ70" s="174"/>
      <c r="NFA70" s="174"/>
      <c r="NFB70" s="174"/>
      <c r="NFC70" s="174"/>
      <c r="NFD70" s="174"/>
      <c r="NFE70" s="174"/>
      <c r="NFF70" s="174"/>
      <c r="NFG70" s="174"/>
      <c r="NFH70" s="174"/>
      <c r="NFI70" s="174"/>
      <c r="NFJ70" s="174"/>
      <c r="NFK70" s="174"/>
      <c r="NFL70" s="174"/>
      <c r="NFM70" s="174"/>
      <c r="NFN70" s="174"/>
      <c r="NFO70" s="174"/>
      <c r="NFP70" s="174"/>
      <c r="NFQ70" s="174"/>
      <c r="NFR70" s="174"/>
      <c r="NFS70" s="174"/>
      <c r="NFT70" s="174"/>
      <c r="NFU70" s="174"/>
      <c r="NFV70" s="174"/>
      <c r="NFW70" s="174"/>
      <c r="NFX70" s="174"/>
      <c r="NFY70" s="174"/>
      <c r="NFZ70" s="174"/>
      <c r="NGA70" s="174"/>
      <c r="NGB70" s="174"/>
      <c r="NGC70" s="174"/>
      <c r="NGD70" s="174"/>
      <c r="NGE70" s="174"/>
      <c r="NGF70" s="174"/>
      <c r="NGG70" s="174"/>
      <c r="NGH70" s="174"/>
      <c r="NGI70" s="174"/>
      <c r="NGJ70" s="174"/>
      <c r="NGK70" s="174"/>
      <c r="NGL70" s="174"/>
      <c r="NGM70" s="174"/>
      <c r="NGN70" s="174"/>
      <c r="NGO70" s="174"/>
      <c r="NGP70" s="174"/>
      <c r="NGQ70" s="174"/>
      <c r="NGR70" s="174"/>
      <c r="NGS70" s="174"/>
      <c r="NGT70" s="174"/>
      <c r="NGU70" s="174"/>
      <c r="NGV70" s="174"/>
      <c r="NGW70" s="174"/>
      <c r="NGX70" s="174"/>
      <c r="NGY70" s="174"/>
      <c r="NGZ70" s="174"/>
      <c r="NHA70" s="174"/>
      <c r="NHB70" s="174"/>
      <c r="NHC70" s="174"/>
      <c r="NHD70" s="174"/>
      <c r="NHE70" s="174"/>
      <c r="NHF70" s="174"/>
      <c r="NHG70" s="174"/>
      <c r="NHH70" s="174"/>
      <c r="NHI70" s="174"/>
      <c r="NHJ70" s="174"/>
      <c r="NHK70" s="174"/>
      <c r="NHL70" s="174"/>
      <c r="NHM70" s="174"/>
      <c r="NHN70" s="174"/>
      <c r="NHO70" s="174"/>
      <c r="NHP70" s="174"/>
      <c r="NHQ70" s="174"/>
      <c r="NHR70" s="174"/>
      <c r="NHS70" s="174"/>
      <c r="NHT70" s="174"/>
      <c r="NHU70" s="174"/>
      <c r="NHV70" s="174"/>
      <c r="NHW70" s="174"/>
      <c r="NHX70" s="174"/>
      <c r="NHY70" s="174"/>
      <c r="NHZ70" s="174"/>
      <c r="NIA70" s="174"/>
      <c r="NIB70" s="174"/>
      <c r="NIC70" s="174"/>
      <c r="NID70" s="174"/>
      <c r="NIE70" s="174"/>
      <c r="NIF70" s="174"/>
      <c r="NIG70" s="174"/>
      <c r="NIH70" s="174"/>
      <c r="NII70" s="174"/>
      <c r="NIJ70" s="174"/>
      <c r="NIK70" s="174"/>
      <c r="NIL70" s="174"/>
      <c r="NIM70" s="174"/>
      <c r="NIN70" s="174"/>
      <c r="NIO70" s="174"/>
      <c r="NIP70" s="174"/>
      <c r="NIQ70" s="174"/>
      <c r="NIR70" s="174"/>
      <c r="NIS70" s="174"/>
      <c r="NIT70" s="174"/>
      <c r="NIU70" s="174"/>
      <c r="NIV70" s="174"/>
      <c r="NIW70" s="174"/>
      <c r="NIX70" s="174"/>
      <c r="NIY70" s="174"/>
      <c r="NIZ70" s="174"/>
      <c r="NJA70" s="174"/>
      <c r="NJB70" s="174"/>
      <c r="NJC70" s="174"/>
      <c r="NJD70" s="174"/>
      <c r="NJE70" s="174"/>
      <c r="NJF70" s="174"/>
      <c r="NJG70" s="174"/>
      <c r="NJH70" s="174"/>
      <c r="NJI70" s="174"/>
      <c r="NJJ70" s="174"/>
      <c r="NJK70" s="174"/>
      <c r="NJL70" s="174"/>
      <c r="NJM70" s="174"/>
      <c r="NJN70" s="174"/>
      <c r="NJO70" s="174"/>
      <c r="NJP70" s="174"/>
      <c r="NJQ70" s="174"/>
      <c r="NJR70" s="174"/>
      <c r="NJS70" s="174"/>
      <c r="NJT70" s="174"/>
      <c r="NJU70" s="174"/>
      <c r="NJV70" s="174"/>
      <c r="NJW70" s="174"/>
      <c r="NJX70" s="174"/>
      <c r="NJY70" s="174"/>
      <c r="NJZ70" s="174"/>
      <c r="NKA70" s="174"/>
      <c r="NKB70" s="174"/>
      <c r="NKC70" s="174"/>
      <c r="NKD70" s="174"/>
      <c r="NKE70" s="174"/>
      <c r="NKF70" s="174"/>
      <c r="NKG70" s="174"/>
      <c r="NKH70" s="174"/>
      <c r="NKI70" s="174"/>
      <c r="NKJ70" s="174"/>
      <c r="NKK70" s="174"/>
      <c r="NKL70" s="174"/>
      <c r="NKM70" s="174"/>
      <c r="NKN70" s="174"/>
      <c r="NKO70" s="174"/>
      <c r="NKP70" s="174"/>
      <c r="NKQ70" s="174"/>
      <c r="NKR70" s="174"/>
      <c r="NKS70" s="174"/>
      <c r="NKT70" s="174"/>
      <c r="NKU70" s="174"/>
      <c r="NKV70" s="174"/>
      <c r="NKW70" s="174"/>
      <c r="NKX70" s="174"/>
      <c r="NKY70" s="174"/>
      <c r="NKZ70" s="174"/>
      <c r="NLA70" s="174"/>
      <c r="NLB70" s="174"/>
      <c r="NLC70" s="174"/>
      <c r="NLD70" s="174"/>
      <c r="NLE70" s="174"/>
      <c r="NLF70" s="174"/>
      <c r="NLG70" s="174"/>
      <c r="NLH70" s="174"/>
      <c r="NLI70" s="174"/>
      <c r="NLJ70" s="174"/>
      <c r="NLK70" s="174"/>
      <c r="NLL70" s="174"/>
      <c r="NLM70" s="174"/>
      <c r="NLN70" s="174"/>
      <c r="NLO70" s="174"/>
      <c r="NLP70" s="174"/>
      <c r="NLQ70" s="174"/>
      <c r="NLR70" s="174"/>
      <c r="NLS70" s="174"/>
      <c r="NLT70" s="174"/>
      <c r="NLU70" s="174"/>
      <c r="NLV70" s="174"/>
      <c r="NLW70" s="174"/>
      <c r="NLX70" s="174"/>
      <c r="NLY70" s="174"/>
      <c r="NLZ70" s="174"/>
      <c r="NMA70" s="174"/>
      <c r="NMB70" s="174"/>
      <c r="NMC70" s="174"/>
      <c r="NMD70" s="174"/>
      <c r="NME70" s="174"/>
      <c r="NMF70" s="174"/>
      <c r="NMG70" s="174"/>
      <c r="NMH70" s="174"/>
      <c r="NMI70" s="174"/>
      <c r="NMJ70" s="174"/>
      <c r="NMK70" s="174"/>
      <c r="NML70" s="174"/>
      <c r="NMM70" s="174"/>
      <c r="NMN70" s="174"/>
      <c r="NMO70" s="174"/>
      <c r="NMP70" s="174"/>
      <c r="NMQ70" s="174"/>
      <c r="NMR70" s="174"/>
      <c r="NMS70" s="174"/>
      <c r="NMT70" s="174"/>
      <c r="NMU70" s="174"/>
      <c r="NMV70" s="174"/>
      <c r="NMW70" s="174"/>
      <c r="NMX70" s="174"/>
      <c r="NMY70" s="174"/>
      <c r="NMZ70" s="174"/>
      <c r="NNA70" s="174"/>
      <c r="NNB70" s="174"/>
      <c r="NNC70" s="174"/>
      <c r="NND70" s="174"/>
      <c r="NNE70" s="174"/>
      <c r="NNF70" s="174"/>
      <c r="NNG70" s="174"/>
      <c r="NNH70" s="174"/>
      <c r="NNI70" s="174"/>
      <c r="NNJ70" s="174"/>
      <c r="NNK70" s="174"/>
      <c r="NNL70" s="174"/>
      <c r="NNM70" s="174"/>
      <c r="NNN70" s="174"/>
      <c r="NNO70" s="174"/>
      <c r="NNP70" s="174"/>
      <c r="NNQ70" s="174"/>
      <c r="NNR70" s="174"/>
      <c r="NNS70" s="174"/>
      <c r="NNT70" s="174"/>
      <c r="NNU70" s="174"/>
      <c r="NNV70" s="174"/>
      <c r="NNW70" s="174"/>
      <c r="NNX70" s="174"/>
      <c r="NNY70" s="174"/>
      <c r="NNZ70" s="174"/>
      <c r="NOA70" s="174"/>
      <c r="NOB70" s="174"/>
      <c r="NOC70" s="174"/>
      <c r="NOD70" s="174"/>
      <c r="NOE70" s="174"/>
      <c r="NOF70" s="174"/>
      <c r="NOG70" s="174"/>
      <c r="NOH70" s="174"/>
      <c r="NOI70" s="174"/>
      <c r="NOJ70" s="174"/>
      <c r="NOK70" s="174"/>
      <c r="NOL70" s="174"/>
      <c r="NOM70" s="174"/>
      <c r="NON70" s="174"/>
      <c r="NOO70" s="174"/>
      <c r="NOP70" s="174"/>
      <c r="NOQ70" s="174"/>
      <c r="NOR70" s="174"/>
      <c r="NOS70" s="174"/>
      <c r="NOT70" s="174"/>
      <c r="NOU70" s="174"/>
      <c r="NOV70" s="174"/>
      <c r="NOW70" s="174"/>
      <c r="NOX70" s="174"/>
      <c r="NOY70" s="174"/>
      <c r="NOZ70" s="174"/>
      <c r="NPA70" s="174"/>
      <c r="NPB70" s="174"/>
      <c r="NPC70" s="174"/>
      <c r="NPD70" s="174"/>
      <c r="NPE70" s="174"/>
      <c r="NPF70" s="174"/>
      <c r="NPG70" s="174"/>
      <c r="NPH70" s="174"/>
      <c r="NPI70" s="174"/>
      <c r="NPJ70" s="174"/>
      <c r="NPK70" s="174"/>
      <c r="NPL70" s="174"/>
      <c r="NPM70" s="174"/>
      <c r="NPN70" s="174"/>
      <c r="NPO70" s="174"/>
      <c r="NPP70" s="174"/>
      <c r="NPQ70" s="174"/>
      <c r="NPR70" s="174"/>
      <c r="NPS70" s="174"/>
      <c r="NPT70" s="174"/>
      <c r="NPU70" s="174"/>
      <c r="NPV70" s="174"/>
      <c r="NPW70" s="174"/>
      <c r="NPX70" s="174"/>
      <c r="NPY70" s="174"/>
      <c r="NPZ70" s="174"/>
      <c r="NQA70" s="174"/>
      <c r="NQB70" s="174"/>
      <c r="NQC70" s="174"/>
      <c r="NQD70" s="174"/>
      <c r="NQE70" s="174"/>
      <c r="NQF70" s="174"/>
      <c r="NQG70" s="174"/>
      <c r="NQH70" s="174"/>
      <c r="NQI70" s="174"/>
      <c r="NQJ70" s="174"/>
      <c r="NQK70" s="174"/>
      <c r="NQL70" s="174"/>
      <c r="NQM70" s="174"/>
      <c r="NQN70" s="174"/>
      <c r="NQO70" s="174"/>
      <c r="NQP70" s="174"/>
      <c r="NQQ70" s="174"/>
      <c r="NQR70" s="174"/>
      <c r="NQS70" s="174"/>
      <c r="NQT70" s="174"/>
      <c r="NQU70" s="174"/>
      <c r="NQV70" s="174"/>
      <c r="NQW70" s="174"/>
      <c r="NQX70" s="174"/>
      <c r="NQY70" s="174"/>
      <c r="NQZ70" s="174"/>
      <c r="NRA70" s="174"/>
      <c r="NRB70" s="174"/>
      <c r="NRC70" s="174"/>
      <c r="NRD70" s="174"/>
      <c r="NRE70" s="174"/>
      <c r="NRF70" s="174"/>
      <c r="NRG70" s="174"/>
      <c r="NRH70" s="174"/>
      <c r="NRI70" s="174"/>
      <c r="NRJ70" s="174"/>
      <c r="NRK70" s="174"/>
      <c r="NRL70" s="174"/>
      <c r="NRM70" s="174"/>
      <c r="NRN70" s="174"/>
      <c r="NRO70" s="174"/>
      <c r="NRP70" s="174"/>
      <c r="NRQ70" s="174"/>
      <c r="NRR70" s="174"/>
      <c r="NRS70" s="174"/>
      <c r="NRT70" s="174"/>
      <c r="NRU70" s="174"/>
      <c r="NRV70" s="174"/>
      <c r="NRW70" s="174"/>
      <c r="NRX70" s="174"/>
      <c r="NRY70" s="174"/>
      <c r="NRZ70" s="174"/>
      <c r="NSA70" s="174"/>
      <c r="NSB70" s="174"/>
      <c r="NSC70" s="174"/>
      <c r="NSD70" s="174"/>
      <c r="NSE70" s="174"/>
      <c r="NSF70" s="174"/>
      <c r="NSG70" s="174"/>
      <c r="NSH70" s="174"/>
      <c r="NSI70" s="174"/>
      <c r="NSJ70" s="174"/>
      <c r="NSK70" s="174"/>
      <c r="NSL70" s="174"/>
      <c r="NSM70" s="174"/>
      <c r="NSN70" s="174"/>
      <c r="NSO70" s="174"/>
      <c r="NSP70" s="174"/>
      <c r="NSQ70" s="174"/>
      <c r="NSR70" s="174"/>
      <c r="NSS70" s="174"/>
      <c r="NST70" s="174"/>
      <c r="NSU70" s="174"/>
      <c r="NSV70" s="174"/>
      <c r="NSW70" s="174"/>
      <c r="NSX70" s="174"/>
      <c r="NSY70" s="174"/>
      <c r="NSZ70" s="174"/>
      <c r="NTA70" s="174"/>
      <c r="NTB70" s="174"/>
      <c r="NTC70" s="174"/>
      <c r="NTD70" s="174"/>
      <c r="NTE70" s="174"/>
      <c r="NTF70" s="174"/>
      <c r="NTG70" s="174"/>
      <c r="NTH70" s="174"/>
      <c r="NTI70" s="174"/>
      <c r="NTJ70" s="174"/>
      <c r="NTK70" s="174"/>
      <c r="NTL70" s="174"/>
      <c r="NTM70" s="174"/>
      <c r="NTN70" s="174"/>
      <c r="NTO70" s="174"/>
      <c r="NTP70" s="174"/>
      <c r="NTQ70" s="174"/>
      <c r="NTR70" s="174"/>
      <c r="NTS70" s="174"/>
      <c r="NTT70" s="174"/>
      <c r="NTU70" s="174"/>
      <c r="NTV70" s="174"/>
      <c r="NTW70" s="174"/>
      <c r="NTX70" s="174"/>
      <c r="NTY70" s="174"/>
      <c r="NTZ70" s="174"/>
      <c r="NUA70" s="174"/>
      <c r="NUB70" s="174"/>
      <c r="NUC70" s="174"/>
      <c r="NUD70" s="174"/>
      <c r="NUE70" s="174"/>
      <c r="NUF70" s="174"/>
      <c r="NUG70" s="174"/>
      <c r="NUH70" s="174"/>
      <c r="NUI70" s="174"/>
      <c r="NUJ70" s="174"/>
      <c r="NUK70" s="174"/>
      <c r="NUL70" s="174"/>
      <c r="NUM70" s="174"/>
      <c r="NUN70" s="174"/>
      <c r="NUO70" s="174"/>
      <c r="NUP70" s="174"/>
      <c r="NUQ70" s="174"/>
      <c r="NUR70" s="174"/>
      <c r="NUS70" s="174"/>
      <c r="NUT70" s="174"/>
      <c r="NUU70" s="174"/>
      <c r="NUV70" s="174"/>
      <c r="NUW70" s="174"/>
      <c r="NUX70" s="174"/>
      <c r="NUY70" s="174"/>
      <c r="NUZ70" s="174"/>
      <c r="NVA70" s="174"/>
      <c r="NVB70" s="174"/>
      <c r="NVC70" s="174"/>
      <c r="NVD70" s="174"/>
      <c r="NVE70" s="174"/>
      <c r="NVF70" s="174"/>
      <c r="NVG70" s="174"/>
      <c r="NVH70" s="174"/>
      <c r="NVI70" s="174"/>
      <c r="NVJ70" s="174"/>
      <c r="NVK70" s="174"/>
      <c r="NVL70" s="174"/>
      <c r="NVM70" s="174"/>
      <c r="NVN70" s="174"/>
      <c r="NVO70" s="174"/>
      <c r="NVP70" s="174"/>
      <c r="NVQ70" s="174"/>
      <c r="NVR70" s="174"/>
      <c r="NVS70" s="174"/>
      <c r="NVT70" s="174"/>
      <c r="NVU70" s="174"/>
      <c r="NVV70" s="174"/>
      <c r="NVW70" s="174"/>
      <c r="NVX70" s="174"/>
      <c r="NVY70" s="174"/>
      <c r="NVZ70" s="174"/>
      <c r="NWA70" s="174"/>
      <c r="NWB70" s="174"/>
      <c r="NWC70" s="174"/>
      <c r="NWD70" s="174"/>
      <c r="NWE70" s="174"/>
      <c r="NWF70" s="174"/>
      <c r="NWG70" s="174"/>
      <c r="NWH70" s="174"/>
      <c r="NWI70" s="174"/>
      <c r="NWJ70" s="174"/>
      <c r="NWK70" s="174"/>
      <c r="NWL70" s="174"/>
      <c r="NWM70" s="174"/>
      <c r="NWN70" s="174"/>
      <c r="NWO70" s="174"/>
      <c r="NWP70" s="174"/>
      <c r="NWQ70" s="174"/>
      <c r="NWR70" s="174"/>
      <c r="NWS70" s="174"/>
      <c r="NWT70" s="174"/>
      <c r="NWU70" s="174"/>
      <c r="NWV70" s="174"/>
      <c r="NWW70" s="174"/>
      <c r="NWX70" s="174"/>
      <c r="NWY70" s="174"/>
      <c r="NWZ70" s="174"/>
      <c r="NXA70" s="174"/>
      <c r="NXB70" s="174"/>
      <c r="NXC70" s="174"/>
      <c r="NXD70" s="174"/>
      <c r="NXE70" s="174"/>
      <c r="NXF70" s="174"/>
      <c r="NXG70" s="174"/>
      <c r="NXH70" s="174"/>
      <c r="NXI70" s="174"/>
      <c r="NXJ70" s="174"/>
      <c r="NXK70" s="174"/>
      <c r="NXL70" s="174"/>
      <c r="NXM70" s="174"/>
      <c r="NXN70" s="174"/>
      <c r="NXO70" s="174"/>
      <c r="NXP70" s="174"/>
      <c r="NXQ70" s="174"/>
      <c r="NXR70" s="174"/>
      <c r="NXS70" s="174"/>
      <c r="NXT70" s="174"/>
      <c r="NXU70" s="174"/>
      <c r="NXV70" s="174"/>
      <c r="NXW70" s="174"/>
      <c r="NXX70" s="174"/>
      <c r="NXY70" s="174"/>
      <c r="NXZ70" s="174"/>
      <c r="NYA70" s="174"/>
      <c r="NYB70" s="174"/>
      <c r="NYC70" s="174"/>
      <c r="NYD70" s="174"/>
      <c r="NYE70" s="174"/>
      <c r="NYF70" s="174"/>
      <c r="NYG70" s="174"/>
      <c r="NYH70" s="174"/>
      <c r="NYI70" s="174"/>
      <c r="NYJ70" s="174"/>
      <c r="NYK70" s="174"/>
      <c r="NYL70" s="174"/>
      <c r="NYM70" s="174"/>
      <c r="NYN70" s="174"/>
      <c r="NYO70" s="174"/>
      <c r="NYP70" s="174"/>
      <c r="NYQ70" s="174"/>
      <c r="NYR70" s="174"/>
      <c r="NYS70" s="174"/>
      <c r="NYT70" s="174"/>
      <c r="NYU70" s="174"/>
      <c r="NYV70" s="174"/>
      <c r="NYW70" s="174"/>
      <c r="NYX70" s="174"/>
      <c r="NYY70" s="174"/>
      <c r="NYZ70" s="174"/>
      <c r="NZA70" s="174"/>
      <c r="NZB70" s="174"/>
      <c r="NZC70" s="174"/>
      <c r="NZD70" s="174"/>
      <c r="NZE70" s="174"/>
      <c r="NZF70" s="174"/>
      <c r="NZG70" s="174"/>
      <c r="NZH70" s="174"/>
      <c r="NZI70" s="174"/>
      <c r="NZJ70" s="174"/>
      <c r="NZK70" s="174"/>
      <c r="NZL70" s="174"/>
      <c r="NZM70" s="174"/>
      <c r="NZN70" s="174"/>
      <c r="NZO70" s="174"/>
      <c r="NZP70" s="174"/>
      <c r="NZQ70" s="174"/>
      <c r="NZR70" s="174"/>
      <c r="NZS70" s="174"/>
      <c r="NZT70" s="174"/>
      <c r="NZU70" s="174"/>
      <c r="NZV70" s="174"/>
      <c r="NZW70" s="174"/>
      <c r="NZX70" s="174"/>
      <c r="NZY70" s="174"/>
      <c r="NZZ70" s="174"/>
      <c r="OAA70" s="174"/>
      <c r="OAB70" s="174"/>
      <c r="OAC70" s="174"/>
      <c r="OAD70" s="174"/>
      <c r="OAE70" s="174"/>
      <c r="OAF70" s="174"/>
      <c r="OAG70" s="174"/>
      <c r="OAH70" s="174"/>
      <c r="OAI70" s="174"/>
      <c r="OAJ70" s="174"/>
      <c r="OAK70" s="174"/>
      <c r="OAL70" s="174"/>
      <c r="OAM70" s="174"/>
      <c r="OAN70" s="174"/>
      <c r="OAO70" s="174"/>
      <c r="OAP70" s="174"/>
      <c r="OAQ70" s="174"/>
      <c r="OAR70" s="174"/>
      <c r="OAS70" s="174"/>
      <c r="OAT70" s="174"/>
      <c r="OAU70" s="174"/>
      <c r="OAV70" s="174"/>
      <c r="OAW70" s="174"/>
      <c r="OAX70" s="174"/>
      <c r="OAY70" s="174"/>
      <c r="OAZ70" s="174"/>
      <c r="OBA70" s="174"/>
      <c r="OBB70" s="174"/>
      <c r="OBC70" s="174"/>
      <c r="OBD70" s="174"/>
      <c r="OBE70" s="174"/>
      <c r="OBF70" s="174"/>
      <c r="OBG70" s="174"/>
      <c r="OBH70" s="174"/>
      <c r="OBI70" s="174"/>
      <c r="OBJ70" s="174"/>
      <c r="OBK70" s="174"/>
      <c r="OBL70" s="174"/>
      <c r="OBM70" s="174"/>
      <c r="OBN70" s="174"/>
      <c r="OBO70" s="174"/>
      <c r="OBP70" s="174"/>
      <c r="OBQ70" s="174"/>
      <c r="OBR70" s="174"/>
      <c r="OBS70" s="174"/>
      <c r="OBT70" s="174"/>
      <c r="OBU70" s="174"/>
      <c r="OBV70" s="174"/>
      <c r="OBW70" s="174"/>
      <c r="OBX70" s="174"/>
      <c r="OBY70" s="174"/>
      <c r="OBZ70" s="174"/>
      <c r="OCA70" s="174"/>
      <c r="OCB70" s="174"/>
      <c r="OCC70" s="174"/>
      <c r="OCD70" s="174"/>
      <c r="OCE70" s="174"/>
      <c r="OCF70" s="174"/>
      <c r="OCG70" s="174"/>
      <c r="OCH70" s="174"/>
      <c r="OCI70" s="174"/>
      <c r="OCJ70" s="174"/>
      <c r="OCK70" s="174"/>
      <c r="OCL70" s="174"/>
      <c r="OCM70" s="174"/>
      <c r="OCN70" s="174"/>
      <c r="OCO70" s="174"/>
      <c r="OCP70" s="174"/>
      <c r="OCQ70" s="174"/>
      <c r="OCR70" s="174"/>
      <c r="OCS70" s="174"/>
      <c r="OCT70" s="174"/>
      <c r="OCU70" s="174"/>
      <c r="OCV70" s="174"/>
      <c r="OCW70" s="174"/>
      <c r="OCX70" s="174"/>
      <c r="OCY70" s="174"/>
      <c r="OCZ70" s="174"/>
      <c r="ODA70" s="174"/>
      <c r="ODB70" s="174"/>
      <c r="ODC70" s="174"/>
      <c r="ODD70" s="174"/>
      <c r="ODE70" s="174"/>
      <c r="ODF70" s="174"/>
      <c r="ODG70" s="174"/>
      <c r="ODH70" s="174"/>
      <c r="ODI70" s="174"/>
      <c r="ODJ70" s="174"/>
      <c r="ODK70" s="174"/>
      <c r="ODL70" s="174"/>
      <c r="ODM70" s="174"/>
      <c r="ODN70" s="174"/>
      <c r="ODO70" s="174"/>
      <c r="ODP70" s="174"/>
      <c r="ODQ70" s="174"/>
      <c r="ODR70" s="174"/>
      <c r="ODS70" s="174"/>
      <c r="ODT70" s="174"/>
      <c r="ODU70" s="174"/>
      <c r="ODV70" s="174"/>
      <c r="ODW70" s="174"/>
      <c r="ODX70" s="174"/>
      <c r="ODY70" s="174"/>
      <c r="ODZ70" s="174"/>
      <c r="OEA70" s="174"/>
      <c r="OEB70" s="174"/>
      <c r="OEC70" s="174"/>
      <c r="OED70" s="174"/>
      <c r="OEE70" s="174"/>
      <c r="OEF70" s="174"/>
      <c r="OEG70" s="174"/>
      <c r="OEH70" s="174"/>
      <c r="OEI70" s="174"/>
      <c r="OEJ70" s="174"/>
      <c r="OEK70" s="174"/>
      <c r="OEL70" s="174"/>
      <c r="OEM70" s="174"/>
      <c r="OEN70" s="174"/>
      <c r="OEO70" s="174"/>
      <c r="OEP70" s="174"/>
      <c r="OEQ70" s="174"/>
      <c r="OER70" s="174"/>
      <c r="OES70" s="174"/>
      <c r="OET70" s="174"/>
      <c r="OEU70" s="174"/>
      <c r="OEV70" s="174"/>
      <c r="OEW70" s="174"/>
      <c r="OEX70" s="174"/>
      <c r="OEY70" s="174"/>
      <c r="OEZ70" s="174"/>
      <c r="OFA70" s="174"/>
      <c r="OFB70" s="174"/>
      <c r="OFC70" s="174"/>
      <c r="OFD70" s="174"/>
      <c r="OFE70" s="174"/>
      <c r="OFF70" s="174"/>
      <c r="OFG70" s="174"/>
      <c r="OFH70" s="174"/>
      <c r="OFI70" s="174"/>
      <c r="OFJ70" s="174"/>
      <c r="OFK70" s="174"/>
      <c r="OFL70" s="174"/>
      <c r="OFM70" s="174"/>
      <c r="OFN70" s="174"/>
      <c r="OFO70" s="174"/>
      <c r="OFP70" s="174"/>
      <c r="OFQ70" s="174"/>
      <c r="OFR70" s="174"/>
      <c r="OFS70" s="174"/>
      <c r="OFT70" s="174"/>
      <c r="OFU70" s="174"/>
      <c r="OFV70" s="174"/>
      <c r="OFW70" s="174"/>
      <c r="OFX70" s="174"/>
      <c r="OFY70" s="174"/>
      <c r="OFZ70" s="174"/>
      <c r="OGA70" s="174"/>
      <c r="OGB70" s="174"/>
      <c r="OGC70" s="174"/>
      <c r="OGD70" s="174"/>
      <c r="OGE70" s="174"/>
      <c r="OGF70" s="174"/>
      <c r="OGG70" s="174"/>
      <c r="OGH70" s="174"/>
      <c r="OGI70" s="174"/>
      <c r="OGJ70" s="174"/>
      <c r="OGK70" s="174"/>
      <c r="OGL70" s="174"/>
      <c r="OGM70" s="174"/>
      <c r="OGN70" s="174"/>
      <c r="OGO70" s="174"/>
      <c r="OGP70" s="174"/>
      <c r="OGQ70" s="174"/>
      <c r="OGR70" s="174"/>
      <c r="OGS70" s="174"/>
      <c r="OGT70" s="174"/>
      <c r="OGU70" s="174"/>
      <c r="OGV70" s="174"/>
      <c r="OGW70" s="174"/>
      <c r="OGX70" s="174"/>
      <c r="OGY70" s="174"/>
      <c r="OGZ70" s="174"/>
      <c r="OHA70" s="174"/>
      <c r="OHB70" s="174"/>
      <c r="OHC70" s="174"/>
      <c r="OHD70" s="174"/>
      <c r="OHE70" s="174"/>
      <c r="OHF70" s="174"/>
      <c r="OHG70" s="174"/>
      <c r="OHH70" s="174"/>
      <c r="OHI70" s="174"/>
      <c r="OHJ70" s="174"/>
      <c r="OHK70" s="174"/>
      <c r="OHL70" s="174"/>
      <c r="OHM70" s="174"/>
      <c r="OHN70" s="174"/>
      <c r="OHO70" s="174"/>
      <c r="OHP70" s="174"/>
      <c r="OHQ70" s="174"/>
      <c r="OHR70" s="174"/>
      <c r="OHS70" s="174"/>
      <c r="OHT70" s="174"/>
      <c r="OHU70" s="174"/>
      <c r="OHV70" s="174"/>
      <c r="OHW70" s="174"/>
      <c r="OHX70" s="174"/>
      <c r="OHY70" s="174"/>
      <c r="OHZ70" s="174"/>
      <c r="OIA70" s="174"/>
      <c r="OIB70" s="174"/>
      <c r="OIC70" s="174"/>
      <c r="OID70" s="174"/>
      <c r="OIE70" s="174"/>
      <c r="OIF70" s="174"/>
      <c r="OIG70" s="174"/>
      <c r="OIH70" s="174"/>
      <c r="OII70" s="174"/>
      <c r="OIJ70" s="174"/>
      <c r="OIK70" s="174"/>
      <c r="OIL70" s="174"/>
      <c r="OIM70" s="174"/>
      <c r="OIN70" s="174"/>
      <c r="OIO70" s="174"/>
      <c r="OIP70" s="174"/>
      <c r="OIQ70" s="174"/>
      <c r="OIR70" s="174"/>
      <c r="OIS70" s="174"/>
      <c r="OIT70" s="174"/>
      <c r="OIU70" s="174"/>
      <c r="OIV70" s="174"/>
      <c r="OIW70" s="174"/>
      <c r="OIX70" s="174"/>
      <c r="OIY70" s="174"/>
      <c r="OIZ70" s="174"/>
      <c r="OJA70" s="174"/>
      <c r="OJB70" s="174"/>
      <c r="OJC70" s="174"/>
      <c r="OJD70" s="174"/>
      <c r="OJE70" s="174"/>
      <c r="OJF70" s="174"/>
      <c r="OJG70" s="174"/>
      <c r="OJH70" s="174"/>
      <c r="OJI70" s="174"/>
      <c r="OJJ70" s="174"/>
      <c r="OJK70" s="174"/>
      <c r="OJL70" s="174"/>
      <c r="OJM70" s="174"/>
      <c r="OJN70" s="174"/>
      <c r="OJO70" s="174"/>
      <c r="OJP70" s="174"/>
      <c r="OJQ70" s="174"/>
      <c r="OJR70" s="174"/>
      <c r="OJS70" s="174"/>
      <c r="OJT70" s="174"/>
      <c r="OJU70" s="174"/>
      <c r="OJV70" s="174"/>
      <c r="OJW70" s="174"/>
      <c r="OJX70" s="174"/>
      <c r="OJY70" s="174"/>
      <c r="OJZ70" s="174"/>
      <c r="OKA70" s="174"/>
      <c r="OKB70" s="174"/>
      <c r="OKC70" s="174"/>
      <c r="OKD70" s="174"/>
      <c r="OKE70" s="174"/>
      <c r="OKF70" s="174"/>
      <c r="OKG70" s="174"/>
      <c r="OKH70" s="174"/>
      <c r="OKI70" s="174"/>
      <c r="OKJ70" s="174"/>
      <c r="OKK70" s="174"/>
      <c r="OKL70" s="174"/>
      <c r="OKM70" s="174"/>
      <c r="OKN70" s="174"/>
      <c r="OKO70" s="174"/>
      <c r="OKP70" s="174"/>
      <c r="OKQ70" s="174"/>
      <c r="OKR70" s="174"/>
      <c r="OKS70" s="174"/>
      <c r="OKT70" s="174"/>
      <c r="OKU70" s="174"/>
      <c r="OKV70" s="174"/>
      <c r="OKW70" s="174"/>
      <c r="OKX70" s="174"/>
      <c r="OKY70" s="174"/>
      <c r="OKZ70" s="174"/>
      <c r="OLA70" s="174"/>
      <c r="OLB70" s="174"/>
      <c r="OLC70" s="174"/>
      <c r="OLD70" s="174"/>
      <c r="OLE70" s="174"/>
      <c r="OLF70" s="174"/>
      <c r="OLG70" s="174"/>
      <c r="OLH70" s="174"/>
      <c r="OLI70" s="174"/>
      <c r="OLJ70" s="174"/>
      <c r="OLK70" s="174"/>
      <c r="OLL70" s="174"/>
      <c r="OLM70" s="174"/>
      <c r="OLN70" s="174"/>
      <c r="OLO70" s="174"/>
      <c r="OLP70" s="174"/>
      <c r="OLQ70" s="174"/>
      <c r="OLR70" s="174"/>
      <c r="OLS70" s="174"/>
      <c r="OLT70" s="174"/>
      <c r="OLU70" s="174"/>
      <c r="OLV70" s="174"/>
      <c r="OLW70" s="174"/>
      <c r="OLX70" s="174"/>
      <c r="OLY70" s="174"/>
      <c r="OLZ70" s="174"/>
      <c r="OMA70" s="174"/>
      <c r="OMB70" s="174"/>
      <c r="OMC70" s="174"/>
      <c r="OMD70" s="174"/>
      <c r="OME70" s="174"/>
      <c r="OMF70" s="174"/>
      <c r="OMG70" s="174"/>
      <c r="OMH70" s="174"/>
      <c r="OMI70" s="174"/>
      <c r="OMJ70" s="174"/>
      <c r="OMK70" s="174"/>
      <c r="OML70" s="174"/>
      <c r="OMM70" s="174"/>
      <c r="OMN70" s="174"/>
      <c r="OMO70" s="174"/>
      <c r="OMP70" s="174"/>
      <c r="OMQ70" s="174"/>
      <c r="OMR70" s="174"/>
      <c r="OMS70" s="174"/>
      <c r="OMT70" s="174"/>
      <c r="OMU70" s="174"/>
      <c r="OMV70" s="174"/>
      <c r="OMW70" s="174"/>
      <c r="OMX70" s="174"/>
      <c r="OMY70" s="174"/>
      <c r="OMZ70" s="174"/>
      <c r="ONA70" s="174"/>
      <c r="ONB70" s="174"/>
      <c r="ONC70" s="174"/>
      <c r="OND70" s="174"/>
      <c r="ONE70" s="174"/>
      <c r="ONF70" s="174"/>
      <c r="ONG70" s="174"/>
      <c r="ONH70" s="174"/>
      <c r="ONI70" s="174"/>
      <c r="ONJ70" s="174"/>
      <c r="ONK70" s="174"/>
      <c r="ONL70" s="174"/>
      <c r="ONM70" s="174"/>
      <c r="ONN70" s="174"/>
      <c r="ONO70" s="174"/>
      <c r="ONP70" s="174"/>
      <c r="ONQ70" s="174"/>
      <c r="ONR70" s="174"/>
      <c r="ONS70" s="174"/>
      <c r="ONT70" s="174"/>
      <c r="ONU70" s="174"/>
      <c r="ONV70" s="174"/>
      <c r="ONW70" s="174"/>
      <c r="ONX70" s="174"/>
      <c r="ONY70" s="174"/>
      <c r="ONZ70" s="174"/>
      <c r="OOA70" s="174"/>
      <c r="OOB70" s="174"/>
      <c r="OOC70" s="174"/>
      <c r="OOD70" s="174"/>
      <c r="OOE70" s="174"/>
      <c r="OOF70" s="174"/>
      <c r="OOG70" s="174"/>
      <c r="OOH70" s="174"/>
      <c r="OOI70" s="174"/>
      <c r="OOJ70" s="174"/>
      <c r="OOK70" s="174"/>
      <c r="OOL70" s="174"/>
      <c r="OOM70" s="174"/>
      <c r="OON70" s="174"/>
      <c r="OOO70" s="174"/>
      <c r="OOP70" s="174"/>
      <c r="OOQ70" s="174"/>
      <c r="OOR70" s="174"/>
      <c r="OOS70" s="174"/>
      <c r="OOT70" s="174"/>
      <c r="OOU70" s="174"/>
      <c r="OOV70" s="174"/>
      <c r="OOW70" s="174"/>
      <c r="OOX70" s="174"/>
      <c r="OOY70" s="174"/>
      <c r="OOZ70" s="174"/>
      <c r="OPA70" s="174"/>
      <c r="OPB70" s="174"/>
      <c r="OPC70" s="174"/>
      <c r="OPD70" s="174"/>
      <c r="OPE70" s="174"/>
      <c r="OPF70" s="174"/>
      <c r="OPG70" s="174"/>
      <c r="OPH70" s="174"/>
      <c r="OPI70" s="174"/>
      <c r="OPJ70" s="174"/>
      <c r="OPK70" s="174"/>
      <c r="OPL70" s="174"/>
      <c r="OPM70" s="174"/>
      <c r="OPN70" s="174"/>
      <c r="OPO70" s="174"/>
      <c r="OPP70" s="174"/>
      <c r="OPQ70" s="174"/>
      <c r="OPR70" s="174"/>
      <c r="OPS70" s="174"/>
      <c r="OPT70" s="174"/>
      <c r="OPU70" s="174"/>
      <c r="OPV70" s="174"/>
      <c r="OPW70" s="174"/>
      <c r="OPX70" s="174"/>
      <c r="OPY70" s="174"/>
      <c r="OPZ70" s="174"/>
      <c r="OQA70" s="174"/>
      <c r="OQB70" s="174"/>
      <c r="OQC70" s="174"/>
      <c r="OQD70" s="174"/>
      <c r="OQE70" s="174"/>
      <c r="OQF70" s="174"/>
      <c r="OQG70" s="174"/>
      <c r="OQH70" s="174"/>
      <c r="OQI70" s="174"/>
      <c r="OQJ70" s="174"/>
      <c r="OQK70" s="174"/>
      <c r="OQL70" s="174"/>
      <c r="OQM70" s="174"/>
      <c r="OQN70" s="174"/>
      <c r="OQO70" s="174"/>
      <c r="OQP70" s="174"/>
      <c r="OQQ70" s="174"/>
      <c r="OQR70" s="174"/>
      <c r="OQS70" s="174"/>
      <c r="OQT70" s="174"/>
      <c r="OQU70" s="174"/>
      <c r="OQV70" s="174"/>
      <c r="OQW70" s="174"/>
      <c r="OQX70" s="174"/>
      <c r="OQY70" s="174"/>
      <c r="OQZ70" s="174"/>
      <c r="ORA70" s="174"/>
      <c r="ORB70" s="174"/>
      <c r="ORC70" s="174"/>
      <c r="ORD70" s="174"/>
      <c r="ORE70" s="174"/>
      <c r="ORF70" s="174"/>
      <c r="ORG70" s="174"/>
      <c r="ORH70" s="174"/>
      <c r="ORI70" s="174"/>
      <c r="ORJ70" s="174"/>
      <c r="ORK70" s="174"/>
      <c r="ORL70" s="174"/>
      <c r="ORM70" s="174"/>
      <c r="ORN70" s="174"/>
      <c r="ORO70" s="174"/>
      <c r="ORP70" s="174"/>
      <c r="ORQ70" s="174"/>
      <c r="ORR70" s="174"/>
      <c r="ORS70" s="174"/>
      <c r="ORT70" s="174"/>
      <c r="ORU70" s="174"/>
      <c r="ORV70" s="174"/>
      <c r="ORW70" s="174"/>
      <c r="ORX70" s="174"/>
      <c r="ORY70" s="174"/>
      <c r="ORZ70" s="174"/>
      <c r="OSA70" s="174"/>
      <c r="OSB70" s="174"/>
      <c r="OSC70" s="174"/>
      <c r="OSD70" s="174"/>
      <c r="OSE70" s="174"/>
      <c r="OSF70" s="174"/>
      <c r="OSG70" s="174"/>
      <c r="OSH70" s="174"/>
      <c r="OSI70" s="174"/>
      <c r="OSJ70" s="174"/>
      <c r="OSK70" s="174"/>
      <c r="OSL70" s="174"/>
      <c r="OSM70" s="174"/>
      <c r="OSN70" s="174"/>
      <c r="OSO70" s="174"/>
      <c r="OSP70" s="174"/>
      <c r="OSQ70" s="174"/>
      <c r="OSR70" s="174"/>
      <c r="OSS70" s="174"/>
      <c r="OST70" s="174"/>
      <c r="OSU70" s="174"/>
      <c r="OSV70" s="174"/>
      <c r="OSW70" s="174"/>
      <c r="OSX70" s="174"/>
      <c r="OSY70" s="174"/>
      <c r="OSZ70" s="174"/>
      <c r="OTA70" s="174"/>
      <c r="OTB70" s="174"/>
      <c r="OTC70" s="174"/>
      <c r="OTD70" s="174"/>
      <c r="OTE70" s="174"/>
      <c r="OTF70" s="174"/>
      <c r="OTG70" s="174"/>
      <c r="OTH70" s="174"/>
      <c r="OTI70" s="174"/>
      <c r="OTJ70" s="174"/>
      <c r="OTK70" s="174"/>
      <c r="OTL70" s="174"/>
      <c r="OTM70" s="174"/>
      <c r="OTN70" s="174"/>
      <c r="OTO70" s="174"/>
      <c r="OTP70" s="174"/>
      <c r="OTQ70" s="174"/>
      <c r="OTR70" s="174"/>
      <c r="OTS70" s="174"/>
      <c r="OTT70" s="174"/>
      <c r="OTU70" s="174"/>
      <c r="OTV70" s="174"/>
      <c r="OTW70" s="174"/>
      <c r="OTX70" s="174"/>
      <c r="OTY70" s="174"/>
      <c r="OTZ70" s="174"/>
      <c r="OUA70" s="174"/>
      <c r="OUB70" s="174"/>
      <c r="OUC70" s="174"/>
      <c r="OUD70" s="174"/>
      <c r="OUE70" s="174"/>
      <c r="OUF70" s="174"/>
      <c r="OUG70" s="174"/>
      <c r="OUH70" s="174"/>
      <c r="OUI70" s="174"/>
      <c r="OUJ70" s="174"/>
      <c r="OUK70" s="174"/>
      <c r="OUL70" s="174"/>
      <c r="OUM70" s="174"/>
      <c r="OUN70" s="174"/>
      <c r="OUO70" s="174"/>
      <c r="OUP70" s="174"/>
      <c r="OUQ70" s="174"/>
      <c r="OUR70" s="174"/>
      <c r="OUS70" s="174"/>
      <c r="OUT70" s="174"/>
      <c r="OUU70" s="174"/>
      <c r="OUV70" s="174"/>
      <c r="OUW70" s="174"/>
      <c r="OUX70" s="174"/>
      <c r="OUY70" s="174"/>
      <c r="OUZ70" s="174"/>
      <c r="OVA70" s="174"/>
      <c r="OVB70" s="174"/>
      <c r="OVC70" s="174"/>
      <c r="OVD70" s="174"/>
      <c r="OVE70" s="174"/>
      <c r="OVF70" s="174"/>
      <c r="OVG70" s="174"/>
      <c r="OVH70" s="174"/>
      <c r="OVI70" s="174"/>
      <c r="OVJ70" s="174"/>
      <c r="OVK70" s="174"/>
      <c r="OVL70" s="174"/>
      <c r="OVM70" s="174"/>
      <c r="OVN70" s="174"/>
      <c r="OVO70" s="174"/>
      <c r="OVP70" s="174"/>
      <c r="OVQ70" s="174"/>
      <c r="OVR70" s="174"/>
      <c r="OVS70" s="174"/>
      <c r="OVT70" s="174"/>
      <c r="OVU70" s="174"/>
      <c r="OVV70" s="174"/>
      <c r="OVW70" s="174"/>
      <c r="OVX70" s="174"/>
      <c r="OVY70" s="174"/>
      <c r="OVZ70" s="174"/>
      <c r="OWA70" s="174"/>
      <c r="OWB70" s="174"/>
      <c r="OWC70" s="174"/>
      <c r="OWD70" s="174"/>
      <c r="OWE70" s="174"/>
      <c r="OWF70" s="174"/>
      <c r="OWG70" s="174"/>
      <c r="OWH70" s="174"/>
      <c r="OWI70" s="174"/>
      <c r="OWJ70" s="174"/>
      <c r="OWK70" s="174"/>
      <c r="OWL70" s="174"/>
      <c r="OWM70" s="174"/>
      <c r="OWN70" s="174"/>
      <c r="OWO70" s="174"/>
      <c r="OWP70" s="174"/>
      <c r="OWQ70" s="174"/>
      <c r="OWR70" s="174"/>
      <c r="OWS70" s="174"/>
      <c r="OWT70" s="174"/>
      <c r="OWU70" s="174"/>
      <c r="OWV70" s="174"/>
      <c r="OWW70" s="174"/>
      <c r="OWX70" s="174"/>
      <c r="OWY70" s="174"/>
      <c r="OWZ70" s="174"/>
      <c r="OXA70" s="174"/>
      <c r="OXB70" s="174"/>
      <c r="OXC70" s="174"/>
      <c r="OXD70" s="174"/>
      <c r="OXE70" s="174"/>
      <c r="OXF70" s="174"/>
      <c r="OXG70" s="174"/>
      <c r="OXH70" s="174"/>
      <c r="OXI70" s="174"/>
      <c r="OXJ70" s="174"/>
      <c r="OXK70" s="174"/>
      <c r="OXL70" s="174"/>
      <c r="OXM70" s="174"/>
      <c r="OXN70" s="174"/>
      <c r="OXO70" s="174"/>
      <c r="OXP70" s="174"/>
      <c r="OXQ70" s="174"/>
      <c r="OXR70" s="174"/>
      <c r="OXS70" s="174"/>
      <c r="OXT70" s="174"/>
      <c r="OXU70" s="174"/>
      <c r="OXV70" s="174"/>
      <c r="OXW70" s="174"/>
      <c r="OXX70" s="174"/>
      <c r="OXY70" s="174"/>
      <c r="OXZ70" s="174"/>
      <c r="OYA70" s="174"/>
      <c r="OYB70" s="174"/>
      <c r="OYC70" s="174"/>
      <c r="OYD70" s="174"/>
      <c r="OYE70" s="174"/>
      <c r="OYF70" s="174"/>
      <c r="OYG70" s="174"/>
      <c r="OYH70" s="174"/>
      <c r="OYI70" s="174"/>
      <c r="OYJ70" s="174"/>
      <c r="OYK70" s="174"/>
      <c r="OYL70" s="174"/>
      <c r="OYM70" s="174"/>
      <c r="OYN70" s="174"/>
      <c r="OYO70" s="174"/>
      <c r="OYP70" s="174"/>
      <c r="OYQ70" s="174"/>
      <c r="OYR70" s="174"/>
      <c r="OYS70" s="174"/>
      <c r="OYT70" s="174"/>
      <c r="OYU70" s="174"/>
      <c r="OYV70" s="174"/>
      <c r="OYW70" s="174"/>
      <c r="OYX70" s="174"/>
      <c r="OYY70" s="174"/>
      <c r="OYZ70" s="174"/>
      <c r="OZA70" s="174"/>
      <c r="OZB70" s="174"/>
      <c r="OZC70" s="174"/>
      <c r="OZD70" s="174"/>
      <c r="OZE70" s="174"/>
      <c r="OZF70" s="174"/>
      <c r="OZG70" s="174"/>
      <c r="OZH70" s="174"/>
      <c r="OZI70" s="174"/>
      <c r="OZJ70" s="174"/>
      <c r="OZK70" s="174"/>
      <c r="OZL70" s="174"/>
      <c r="OZM70" s="174"/>
      <c r="OZN70" s="174"/>
      <c r="OZO70" s="174"/>
      <c r="OZP70" s="174"/>
      <c r="OZQ70" s="174"/>
      <c r="OZR70" s="174"/>
      <c r="OZS70" s="174"/>
      <c r="OZT70" s="174"/>
      <c r="OZU70" s="174"/>
      <c r="OZV70" s="174"/>
      <c r="OZW70" s="174"/>
      <c r="OZX70" s="174"/>
      <c r="OZY70" s="174"/>
      <c r="OZZ70" s="174"/>
      <c r="PAA70" s="174"/>
      <c r="PAB70" s="174"/>
      <c r="PAC70" s="174"/>
      <c r="PAD70" s="174"/>
      <c r="PAE70" s="174"/>
      <c r="PAF70" s="174"/>
      <c r="PAG70" s="174"/>
      <c r="PAH70" s="174"/>
      <c r="PAI70" s="174"/>
      <c r="PAJ70" s="174"/>
      <c r="PAK70" s="174"/>
      <c r="PAL70" s="174"/>
      <c r="PAM70" s="174"/>
      <c r="PAN70" s="174"/>
      <c r="PAO70" s="174"/>
      <c r="PAP70" s="174"/>
      <c r="PAQ70" s="174"/>
      <c r="PAR70" s="174"/>
      <c r="PAS70" s="174"/>
      <c r="PAT70" s="174"/>
      <c r="PAU70" s="174"/>
      <c r="PAV70" s="174"/>
      <c r="PAW70" s="174"/>
      <c r="PAX70" s="174"/>
      <c r="PAY70" s="174"/>
      <c r="PAZ70" s="174"/>
      <c r="PBA70" s="174"/>
      <c r="PBB70" s="174"/>
      <c r="PBC70" s="174"/>
      <c r="PBD70" s="174"/>
      <c r="PBE70" s="174"/>
      <c r="PBF70" s="174"/>
      <c r="PBG70" s="174"/>
      <c r="PBH70" s="174"/>
      <c r="PBI70" s="174"/>
      <c r="PBJ70" s="174"/>
      <c r="PBK70" s="174"/>
      <c r="PBL70" s="174"/>
      <c r="PBM70" s="174"/>
      <c r="PBN70" s="174"/>
      <c r="PBO70" s="174"/>
      <c r="PBP70" s="174"/>
      <c r="PBQ70" s="174"/>
      <c r="PBR70" s="174"/>
      <c r="PBS70" s="174"/>
      <c r="PBT70" s="174"/>
      <c r="PBU70" s="174"/>
      <c r="PBV70" s="174"/>
      <c r="PBW70" s="174"/>
      <c r="PBX70" s="174"/>
      <c r="PBY70" s="174"/>
      <c r="PBZ70" s="174"/>
      <c r="PCA70" s="174"/>
      <c r="PCB70" s="174"/>
      <c r="PCC70" s="174"/>
      <c r="PCD70" s="174"/>
      <c r="PCE70" s="174"/>
      <c r="PCF70" s="174"/>
      <c r="PCG70" s="174"/>
      <c r="PCH70" s="174"/>
      <c r="PCI70" s="174"/>
      <c r="PCJ70" s="174"/>
      <c r="PCK70" s="174"/>
      <c r="PCL70" s="174"/>
      <c r="PCM70" s="174"/>
      <c r="PCN70" s="174"/>
      <c r="PCO70" s="174"/>
      <c r="PCP70" s="174"/>
      <c r="PCQ70" s="174"/>
      <c r="PCR70" s="174"/>
      <c r="PCS70" s="174"/>
      <c r="PCT70" s="174"/>
      <c r="PCU70" s="174"/>
      <c r="PCV70" s="174"/>
      <c r="PCW70" s="174"/>
      <c r="PCX70" s="174"/>
      <c r="PCY70" s="174"/>
      <c r="PCZ70" s="174"/>
      <c r="PDA70" s="174"/>
      <c r="PDB70" s="174"/>
      <c r="PDC70" s="174"/>
      <c r="PDD70" s="174"/>
      <c r="PDE70" s="174"/>
      <c r="PDF70" s="174"/>
      <c r="PDG70" s="174"/>
      <c r="PDH70" s="174"/>
      <c r="PDI70" s="174"/>
      <c r="PDJ70" s="174"/>
      <c r="PDK70" s="174"/>
      <c r="PDL70" s="174"/>
      <c r="PDM70" s="174"/>
      <c r="PDN70" s="174"/>
      <c r="PDO70" s="174"/>
      <c r="PDP70" s="174"/>
      <c r="PDQ70" s="174"/>
      <c r="PDR70" s="174"/>
      <c r="PDS70" s="174"/>
      <c r="PDT70" s="174"/>
      <c r="PDU70" s="174"/>
      <c r="PDV70" s="174"/>
      <c r="PDW70" s="174"/>
      <c r="PDX70" s="174"/>
      <c r="PDY70" s="174"/>
      <c r="PDZ70" s="174"/>
      <c r="PEA70" s="174"/>
      <c r="PEB70" s="174"/>
      <c r="PEC70" s="174"/>
      <c r="PED70" s="174"/>
      <c r="PEE70" s="174"/>
      <c r="PEF70" s="174"/>
      <c r="PEG70" s="174"/>
      <c r="PEH70" s="174"/>
      <c r="PEI70" s="174"/>
      <c r="PEJ70" s="174"/>
      <c r="PEK70" s="174"/>
      <c r="PEL70" s="174"/>
      <c r="PEM70" s="174"/>
      <c r="PEN70" s="174"/>
      <c r="PEO70" s="174"/>
      <c r="PEP70" s="174"/>
      <c r="PEQ70" s="174"/>
      <c r="PER70" s="174"/>
      <c r="PES70" s="174"/>
      <c r="PET70" s="174"/>
      <c r="PEU70" s="174"/>
      <c r="PEV70" s="174"/>
      <c r="PEW70" s="174"/>
      <c r="PEX70" s="174"/>
      <c r="PEY70" s="174"/>
      <c r="PEZ70" s="174"/>
      <c r="PFA70" s="174"/>
      <c r="PFB70" s="174"/>
      <c r="PFC70" s="174"/>
      <c r="PFD70" s="174"/>
      <c r="PFE70" s="174"/>
      <c r="PFF70" s="174"/>
      <c r="PFG70" s="174"/>
      <c r="PFH70" s="174"/>
      <c r="PFI70" s="174"/>
      <c r="PFJ70" s="174"/>
      <c r="PFK70" s="174"/>
      <c r="PFL70" s="174"/>
      <c r="PFM70" s="174"/>
      <c r="PFN70" s="174"/>
      <c r="PFO70" s="174"/>
      <c r="PFP70" s="174"/>
      <c r="PFQ70" s="174"/>
      <c r="PFR70" s="174"/>
      <c r="PFS70" s="174"/>
      <c r="PFT70" s="174"/>
      <c r="PFU70" s="174"/>
      <c r="PFV70" s="174"/>
      <c r="PFW70" s="174"/>
      <c r="PFX70" s="174"/>
      <c r="PFY70" s="174"/>
      <c r="PFZ70" s="174"/>
      <c r="PGA70" s="174"/>
      <c r="PGB70" s="174"/>
      <c r="PGC70" s="174"/>
      <c r="PGD70" s="174"/>
      <c r="PGE70" s="174"/>
      <c r="PGF70" s="174"/>
      <c r="PGG70" s="174"/>
      <c r="PGH70" s="174"/>
      <c r="PGI70" s="174"/>
      <c r="PGJ70" s="174"/>
      <c r="PGK70" s="174"/>
      <c r="PGL70" s="174"/>
      <c r="PGM70" s="174"/>
      <c r="PGN70" s="174"/>
      <c r="PGO70" s="174"/>
      <c r="PGP70" s="174"/>
      <c r="PGQ70" s="174"/>
      <c r="PGR70" s="174"/>
      <c r="PGS70" s="174"/>
      <c r="PGT70" s="174"/>
      <c r="PGU70" s="174"/>
      <c r="PGV70" s="174"/>
      <c r="PGW70" s="174"/>
      <c r="PGX70" s="174"/>
      <c r="PGY70" s="174"/>
      <c r="PGZ70" s="174"/>
      <c r="PHA70" s="174"/>
      <c r="PHB70" s="174"/>
      <c r="PHC70" s="174"/>
      <c r="PHD70" s="174"/>
      <c r="PHE70" s="174"/>
      <c r="PHF70" s="174"/>
      <c r="PHG70" s="174"/>
      <c r="PHH70" s="174"/>
      <c r="PHI70" s="174"/>
      <c r="PHJ70" s="174"/>
      <c r="PHK70" s="174"/>
      <c r="PHL70" s="174"/>
      <c r="PHM70" s="174"/>
      <c r="PHN70" s="174"/>
      <c r="PHO70" s="174"/>
      <c r="PHP70" s="174"/>
      <c r="PHQ70" s="174"/>
      <c r="PHR70" s="174"/>
      <c r="PHS70" s="174"/>
      <c r="PHT70" s="174"/>
      <c r="PHU70" s="174"/>
      <c r="PHV70" s="174"/>
      <c r="PHW70" s="174"/>
      <c r="PHX70" s="174"/>
      <c r="PHY70" s="174"/>
      <c r="PHZ70" s="174"/>
      <c r="PIA70" s="174"/>
      <c r="PIB70" s="174"/>
      <c r="PIC70" s="174"/>
      <c r="PID70" s="174"/>
      <c r="PIE70" s="174"/>
      <c r="PIF70" s="174"/>
      <c r="PIG70" s="174"/>
      <c r="PIH70" s="174"/>
      <c r="PII70" s="174"/>
      <c r="PIJ70" s="174"/>
      <c r="PIK70" s="174"/>
      <c r="PIL70" s="174"/>
      <c r="PIM70" s="174"/>
      <c r="PIN70" s="174"/>
      <c r="PIO70" s="174"/>
      <c r="PIP70" s="174"/>
      <c r="PIQ70" s="174"/>
      <c r="PIR70" s="174"/>
      <c r="PIS70" s="174"/>
      <c r="PIT70" s="174"/>
      <c r="PIU70" s="174"/>
      <c r="PIV70" s="174"/>
      <c r="PIW70" s="174"/>
      <c r="PIX70" s="174"/>
      <c r="PIY70" s="174"/>
      <c r="PIZ70" s="174"/>
      <c r="PJA70" s="174"/>
      <c r="PJB70" s="174"/>
      <c r="PJC70" s="174"/>
      <c r="PJD70" s="174"/>
      <c r="PJE70" s="174"/>
      <c r="PJF70" s="174"/>
      <c r="PJG70" s="174"/>
      <c r="PJH70" s="174"/>
      <c r="PJI70" s="174"/>
      <c r="PJJ70" s="174"/>
      <c r="PJK70" s="174"/>
      <c r="PJL70" s="174"/>
      <c r="PJM70" s="174"/>
      <c r="PJN70" s="174"/>
      <c r="PJO70" s="174"/>
      <c r="PJP70" s="174"/>
      <c r="PJQ70" s="174"/>
      <c r="PJR70" s="174"/>
      <c r="PJS70" s="174"/>
      <c r="PJT70" s="174"/>
      <c r="PJU70" s="174"/>
      <c r="PJV70" s="174"/>
      <c r="PJW70" s="174"/>
      <c r="PJX70" s="174"/>
      <c r="PJY70" s="174"/>
      <c r="PJZ70" s="174"/>
      <c r="PKA70" s="174"/>
      <c r="PKB70" s="174"/>
      <c r="PKC70" s="174"/>
      <c r="PKD70" s="174"/>
      <c r="PKE70" s="174"/>
      <c r="PKF70" s="174"/>
      <c r="PKG70" s="174"/>
      <c r="PKH70" s="174"/>
      <c r="PKI70" s="174"/>
      <c r="PKJ70" s="174"/>
      <c r="PKK70" s="174"/>
      <c r="PKL70" s="174"/>
      <c r="PKM70" s="174"/>
      <c r="PKN70" s="174"/>
      <c r="PKO70" s="174"/>
      <c r="PKP70" s="174"/>
      <c r="PKQ70" s="174"/>
      <c r="PKR70" s="174"/>
      <c r="PKS70" s="174"/>
      <c r="PKT70" s="174"/>
      <c r="PKU70" s="174"/>
      <c r="PKV70" s="174"/>
      <c r="PKW70" s="174"/>
      <c r="PKX70" s="174"/>
      <c r="PKY70" s="174"/>
      <c r="PKZ70" s="174"/>
      <c r="PLA70" s="174"/>
      <c r="PLB70" s="174"/>
      <c r="PLC70" s="174"/>
      <c r="PLD70" s="174"/>
      <c r="PLE70" s="174"/>
      <c r="PLF70" s="174"/>
      <c r="PLG70" s="174"/>
      <c r="PLH70" s="174"/>
      <c r="PLI70" s="174"/>
      <c r="PLJ70" s="174"/>
      <c r="PLK70" s="174"/>
      <c r="PLL70" s="174"/>
      <c r="PLM70" s="174"/>
      <c r="PLN70" s="174"/>
      <c r="PLO70" s="174"/>
      <c r="PLP70" s="174"/>
      <c r="PLQ70" s="174"/>
      <c r="PLR70" s="174"/>
      <c r="PLS70" s="174"/>
      <c r="PLT70" s="174"/>
      <c r="PLU70" s="174"/>
      <c r="PLV70" s="174"/>
      <c r="PLW70" s="174"/>
      <c r="PLX70" s="174"/>
      <c r="PLY70" s="174"/>
      <c r="PLZ70" s="174"/>
      <c r="PMA70" s="174"/>
      <c r="PMB70" s="174"/>
      <c r="PMC70" s="174"/>
      <c r="PMD70" s="174"/>
      <c r="PME70" s="174"/>
      <c r="PMF70" s="174"/>
      <c r="PMG70" s="174"/>
      <c r="PMH70" s="174"/>
      <c r="PMI70" s="174"/>
      <c r="PMJ70" s="174"/>
      <c r="PMK70" s="174"/>
      <c r="PML70" s="174"/>
      <c r="PMM70" s="174"/>
      <c r="PMN70" s="174"/>
      <c r="PMO70" s="174"/>
      <c r="PMP70" s="174"/>
      <c r="PMQ70" s="174"/>
      <c r="PMR70" s="174"/>
      <c r="PMS70" s="174"/>
      <c r="PMT70" s="174"/>
      <c r="PMU70" s="174"/>
      <c r="PMV70" s="174"/>
      <c r="PMW70" s="174"/>
      <c r="PMX70" s="174"/>
      <c r="PMY70" s="174"/>
      <c r="PMZ70" s="174"/>
      <c r="PNA70" s="174"/>
      <c r="PNB70" s="174"/>
      <c r="PNC70" s="174"/>
      <c r="PND70" s="174"/>
      <c r="PNE70" s="174"/>
      <c r="PNF70" s="174"/>
      <c r="PNG70" s="174"/>
      <c r="PNH70" s="174"/>
      <c r="PNI70" s="174"/>
      <c r="PNJ70" s="174"/>
      <c r="PNK70" s="174"/>
      <c r="PNL70" s="174"/>
      <c r="PNM70" s="174"/>
      <c r="PNN70" s="174"/>
      <c r="PNO70" s="174"/>
      <c r="PNP70" s="174"/>
      <c r="PNQ70" s="174"/>
      <c r="PNR70" s="174"/>
      <c r="PNS70" s="174"/>
      <c r="PNT70" s="174"/>
      <c r="PNU70" s="174"/>
      <c r="PNV70" s="174"/>
      <c r="PNW70" s="174"/>
      <c r="PNX70" s="174"/>
      <c r="PNY70" s="174"/>
      <c r="PNZ70" s="174"/>
      <c r="POA70" s="174"/>
      <c r="POB70" s="174"/>
      <c r="POC70" s="174"/>
      <c r="POD70" s="174"/>
      <c r="POE70" s="174"/>
      <c r="POF70" s="174"/>
      <c r="POG70" s="174"/>
      <c r="POH70" s="174"/>
      <c r="POI70" s="174"/>
      <c r="POJ70" s="174"/>
      <c r="POK70" s="174"/>
      <c r="POL70" s="174"/>
      <c r="POM70" s="174"/>
      <c r="PON70" s="174"/>
      <c r="POO70" s="174"/>
      <c r="POP70" s="174"/>
      <c r="POQ70" s="174"/>
      <c r="POR70" s="174"/>
      <c r="POS70" s="174"/>
      <c r="POT70" s="174"/>
      <c r="POU70" s="174"/>
      <c r="POV70" s="174"/>
      <c r="POW70" s="174"/>
      <c r="POX70" s="174"/>
      <c r="POY70" s="174"/>
      <c r="POZ70" s="174"/>
      <c r="PPA70" s="174"/>
      <c r="PPB70" s="174"/>
      <c r="PPC70" s="174"/>
      <c r="PPD70" s="174"/>
      <c r="PPE70" s="174"/>
      <c r="PPF70" s="174"/>
      <c r="PPG70" s="174"/>
      <c r="PPH70" s="174"/>
      <c r="PPI70" s="174"/>
      <c r="PPJ70" s="174"/>
      <c r="PPK70" s="174"/>
      <c r="PPL70" s="174"/>
      <c r="PPM70" s="174"/>
      <c r="PPN70" s="174"/>
      <c r="PPO70" s="174"/>
      <c r="PPP70" s="174"/>
      <c r="PPQ70" s="174"/>
      <c r="PPR70" s="174"/>
      <c r="PPS70" s="174"/>
      <c r="PPT70" s="174"/>
      <c r="PPU70" s="174"/>
      <c r="PPV70" s="174"/>
      <c r="PPW70" s="174"/>
      <c r="PPX70" s="174"/>
      <c r="PPY70" s="174"/>
      <c r="PPZ70" s="174"/>
      <c r="PQA70" s="174"/>
      <c r="PQB70" s="174"/>
      <c r="PQC70" s="174"/>
      <c r="PQD70" s="174"/>
      <c r="PQE70" s="174"/>
      <c r="PQF70" s="174"/>
      <c r="PQG70" s="174"/>
      <c r="PQH70" s="174"/>
      <c r="PQI70" s="174"/>
      <c r="PQJ70" s="174"/>
      <c r="PQK70" s="174"/>
      <c r="PQL70" s="174"/>
      <c r="PQM70" s="174"/>
      <c r="PQN70" s="174"/>
      <c r="PQO70" s="174"/>
      <c r="PQP70" s="174"/>
      <c r="PQQ70" s="174"/>
      <c r="PQR70" s="174"/>
      <c r="PQS70" s="174"/>
      <c r="PQT70" s="174"/>
      <c r="PQU70" s="174"/>
      <c r="PQV70" s="174"/>
      <c r="PQW70" s="174"/>
      <c r="PQX70" s="174"/>
      <c r="PQY70" s="174"/>
      <c r="PQZ70" s="174"/>
      <c r="PRA70" s="174"/>
      <c r="PRB70" s="174"/>
      <c r="PRC70" s="174"/>
      <c r="PRD70" s="174"/>
      <c r="PRE70" s="174"/>
      <c r="PRF70" s="174"/>
      <c r="PRG70" s="174"/>
      <c r="PRH70" s="174"/>
      <c r="PRI70" s="174"/>
      <c r="PRJ70" s="174"/>
      <c r="PRK70" s="174"/>
      <c r="PRL70" s="174"/>
      <c r="PRM70" s="174"/>
      <c r="PRN70" s="174"/>
      <c r="PRO70" s="174"/>
      <c r="PRP70" s="174"/>
      <c r="PRQ70" s="174"/>
      <c r="PRR70" s="174"/>
      <c r="PRS70" s="174"/>
      <c r="PRT70" s="174"/>
      <c r="PRU70" s="174"/>
      <c r="PRV70" s="174"/>
      <c r="PRW70" s="174"/>
      <c r="PRX70" s="174"/>
      <c r="PRY70" s="174"/>
      <c r="PRZ70" s="174"/>
      <c r="PSA70" s="174"/>
      <c r="PSB70" s="174"/>
      <c r="PSC70" s="174"/>
      <c r="PSD70" s="174"/>
      <c r="PSE70" s="174"/>
      <c r="PSF70" s="174"/>
      <c r="PSG70" s="174"/>
      <c r="PSH70" s="174"/>
      <c r="PSI70" s="174"/>
      <c r="PSJ70" s="174"/>
      <c r="PSK70" s="174"/>
      <c r="PSL70" s="174"/>
      <c r="PSM70" s="174"/>
      <c r="PSN70" s="174"/>
      <c r="PSO70" s="174"/>
      <c r="PSP70" s="174"/>
      <c r="PSQ70" s="174"/>
      <c r="PSR70" s="174"/>
      <c r="PSS70" s="174"/>
      <c r="PST70" s="174"/>
      <c r="PSU70" s="174"/>
      <c r="PSV70" s="174"/>
      <c r="PSW70" s="174"/>
      <c r="PSX70" s="174"/>
      <c r="PSY70" s="174"/>
      <c r="PSZ70" s="174"/>
      <c r="PTA70" s="174"/>
      <c r="PTB70" s="174"/>
      <c r="PTC70" s="174"/>
      <c r="PTD70" s="174"/>
      <c r="PTE70" s="174"/>
      <c r="PTF70" s="174"/>
      <c r="PTG70" s="174"/>
      <c r="PTH70" s="174"/>
      <c r="PTI70" s="174"/>
      <c r="PTJ70" s="174"/>
      <c r="PTK70" s="174"/>
      <c r="PTL70" s="174"/>
      <c r="PTM70" s="174"/>
      <c r="PTN70" s="174"/>
      <c r="PTO70" s="174"/>
      <c r="PTP70" s="174"/>
      <c r="PTQ70" s="174"/>
      <c r="PTR70" s="174"/>
      <c r="PTS70" s="174"/>
      <c r="PTT70" s="174"/>
      <c r="PTU70" s="174"/>
      <c r="PTV70" s="174"/>
      <c r="PTW70" s="174"/>
      <c r="PTX70" s="174"/>
      <c r="PTY70" s="174"/>
      <c r="PTZ70" s="174"/>
      <c r="PUA70" s="174"/>
      <c r="PUB70" s="174"/>
      <c r="PUC70" s="174"/>
      <c r="PUD70" s="174"/>
      <c r="PUE70" s="174"/>
      <c r="PUF70" s="174"/>
      <c r="PUG70" s="174"/>
      <c r="PUH70" s="174"/>
      <c r="PUI70" s="174"/>
      <c r="PUJ70" s="174"/>
      <c r="PUK70" s="174"/>
      <c r="PUL70" s="174"/>
      <c r="PUM70" s="174"/>
      <c r="PUN70" s="174"/>
      <c r="PUO70" s="174"/>
      <c r="PUP70" s="174"/>
      <c r="PUQ70" s="174"/>
      <c r="PUR70" s="174"/>
      <c r="PUS70" s="174"/>
      <c r="PUT70" s="174"/>
      <c r="PUU70" s="174"/>
      <c r="PUV70" s="174"/>
      <c r="PUW70" s="174"/>
      <c r="PUX70" s="174"/>
      <c r="PUY70" s="174"/>
      <c r="PUZ70" s="174"/>
      <c r="PVA70" s="174"/>
      <c r="PVB70" s="174"/>
      <c r="PVC70" s="174"/>
      <c r="PVD70" s="174"/>
      <c r="PVE70" s="174"/>
      <c r="PVF70" s="174"/>
      <c r="PVG70" s="174"/>
      <c r="PVH70" s="174"/>
      <c r="PVI70" s="174"/>
      <c r="PVJ70" s="174"/>
      <c r="PVK70" s="174"/>
      <c r="PVL70" s="174"/>
      <c r="PVM70" s="174"/>
      <c r="PVN70" s="174"/>
      <c r="PVO70" s="174"/>
      <c r="PVP70" s="174"/>
      <c r="PVQ70" s="174"/>
      <c r="PVR70" s="174"/>
      <c r="PVS70" s="174"/>
      <c r="PVT70" s="174"/>
      <c r="PVU70" s="174"/>
      <c r="PVV70" s="174"/>
      <c r="PVW70" s="174"/>
      <c r="PVX70" s="174"/>
      <c r="PVY70" s="174"/>
      <c r="PVZ70" s="174"/>
      <c r="PWA70" s="174"/>
      <c r="PWB70" s="174"/>
      <c r="PWC70" s="174"/>
      <c r="PWD70" s="174"/>
      <c r="PWE70" s="174"/>
      <c r="PWF70" s="174"/>
      <c r="PWG70" s="174"/>
      <c r="PWH70" s="174"/>
      <c r="PWI70" s="174"/>
      <c r="PWJ70" s="174"/>
      <c r="PWK70" s="174"/>
      <c r="PWL70" s="174"/>
      <c r="PWM70" s="174"/>
      <c r="PWN70" s="174"/>
      <c r="PWO70" s="174"/>
      <c r="PWP70" s="174"/>
      <c r="PWQ70" s="174"/>
      <c r="PWR70" s="174"/>
      <c r="PWS70" s="174"/>
      <c r="PWT70" s="174"/>
      <c r="PWU70" s="174"/>
      <c r="PWV70" s="174"/>
      <c r="PWW70" s="174"/>
      <c r="PWX70" s="174"/>
      <c r="PWY70" s="174"/>
      <c r="PWZ70" s="174"/>
      <c r="PXA70" s="174"/>
      <c r="PXB70" s="174"/>
      <c r="PXC70" s="174"/>
      <c r="PXD70" s="174"/>
      <c r="PXE70" s="174"/>
      <c r="PXF70" s="174"/>
      <c r="PXG70" s="174"/>
      <c r="PXH70" s="174"/>
      <c r="PXI70" s="174"/>
      <c r="PXJ70" s="174"/>
      <c r="PXK70" s="174"/>
      <c r="PXL70" s="174"/>
      <c r="PXM70" s="174"/>
      <c r="PXN70" s="174"/>
      <c r="PXO70" s="174"/>
      <c r="PXP70" s="174"/>
      <c r="PXQ70" s="174"/>
      <c r="PXR70" s="174"/>
      <c r="PXS70" s="174"/>
      <c r="PXT70" s="174"/>
      <c r="PXU70" s="174"/>
      <c r="PXV70" s="174"/>
      <c r="PXW70" s="174"/>
      <c r="PXX70" s="174"/>
      <c r="PXY70" s="174"/>
      <c r="PXZ70" s="174"/>
      <c r="PYA70" s="174"/>
      <c r="PYB70" s="174"/>
      <c r="PYC70" s="174"/>
      <c r="PYD70" s="174"/>
      <c r="PYE70" s="174"/>
      <c r="PYF70" s="174"/>
      <c r="PYG70" s="174"/>
      <c r="PYH70" s="174"/>
      <c r="PYI70" s="174"/>
      <c r="PYJ70" s="174"/>
      <c r="PYK70" s="174"/>
      <c r="PYL70" s="174"/>
      <c r="PYM70" s="174"/>
      <c r="PYN70" s="174"/>
      <c r="PYO70" s="174"/>
      <c r="PYP70" s="174"/>
      <c r="PYQ70" s="174"/>
      <c r="PYR70" s="174"/>
      <c r="PYS70" s="174"/>
      <c r="PYT70" s="174"/>
      <c r="PYU70" s="174"/>
      <c r="PYV70" s="174"/>
      <c r="PYW70" s="174"/>
      <c r="PYX70" s="174"/>
      <c r="PYY70" s="174"/>
      <c r="PYZ70" s="174"/>
      <c r="PZA70" s="174"/>
      <c r="PZB70" s="174"/>
      <c r="PZC70" s="174"/>
      <c r="PZD70" s="174"/>
      <c r="PZE70" s="174"/>
      <c r="PZF70" s="174"/>
      <c r="PZG70" s="174"/>
      <c r="PZH70" s="174"/>
      <c r="PZI70" s="174"/>
      <c r="PZJ70" s="174"/>
      <c r="PZK70" s="174"/>
      <c r="PZL70" s="174"/>
      <c r="PZM70" s="174"/>
      <c r="PZN70" s="174"/>
      <c r="PZO70" s="174"/>
      <c r="PZP70" s="174"/>
      <c r="PZQ70" s="174"/>
      <c r="PZR70" s="174"/>
      <c r="PZS70" s="174"/>
      <c r="PZT70" s="174"/>
      <c r="PZU70" s="174"/>
      <c r="PZV70" s="174"/>
      <c r="PZW70" s="174"/>
      <c r="PZX70" s="174"/>
      <c r="PZY70" s="174"/>
      <c r="PZZ70" s="174"/>
      <c r="QAA70" s="174"/>
      <c r="QAB70" s="174"/>
      <c r="QAC70" s="174"/>
      <c r="QAD70" s="174"/>
      <c r="QAE70" s="174"/>
      <c r="QAF70" s="174"/>
      <c r="QAG70" s="174"/>
      <c r="QAH70" s="174"/>
      <c r="QAI70" s="174"/>
      <c r="QAJ70" s="174"/>
      <c r="QAK70" s="174"/>
      <c r="QAL70" s="174"/>
      <c r="QAM70" s="174"/>
      <c r="QAN70" s="174"/>
      <c r="QAO70" s="174"/>
      <c r="QAP70" s="174"/>
      <c r="QAQ70" s="174"/>
      <c r="QAR70" s="174"/>
      <c r="QAS70" s="174"/>
      <c r="QAT70" s="174"/>
      <c r="QAU70" s="174"/>
      <c r="QAV70" s="174"/>
      <c r="QAW70" s="174"/>
      <c r="QAX70" s="174"/>
      <c r="QAY70" s="174"/>
      <c r="QAZ70" s="174"/>
      <c r="QBA70" s="174"/>
      <c r="QBB70" s="174"/>
      <c r="QBC70" s="174"/>
      <c r="QBD70" s="174"/>
      <c r="QBE70" s="174"/>
      <c r="QBF70" s="174"/>
      <c r="QBG70" s="174"/>
      <c r="QBH70" s="174"/>
      <c r="QBI70" s="174"/>
      <c r="QBJ70" s="174"/>
      <c r="QBK70" s="174"/>
      <c r="QBL70" s="174"/>
      <c r="QBM70" s="174"/>
      <c r="QBN70" s="174"/>
      <c r="QBO70" s="174"/>
      <c r="QBP70" s="174"/>
      <c r="QBQ70" s="174"/>
      <c r="QBR70" s="174"/>
      <c r="QBS70" s="174"/>
      <c r="QBT70" s="174"/>
      <c r="QBU70" s="174"/>
      <c r="QBV70" s="174"/>
      <c r="QBW70" s="174"/>
      <c r="QBX70" s="174"/>
      <c r="QBY70" s="174"/>
      <c r="QBZ70" s="174"/>
      <c r="QCA70" s="174"/>
      <c r="QCB70" s="174"/>
      <c r="QCC70" s="174"/>
      <c r="QCD70" s="174"/>
      <c r="QCE70" s="174"/>
      <c r="QCF70" s="174"/>
      <c r="QCG70" s="174"/>
      <c r="QCH70" s="174"/>
      <c r="QCI70" s="174"/>
      <c r="QCJ70" s="174"/>
      <c r="QCK70" s="174"/>
      <c r="QCL70" s="174"/>
      <c r="QCM70" s="174"/>
      <c r="QCN70" s="174"/>
      <c r="QCO70" s="174"/>
      <c r="QCP70" s="174"/>
      <c r="QCQ70" s="174"/>
      <c r="QCR70" s="174"/>
      <c r="QCS70" s="174"/>
      <c r="QCT70" s="174"/>
      <c r="QCU70" s="174"/>
      <c r="QCV70" s="174"/>
      <c r="QCW70" s="174"/>
      <c r="QCX70" s="174"/>
      <c r="QCY70" s="174"/>
      <c r="QCZ70" s="174"/>
      <c r="QDA70" s="174"/>
      <c r="QDB70" s="174"/>
      <c r="QDC70" s="174"/>
      <c r="QDD70" s="174"/>
      <c r="QDE70" s="174"/>
      <c r="QDF70" s="174"/>
      <c r="QDG70" s="174"/>
      <c r="QDH70" s="174"/>
      <c r="QDI70" s="174"/>
      <c r="QDJ70" s="174"/>
      <c r="QDK70" s="174"/>
      <c r="QDL70" s="174"/>
      <c r="QDM70" s="174"/>
      <c r="QDN70" s="174"/>
      <c r="QDO70" s="174"/>
      <c r="QDP70" s="174"/>
      <c r="QDQ70" s="174"/>
      <c r="QDR70" s="174"/>
      <c r="QDS70" s="174"/>
      <c r="QDT70" s="174"/>
      <c r="QDU70" s="174"/>
      <c r="QDV70" s="174"/>
      <c r="QDW70" s="174"/>
      <c r="QDX70" s="174"/>
      <c r="QDY70" s="174"/>
      <c r="QDZ70" s="174"/>
      <c r="QEA70" s="174"/>
      <c r="QEB70" s="174"/>
      <c r="QEC70" s="174"/>
      <c r="QED70" s="174"/>
      <c r="QEE70" s="174"/>
      <c r="QEF70" s="174"/>
      <c r="QEG70" s="174"/>
      <c r="QEH70" s="174"/>
      <c r="QEI70" s="174"/>
      <c r="QEJ70" s="174"/>
      <c r="QEK70" s="174"/>
      <c r="QEL70" s="174"/>
      <c r="QEM70" s="174"/>
      <c r="QEN70" s="174"/>
      <c r="QEO70" s="174"/>
      <c r="QEP70" s="174"/>
      <c r="QEQ70" s="174"/>
      <c r="QER70" s="174"/>
      <c r="QES70" s="174"/>
      <c r="QET70" s="174"/>
      <c r="QEU70" s="174"/>
      <c r="QEV70" s="174"/>
      <c r="QEW70" s="174"/>
      <c r="QEX70" s="174"/>
      <c r="QEY70" s="174"/>
      <c r="QEZ70" s="174"/>
      <c r="QFA70" s="174"/>
      <c r="QFB70" s="174"/>
      <c r="QFC70" s="174"/>
      <c r="QFD70" s="174"/>
      <c r="QFE70" s="174"/>
      <c r="QFF70" s="174"/>
      <c r="QFG70" s="174"/>
      <c r="QFH70" s="174"/>
      <c r="QFI70" s="174"/>
      <c r="QFJ70" s="174"/>
      <c r="QFK70" s="174"/>
      <c r="QFL70" s="174"/>
      <c r="QFM70" s="174"/>
      <c r="QFN70" s="174"/>
      <c r="QFO70" s="174"/>
      <c r="QFP70" s="174"/>
      <c r="QFQ70" s="174"/>
      <c r="QFR70" s="174"/>
      <c r="QFS70" s="174"/>
      <c r="QFT70" s="174"/>
      <c r="QFU70" s="174"/>
      <c r="QFV70" s="174"/>
      <c r="QFW70" s="174"/>
      <c r="QFX70" s="174"/>
      <c r="QFY70" s="174"/>
      <c r="QFZ70" s="174"/>
      <c r="QGA70" s="174"/>
      <c r="QGB70" s="174"/>
      <c r="QGC70" s="174"/>
      <c r="QGD70" s="174"/>
      <c r="QGE70" s="174"/>
      <c r="QGF70" s="174"/>
      <c r="QGG70" s="174"/>
      <c r="QGH70" s="174"/>
      <c r="QGI70" s="174"/>
      <c r="QGJ70" s="174"/>
      <c r="QGK70" s="174"/>
      <c r="QGL70" s="174"/>
      <c r="QGM70" s="174"/>
      <c r="QGN70" s="174"/>
      <c r="QGO70" s="174"/>
      <c r="QGP70" s="174"/>
      <c r="QGQ70" s="174"/>
      <c r="QGR70" s="174"/>
      <c r="QGS70" s="174"/>
      <c r="QGT70" s="174"/>
      <c r="QGU70" s="174"/>
      <c r="QGV70" s="174"/>
      <c r="QGW70" s="174"/>
      <c r="QGX70" s="174"/>
      <c r="QGY70" s="174"/>
      <c r="QGZ70" s="174"/>
      <c r="QHA70" s="174"/>
      <c r="QHB70" s="174"/>
      <c r="QHC70" s="174"/>
      <c r="QHD70" s="174"/>
      <c r="QHE70" s="174"/>
      <c r="QHF70" s="174"/>
      <c r="QHG70" s="174"/>
      <c r="QHH70" s="174"/>
      <c r="QHI70" s="174"/>
      <c r="QHJ70" s="174"/>
      <c r="QHK70" s="174"/>
      <c r="QHL70" s="174"/>
      <c r="QHM70" s="174"/>
      <c r="QHN70" s="174"/>
      <c r="QHO70" s="174"/>
      <c r="QHP70" s="174"/>
      <c r="QHQ70" s="174"/>
      <c r="QHR70" s="174"/>
      <c r="QHS70" s="174"/>
      <c r="QHT70" s="174"/>
      <c r="QHU70" s="174"/>
      <c r="QHV70" s="174"/>
      <c r="QHW70" s="174"/>
      <c r="QHX70" s="174"/>
      <c r="QHY70" s="174"/>
      <c r="QHZ70" s="174"/>
      <c r="QIA70" s="174"/>
      <c r="QIB70" s="174"/>
      <c r="QIC70" s="174"/>
      <c r="QID70" s="174"/>
      <c r="QIE70" s="174"/>
      <c r="QIF70" s="174"/>
      <c r="QIG70" s="174"/>
      <c r="QIH70" s="174"/>
      <c r="QII70" s="174"/>
      <c r="QIJ70" s="174"/>
      <c r="QIK70" s="174"/>
      <c r="QIL70" s="174"/>
      <c r="QIM70" s="174"/>
      <c r="QIN70" s="174"/>
      <c r="QIO70" s="174"/>
      <c r="QIP70" s="174"/>
      <c r="QIQ70" s="174"/>
      <c r="QIR70" s="174"/>
      <c r="QIS70" s="174"/>
      <c r="QIT70" s="174"/>
      <c r="QIU70" s="174"/>
      <c r="QIV70" s="174"/>
      <c r="QIW70" s="174"/>
      <c r="QIX70" s="174"/>
      <c r="QIY70" s="174"/>
      <c r="QIZ70" s="174"/>
      <c r="QJA70" s="174"/>
      <c r="QJB70" s="174"/>
      <c r="QJC70" s="174"/>
      <c r="QJD70" s="174"/>
      <c r="QJE70" s="174"/>
      <c r="QJF70" s="174"/>
      <c r="QJG70" s="174"/>
      <c r="QJH70" s="174"/>
      <c r="QJI70" s="174"/>
      <c r="QJJ70" s="174"/>
      <c r="QJK70" s="174"/>
      <c r="QJL70" s="174"/>
      <c r="QJM70" s="174"/>
      <c r="QJN70" s="174"/>
      <c r="QJO70" s="174"/>
      <c r="QJP70" s="174"/>
      <c r="QJQ70" s="174"/>
      <c r="QJR70" s="174"/>
      <c r="QJS70" s="174"/>
      <c r="QJT70" s="174"/>
      <c r="QJU70" s="174"/>
      <c r="QJV70" s="174"/>
      <c r="QJW70" s="174"/>
      <c r="QJX70" s="174"/>
      <c r="QJY70" s="174"/>
      <c r="QJZ70" s="174"/>
      <c r="QKA70" s="174"/>
      <c r="QKB70" s="174"/>
      <c r="QKC70" s="174"/>
      <c r="QKD70" s="174"/>
      <c r="QKE70" s="174"/>
      <c r="QKF70" s="174"/>
      <c r="QKG70" s="174"/>
      <c r="QKH70" s="174"/>
      <c r="QKI70" s="174"/>
      <c r="QKJ70" s="174"/>
      <c r="QKK70" s="174"/>
      <c r="QKL70" s="174"/>
      <c r="QKM70" s="174"/>
      <c r="QKN70" s="174"/>
      <c r="QKO70" s="174"/>
      <c r="QKP70" s="174"/>
      <c r="QKQ70" s="174"/>
      <c r="QKR70" s="174"/>
      <c r="QKS70" s="174"/>
      <c r="QKT70" s="174"/>
      <c r="QKU70" s="174"/>
      <c r="QKV70" s="174"/>
      <c r="QKW70" s="174"/>
      <c r="QKX70" s="174"/>
      <c r="QKY70" s="174"/>
      <c r="QKZ70" s="174"/>
      <c r="QLA70" s="174"/>
      <c r="QLB70" s="174"/>
      <c r="QLC70" s="174"/>
      <c r="QLD70" s="174"/>
      <c r="QLE70" s="174"/>
      <c r="QLF70" s="174"/>
      <c r="QLG70" s="174"/>
      <c r="QLH70" s="174"/>
      <c r="QLI70" s="174"/>
      <c r="QLJ70" s="174"/>
      <c r="QLK70" s="174"/>
      <c r="QLL70" s="174"/>
      <c r="QLM70" s="174"/>
      <c r="QLN70" s="174"/>
      <c r="QLO70" s="174"/>
      <c r="QLP70" s="174"/>
      <c r="QLQ70" s="174"/>
      <c r="QLR70" s="174"/>
      <c r="QLS70" s="174"/>
      <c r="QLT70" s="174"/>
      <c r="QLU70" s="174"/>
      <c r="QLV70" s="174"/>
      <c r="QLW70" s="174"/>
      <c r="QLX70" s="174"/>
      <c r="QLY70" s="174"/>
      <c r="QLZ70" s="174"/>
      <c r="QMA70" s="174"/>
      <c r="QMB70" s="174"/>
      <c r="QMC70" s="174"/>
      <c r="QMD70" s="174"/>
      <c r="QME70" s="174"/>
      <c r="QMF70" s="174"/>
      <c r="QMG70" s="174"/>
      <c r="QMH70" s="174"/>
      <c r="QMI70" s="174"/>
      <c r="QMJ70" s="174"/>
      <c r="QMK70" s="174"/>
      <c r="QML70" s="174"/>
      <c r="QMM70" s="174"/>
      <c r="QMN70" s="174"/>
      <c r="QMO70" s="174"/>
      <c r="QMP70" s="174"/>
      <c r="QMQ70" s="174"/>
      <c r="QMR70" s="174"/>
      <c r="QMS70" s="174"/>
      <c r="QMT70" s="174"/>
      <c r="QMU70" s="174"/>
      <c r="QMV70" s="174"/>
      <c r="QMW70" s="174"/>
      <c r="QMX70" s="174"/>
      <c r="QMY70" s="174"/>
      <c r="QMZ70" s="174"/>
      <c r="QNA70" s="174"/>
      <c r="QNB70" s="174"/>
      <c r="QNC70" s="174"/>
      <c r="QND70" s="174"/>
      <c r="QNE70" s="174"/>
      <c r="QNF70" s="174"/>
      <c r="QNG70" s="174"/>
      <c r="QNH70" s="174"/>
      <c r="QNI70" s="174"/>
      <c r="QNJ70" s="174"/>
      <c r="QNK70" s="174"/>
      <c r="QNL70" s="174"/>
      <c r="QNM70" s="174"/>
      <c r="QNN70" s="174"/>
      <c r="QNO70" s="174"/>
      <c r="QNP70" s="174"/>
      <c r="QNQ70" s="174"/>
      <c r="QNR70" s="174"/>
      <c r="QNS70" s="174"/>
      <c r="QNT70" s="174"/>
      <c r="QNU70" s="174"/>
      <c r="QNV70" s="174"/>
      <c r="QNW70" s="174"/>
      <c r="QNX70" s="174"/>
      <c r="QNY70" s="174"/>
      <c r="QNZ70" s="174"/>
      <c r="QOA70" s="174"/>
      <c r="QOB70" s="174"/>
      <c r="QOC70" s="174"/>
      <c r="QOD70" s="174"/>
      <c r="QOE70" s="174"/>
      <c r="QOF70" s="174"/>
      <c r="QOG70" s="174"/>
      <c r="QOH70" s="174"/>
      <c r="QOI70" s="174"/>
      <c r="QOJ70" s="174"/>
      <c r="QOK70" s="174"/>
      <c r="QOL70" s="174"/>
      <c r="QOM70" s="174"/>
      <c r="QON70" s="174"/>
      <c r="QOO70" s="174"/>
      <c r="QOP70" s="174"/>
      <c r="QOQ70" s="174"/>
      <c r="QOR70" s="174"/>
      <c r="QOS70" s="174"/>
      <c r="QOT70" s="174"/>
      <c r="QOU70" s="174"/>
      <c r="QOV70" s="174"/>
      <c r="QOW70" s="174"/>
      <c r="QOX70" s="174"/>
      <c r="QOY70" s="174"/>
      <c r="QOZ70" s="174"/>
      <c r="QPA70" s="174"/>
      <c r="QPB70" s="174"/>
      <c r="QPC70" s="174"/>
      <c r="QPD70" s="174"/>
      <c r="QPE70" s="174"/>
      <c r="QPF70" s="174"/>
      <c r="QPG70" s="174"/>
      <c r="QPH70" s="174"/>
      <c r="QPI70" s="174"/>
      <c r="QPJ70" s="174"/>
      <c r="QPK70" s="174"/>
      <c r="QPL70" s="174"/>
      <c r="QPM70" s="174"/>
      <c r="QPN70" s="174"/>
      <c r="QPO70" s="174"/>
      <c r="QPP70" s="174"/>
      <c r="QPQ70" s="174"/>
      <c r="QPR70" s="174"/>
      <c r="QPS70" s="174"/>
      <c r="QPT70" s="174"/>
      <c r="QPU70" s="174"/>
      <c r="QPV70" s="174"/>
      <c r="QPW70" s="174"/>
      <c r="QPX70" s="174"/>
      <c r="QPY70" s="174"/>
      <c r="QPZ70" s="174"/>
      <c r="QQA70" s="174"/>
      <c r="QQB70" s="174"/>
      <c r="QQC70" s="174"/>
      <c r="QQD70" s="174"/>
      <c r="QQE70" s="174"/>
      <c r="QQF70" s="174"/>
      <c r="QQG70" s="174"/>
      <c r="QQH70" s="174"/>
      <c r="QQI70" s="174"/>
      <c r="QQJ70" s="174"/>
      <c r="QQK70" s="174"/>
      <c r="QQL70" s="174"/>
      <c r="QQM70" s="174"/>
      <c r="QQN70" s="174"/>
      <c r="QQO70" s="174"/>
      <c r="QQP70" s="174"/>
      <c r="QQQ70" s="174"/>
      <c r="QQR70" s="174"/>
      <c r="QQS70" s="174"/>
      <c r="QQT70" s="174"/>
      <c r="QQU70" s="174"/>
      <c r="QQV70" s="174"/>
      <c r="QQW70" s="174"/>
      <c r="QQX70" s="174"/>
      <c r="QQY70" s="174"/>
      <c r="QQZ70" s="174"/>
      <c r="QRA70" s="174"/>
      <c r="QRB70" s="174"/>
      <c r="QRC70" s="174"/>
      <c r="QRD70" s="174"/>
      <c r="QRE70" s="174"/>
      <c r="QRF70" s="174"/>
      <c r="QRG70" s="174"/>
      <c r="QRH70" s="174"/>
      <c r="QRI70" s="174"/>
      <c r="QRJ70" s="174"/>
      <c r="QRK70" s="174"/>
      <c r="QRL70" s="174"/>
      <c r="QRM70" s="174"/>
      <c r="QRN70" s="174"/>
      <c r="QRO70" s="174"/>
      <c r="QRP70" s="174"/>
      <c r="QRQ70" s="174"/>
      <c r="QRR70" s="174"/>
      <c r="QRS70" s="174"/>
      <c r="QRT70" s="174"/>
      <c r="QRU70" s="174"/>
      <c r="QRV70" s="174"/>
      <c r="QRW70" s="174"/>
      <c r="QRX70" s="174"/>
      <c r="QRY70" s="174"/>
      <c r="QRZ70" s="174"/>
      <c r="QSA70" s="174"/>
      <c r="QSB70" s="174"/>
      <c r="QSC70" s="174"/>
      <c r="QSD70" s="174"/>
      <c r="QSE70" s="174"/>
      <c r="QSF70" s="174"/>
      <c r="QSG70" s="174"/>
      <c r="QSH70" s="174"/>
      <c r="QSI70" s="174"/>
      <c r="QSJ70" s="174"/>
      <c r="QSK70" s="174"/>
      <c r="QSL70" s="174"/>
      <c r="QSM70" s="174"/>
      <c r="QSN70" s="174"/>
      <c r="QSO70" s="174"/>
      <c r="QSP70" s="174"/>
      <c r="QSQ70" s="174"/>
      <c r="QSR70" s="174"/>
      <c r="QSS70" s="174"/>
      <c r="QST70" s="174"/>
      <c r="QSU70" s="174"/>
      <c r="QSV70" s="174"/>
      <c r="QSW70" s="174"/>
      <c r="QSX70" s="174"/>
      <c r="QSY70" s="174"/>
      <c r="QSZ70" s="174"/>
      <c r="QTA70" s="174"/>
      <c r="QTB70" s="174"/>
      <c r="QTC70" s="174"/>
      <c r="QTD70" s="174"/>
      <c r="QTE70" s="174"/>
      <c r="QTF70" s="174"/>
      <c r="QTG70" s="174"/>
      <c r="QTH70" s="174"/>
      <c r="QTI70" s="174"/>
      <c r="QTJ70" s="174"/>
      <c r="QTK70" s="174"/>
      <c r="QTL70" s="174"/>
      <c r="QTM70" s="174"/>
      <c r="QTN70" s="174"/>
      <c r="QTO70" s="174"/>
      <c r="QTP70" s="174"/>
      <c r="QTQ70" s="174"/>
      <c r="QTR70" s="174"/>
      <c r="QTS70" s="174"/>
      <c r="QTT70" s="174"/>
      <c r="QTU70" s="174"/>
      <c r="QTV70" s="174"/>
      <c r="QTW70" s="174"/>
      <c r="QTX70" s="174"/>
      <c r="QTY70" s="174"/>
      <c r="QTZ70" s="174"/>
      <c r="QUA70" s="174"/>
      <c r="QUB70" s="174"/>
      <c r="QUC70" s="174"/>
      <c r="QUD70" s="174"/>
      <c r="QUE70" s="174"/>
      <c r="QUF70" s="174"/>
      <c r="QUG70" s="174"/>
      <c r="QUH70" s="174"/>
      <c r="QUI70" s="174"/>
      <c r="QUJ70" s="174"/>
      <c r="QUK70" s="174"/>
      <c r="QUL70" s="174"/>
      <c r="QUM70" s="174"/>
      <c r="QUN70" s="174"/>
      <c r="QUO70" s="174"/>
      <c r="QUP70" s="174"/>
      <c r="QUQ70" s="174"/>
      <c r="QUR70" s="174"/>
      <c r="QUS70" s="174"/>
      <c r="QUT70" s="174"/>
      <c r="QUU70" s="174"/>
      <c r="QUV70" s="174"/>
      <c r="QUW70" s="174"/>
      <c r="QUX70" s="174"/>
      <c r="QUY70" s="174"/>
      <c r="QUZ70" s="174"/>
      <c r="QVA70" s="174"/>
      <c r="QVB70" s="174"/>
      <c r="QVC70" s="174"/>
      <c r="QVD70" s="174"/>
      <c r="QVE70" s="174"/>
      <c r="QVF70" s="174"/>
      <c r="QVG70" s="174"/>
      <c r="QVH70" s="174"/>
      <c r="QVI70" s="174"/>
      <c r="QVJ70" s="174"/>
      <c r="QVK70" s="174"/>
      <c r="QVL70" s="174"/>
      <c r="QVM70" s="174"/>
      <c r="QVN70" s="174"/>
      <c r="QVO70" s="174"/>
      <c r="QVP70" s="174"/>
      <c r="QVQ70" s="174"/>
      <c r="QVR70" s="174"/>
      <c r="QVS70" s="174"/>
      <c r="QVT70" s="174"/>
      <c r="QVU70" s="174"/>
      <c r="QVV70" s="174"/>
      <c r="QVW70" s="174"/>
      <c r="QVX70" s="174"/>
      <c r="QVY70" s="174"/>
      <c r="QVZ70" s="174"/>
      <c r="QWA70" s="174"/>
      <c r="QWB70" s="174"/>
      <c r="QWC70" s="174"/>
      <c r="QWD70" s="174"/>
      <c r="QWE70" s="174"/>
      <c r="QWF70" s="174"/>
      <c r="QWG70" s="174"/>
      <c r="QWH70" s="174"/>
      <c r="QWI70" s="174"/>
      <c r="QWJ70" s="174"/>
      <c r="QWK70" s="174"/>
      <c r="QWL70" s="174"/>
      <c r="QWM70" s="174"/>
      <c r="QWN70" s="174"/>
      <c r="QWO70" s="174"/>
      <c r="QWP70" s="174"/>
      <c r="QWQ70" s="174"/>
      <c r="QWR70" s="174"/>
      <c r="QWS70" s="174"/>
      <c r="QWT70" s="174"/>
      <c r="QWU70" s="174"/>
      <c r="QWV70" s="174"/>
      <c r="QWW70" s="174"/>
      <c r="QWX70" s="174"/>
      <c r="QWY70" s="174"/>
      <c r="QWZ70" s="174"/>
      <c r="QXA70" s="174"/>
      <c r="QXB70" s="174"/>
      <c r="QXC70" s="174"/>
      <c r="QXD70" s="174"/>
      <c r="QXE70" s="174"/>
      <c r="QXF70" s="174"/>
      <c r="QXG70" s="174"/>
      <c r="QXH70" s="174"/>
      <c r="QXI70" s="174"/>
      <c r="QXJ70" s="174"/>
      <c r="QXK70" s="174"/>
      <c r="QXL70" s="174"/>
      <c r="QXM70" s="174"/>
      <c r="QXN70" s="174"/>
      <c r="QXO70" s="174"/>
      <c r="QXP70" s="174"/>
      <c r="QXQ70" s="174"/>
      <c r="QXR70" s="174"/>
      <c r="QXS70" s="174"/>
      <c r="QXT70" s="174"/>
      <c r="QXU70" s="174"/>
      <c r="QXV70" s="174"/>
      <c r="QXW70" s="174"/>
      <c r="QXX70" s="174"/>
      <c r="QXY70" s="174"/>
      <c r="QXZ70" s="174"/>
      <c r="QYA70" s="174"/>
      <c r="QYB70" s="174"/>
      <c r="QYC70" s="174"/>
      <c r="QYD70" s="174"/>
      <c r="QYE70" s="174"/>
      <c r="QYF70" s="174"/>
      <c r="QYG70" s="174"/>
      <c r="QYH70" s="174"/>
      <c r="QYI70" s="174"/>
      <c r="QYJ70" s="174"/>
      <c r="QYK70" s="174"/>
      <c r="QYL70" s="174"/>
      <c r="QYM70" s="174"/>
      <c r="QYN70" s="174"/>
      <c r="QYO70" s="174"/>
      <c r="QYP70" s="174"/>
      <c r="QYQ70" s="174"/>
      <c r="QYR70" s="174"/>
      <c r="QYS70" s="174"/>
      <c r="QYT70" s="174"/>
      <c r="QYU70" s="174"/>
      <c r="QYV70" s="174"/>
      <c r="QYW70" s="174"/>
      <c r="QYX70" s="174"/>
      <c r="QYY70" s="174"/>
      <c r="QYZ70" s="174"/>
      <c r="QZA70" s="174"/>
      <c r="QZB70" s="174"/>
      <c r="QZC70" s="174"/>
      <c r="QZD70" s="174"/>
      <c r="QZE70" s="174"/>
      <c r="QZF70" s="174"/>
      <c r="QZG70" s="174"/>
      <c r="QZH70" s="174"/>
      <c r="QZI70" s="174"/>
      <c r="QZJ70" s="174"/>
      <c r="QZK70" s="174"/>
      <c r="QZL70" s="174"/>
      <c r="QZM70" s="174"/>
      <c r="QZN70" s="174"/>
      <c r="QZO70" s="174"/>
      <c r="QZP70" s="174"/>
      <c r="QZQ70" s="174"/>
      <c r="QZR70" s="174"/>
      <c r="QZS70" s="174"/>
      <c r="QZT70" s="174"/>
      <c r="QZU70" s="174"/>
      <c r="QZV70" s="174"/>
      <c r="QZW70" s="174"/>
      <c r="QZX70" s="174"/>
      <c r="QZY70" s="174"/>
      <c r="QZZ70" s="174"/>
      <c r="RAA70" s="174"/>
      <c r="RAB70" s="174"/>
      <c r="RAC70" s="174"/>
      <c r="RAD70" s="174"/>
      <c r="RAE70" s="174"/>
      <c r="RAF70" s="174"/>
      <c r="RAG70" s="174"/>
      <c r="RAH70" s="174"/>
      <c r="RAI70" s="174"/>
      <c r="RAJ70" s="174"/>
      <c r="RAK70" s="174"/>
      <c r="RAL70" s="174"/>
      <c r="RAM70" s="174"/>
      <c r="RAN70" s="174"/>
      <c r="RAO70" s="174"/>
      <c r="RAP70" s="174"/>
      <c r="RAQ70" s="174"/>
      <c r="RAR70" s="174"/>
      <c r="RAS70" s="174"/>
      <c r="RAT70" s="174"/>
      <c r="RAU70" s="174"/>
      <c r="RAV70" s="174"/>
      <c r="RAW70" s="174"/>
      <c r="RAX70" s="174"/>
      <c r="RAY70" s="174"/>
      <c r="RAZ70" s="174"/>
      <c r="RBA70" s="174"/>
      <c r="RBB70" s="174"/>
      <c r="RBC70" s="174"/>
      <c r="RBD70" s="174"/>
      <c r="RBE70" s="174"/>
      <c r="RBF70" s="174"/>
      <c r="RBG70" s="174"/>
      <c r="RBH70" s="174"/>
      <c r="RBI70" s="174"/>
      <c r="RBJ70" s="174"/>
      <c r="RBK70" s="174"/>
      <c r="RBL70" s="174"/>
      <c r="RBM70" s="174"/>
      <c r="RBN70" s="174"/>
      <c r="RBO70" s="174"/>
      <c r="RBP70" s="174"/>
      <c r="RBQ70" s="174"/>
      <c r="RBR70" s="174"/>
      <c r="RBS70" s="174"/>
      <c r="RBT70" s="174"/>
      <c r="RBU70" s="174"/>
      <c r="RBV70" s="174"/>
      <c r="RBW70" s="174"/>
      <c r="RBX70" s="174"/>
      <c r="RBY70" s="174"/>
      <c r="RBZ70" s="174"/>
      <c r="RCA70" s="174"/>
      <c r="RCB70" s="174"/>
      <c r="RCC70" s="174"/>
      <c r="RCD70" s="174"/>
      <c r="RCE70" s="174"/>
      <c r="RCF70" s="174"/>
      <c r="RCG70" s="174"/>
      <c r="RCH70" s="174"/>
      <c r="RCI70" s="174"/>
      <c r="RCJ70" s="174"/>
      <c r="RCK70" s="174"/>
      <c r="RCL70" s="174"/>
      <c r="RCM70" s="174"/>
      <c r="RCN70" s="174"/>
      <c r="RCO70" s="174"/>
      <c r="RCP70" s="174"/>
      <c r="RCQ70" s="174"/>
      <c r="RCR70" s="174"/>
      <c r="RCS70" s="174"/>
      <c r="RCT70" s="174"/>
      <c r="RCU70" s="174"/>
      <c r="RCV70" s="174"/>
      <c r="RCW70" s="174"/>
      <c r="RCX70" s="174"/>
      <c r="RCY70" s="174"/>
      <c r="RCZ70" s="174"/>
      <c r="RDA70" s="174"/>
      <c r="RDB70" s="174"/>
      <c r="RDC70" s="174"/>
      <c r="RDD70" s="174"/>
      <c r="RDE70" s="174"/>
      <c r="RDF70" s="174"/>
      <c r="RDG70" s="174"/>
      <c r="RDH70" s="174"/>
      <c r="RDI70" s="174"/>
      <c r="RDJ70" s="174"/>
      <c r="RDK70" s="174"/>
      <c r="RDL70" s="174"/>
      <c r="RDM70" s="174"/>
      <c r="RDN70" s="174"/>
      <c r="RDO70" s="174"/>
      <c r="RDP70" s="174"/>
      <c r="RDQ70" s="174"/>
      <c r="RDR70" s="174"/>
      <c r="RDS70" s="174"/>
      <c r="RDT70" s="174"/>
      <c r="RDU70" s="174"/>
      <c r="RDV70" s="174"/>
      <c r="RDW70" s="174"/>
      <c r="RDX70" s="174"/>
      <c r="RDY70" s="174"/>
      <c r="RDZ70" s="174"/>
      <c r="REA70" s="174"/>
      <c r="REB70" s="174"/>
      <c r="REC70" s="174"/>
      <c r="RED70" s="174"/>
      <c r="REE70" s="174"/>
      <c r="REF70" s="174"/>
      <c r="REG70" s="174"/>
      <c r="REH70" s="174"/>
      <c r="REI70" s="174"/>
      <c r="REJ70" s="174"/>
      <c r="REK70" s="174"/>
      <c r="REL70" s="174"/>
      <c r="REM70" s="174"/>
      <c r="REN70" s="174"/>
      <c r="REO70" s="174"/>
      <c r="REP70" s="174"/>
      <c r="REQ70" s="174"/>
      <c r="RER70" s="174"/>
      <c r="RES70" s="174"/>
      <c r="RET70" s="174"/>
      <c r="REU70" s="174"/>
      <c r="REV70" s="174"/>
      <c r="REW70" s="174"/>
      <c r="REX70" s="174"/>
      <c r="REY70" s="174"/>
      <c r="REZ70" s="174"/>
      <c r="RFA70" s="174"/>
      <c r="RFB70" s="174"/>
      <c r="RFC70" s="174"/>
      <c r="RFD70" s="174"/>
      <c r="RFE70" s="174"/>
      <c r="RFF70" s="174"/>
      <c r="RFG70" s="174"/>
      <c r="RFH70" s="174"/>
      <c r="RFI70" s="174"/>
      <c r="RFJ70" s="174"/>
      <c r="RFK70" s="174"/>
      <c r="RFL70" s="174"/>
      <c r="RFM70" s="174"/>
      <c r="RFN70" s="174"/>
      <c r="RFO70" s="174"/>
      <c r="RFP70" s="174"/>
      <c r="RFQ70" s="174"/>
      <c r="RFR70" s="174"/>
      <c r="RFS70" s="174"/>
      <c r="RFT70" s="174"/>
      <c r="RFU70" s="174"/>
      <c r="RFV70" s="174"/>
      <c r="RFW70" s="174"/>
      <c r="RFX70" s="174"/>
      <c r="RFY70" s="174"/>
      <c r="RFZ70" s="174"/>
      <c r="RGA70" s="174"/>
      <c r="RGB70" s="174"/>
      <c r="RGC70" s="174"/>
      <c r="RGD70" s="174"/>
      <c r="RGE70" s="174"/>
      <c r="RGF70" s="174"/>
      <c r="RGG70" s="174"/>
      <c r="RGH70" s="174"/>
      <c r="RGI70" s="174"/>
      <c r="RGJ70" s="174"/>
      <c r="RGK70" s="174"/>
      <c r="RGL70" s="174"/>
      <c r="RGM70" s="174"/>
      <c r="RGN70" s="174"/>
      <c r="RGO70" s="174"/>
      <c r="RGP70" s="174"/>
      <c r="RGQ70" s="174"/>
      <c r="RGR70" s="174"/>
      <c r="RGS70" s="174"/>
      <c r="RGT70" s="174"/>
      <c r="RGU70" s="174"/>
      <c r="RGV70" s="174"/>
      <c r="RGW70" s="174"/>
      <c r="RGX70" s="174"/>
      <c r="RGY70" s="174"/>
      <c r="RGZ70" s="174"/>
      <c r="RHA70" s="174"/>
      <c r="RHB70" s="174"/>
      <c r="RHC70" s="174"/>
      <c r="RHD70" s="174"/>
      <c r="RHE70" s="174"/>
      <c r="RHF70" s="174"/>
      <c r="RHG70" s="174"/>
      <c r="RHH70" s="174"/>
      <c r="RHI70" s="174"/>
      <c r="RHJ70" s="174"/>
      <c r="RHK70" s="174"/>
      <c r="RHL70" s="174"/>
      <c r="RHM70" s="174"/>
      <c r="RHN70" s="174"/>
      <c r="RHO70" s="174"/>
      <c r="RHP70" s="174"/>
      <c r="RHQ70" s="174"/>
      <c r="RHR70" s="174"/>
      <c r="RHS70" s="174"/>
      <c r="RHT70" s="174"/>
      <c r="RHU70" s="174"/>
      <c r="RHV70" s="174"/>
      <c r="RHW70" s="174"/>
      <c r="RHX70" s="174"/>
      <c r="RHY70" s="174"/>
      <c r="RHZ70" s="174"/>
      <c r="RIA70" s="174"/>
      <c r="RIB70" s="174"/>
      <c r="RIC70" s="174"/>
      <c r="RID70" s="174"/>
      <c r="RIE70" s="174"/>
      <c r="RIF70" s="174"/>
      <c r="RIG70" s="174"/>
      <c r="RIH70" s="174"/>
      <c r="RII70" s="174"/>
      <c r="RIJ70" s="174"/>
      <c r="RIK70" s="174"/>
      <c r="RIL70" s="174"/>
      <c r="RIM70" s="174"/>
      <c r="RIN70" s="174"/>
      <c r="RIO70" s="174"/>
      <c r="RIP70" s="174"/>
      <c r="RIQ70" s="174"/>
      <c r="RIR70" s="174"/>
      <c r="RIS70" s="174"/>
      <c r="RIT70" s="174"/>
      <c r="RIU70" s="174"/>
      <c r="RIV70" s="174"/>
      <c r="RIW70" s="174"/>
      <c r="RIX70" s="174"/>
      <c r="RIY70" s="174"/>
      <c r="RIZ70" s="174"/>
      <c r="RJA70" s="174"/>
      <c r="RJB70" s="174"/>
      <c r="RJC70" s="174"/>
      <c r="RJD70" s="174"/>
      <c r="RJE70" s="174"/>
      <c r="RJF70" s="174"/>
      <c r="RJG70" s="174"/>
      <c r="RJH70" s="174"/>
      <c r="RJI70" s="174"/>
      <c r="RJJ70" s="174"/>
      <c r="RJK70" s="174"/>
      <c r="RJL70" s="174"/>
      <c r="RJM70" s="174"/>
      <c r="RJN70" s="174"/>
      <c r="RJO70" s="174"/>
      <c r="RJP70" s="174"/>
      <c r="RJQ70" s="174"/>
      <c r="RJR70" s="174"/>
      <c r="RJS70" s="174"/>
      <c r="RJT70" s="174"/>
      <c r="RJU70" s="174"/>
      <c r="RJV70" s="174"/>
      <c r="RJW70" s="174"/>
      <c r="RJX70" s="174"/>
      <c r="RJY70" s="174"/>
      <c r="RJZ70" s="174"/>
      <c r="RKA70" s="174"/>
      <c r="RKB70" s="174"/>
      <c r="RKC70" s="174"/>
      <c r="RKD70" s="174"/>
      <c r="RKE70" s="174"/>
      <c r="RKF70" s="174"/>
      <c r="RKG70" s="174"/>
      <c r="RKH70" s="174"/>
      <c r="RKI70" s="174"/>
      <c r="RKJ70" s="174"/>
      <c r="RKK70" s="174"/>
      <c r="RKL70" s="174"/>
      <c r="RKM70" s="174"/>
      <c r="RKN70" s="174"/>
      <c r="RKO70" s="174"/>
      <c r="RKP70" s="174"/>
      <c r="RKQ70" s="174"/>
      <c r="RKR70" s="174"/>
      <c r="RKS70" s="174"/>
      <c r="RKT70" s="174"/>
      <c r="RKU70" s="174"/>
      <c r="RKV70" s="174"/>
      <c r="RKW70" s="174"/>
      <c r="RKX70" s="174"/>
      <c r="RKY70" s="174"/>
      <c r="RKZ70" s="174"/>
      <c r="RLA70" s="174"/>
      <c r="RLB70" s="174"/>
      <c r="RLC70" s="174"/>
      <c r="RLD70" s="174"/>
      <c r="RLE70" s="174"/>
      <c r="RLF70" s="174"/>
      <c r="RLG70" s="174"/>
      <c r="RLH70" s="174"/>
      <c r="RLI70" s="174"/>
      <c r="RLJ70" s="174"/>
      <c r="RLK70" s="174"/>
      <c r="RLL70" s="174"/>
      <c r="RLM70" s="174"/>
      <c r="RLN70" s="174"/>
      <c r="RLO70" s="174"/>
      <c r="RLP70" s="174"/>
      <c r="RLQ70" s="174"/>
      <c r="RLR70" s="174"/>
      <c r="RLS70" s="174"/>
      <c r="RLT70" s="174"/>
      <c r="RLU70" s="174"/>
      <c r="RLV70" s="174"/>
      <c r="RLW70" s="174"/>
      <c r="RLX70" s="174"/>
      <c r="RLY70" s="174"/>
      <c r="RLZ70" s="174"/>
      <c r="RMA70" s="174"/>
      <c r="RMB70" s="174"/>
      <c r="RMC70" s="174"/>
      <c r="RMD70" s="174"/>
      <c r="RME70" s="174"/>
      <c r="RMF70" s="174"/>
      <c r="RMG70" s="174"/>
      <c r="RMH70" s="174"/>
      <c r="RMI70" s="174"/>
      <c r="RMJ70" s="174"/>
      <c r="RMK70" s="174"/>
      <c r="RML70" s="174"/>
      <c r="RMM70" s="174"/>
      <c r="RMN70" s="174"/>
      <c r="RMO70" s="174"/>
      <c r="RMP70" s="174"/>
      <c r="RMQ70" s="174"/>
      <c r="RMR70" s="174"/>
      <c r="RMS70" s="174"/>
      <c r="RMT70" s="174"/>
      <c r="RMU70" s="174"/>
      <c r="RMV70" s="174"/>
      <c r="RMW70" s="174"/>
      <c r="RMX70" s="174"/>
      <c r="RMY70" s="174"/>
      <c r="RMZ70" s="174"/>
      <c r="RNA70" s="174"/>
      <c r="RNB70" s="174"/>
      <c r="RNC70" s="174"/>
      <c r="RND70" s="174"/>
      <c r="RNE70" s="174"/>
      <c r="RNF70" s="174"/>
      <c r="RNG70" s="174"/>
      <c r="RNH70" s="174"/>
      <c r="RNI70" s="174"/>
      <c r="RNJ70" s="174"/>
      <c r="RNK70" s="174"/>
      <c r="RNL70" s="174"/>
      <c r="RNM70" s="174"/>
      <c r="RNN70" s="174"/>
      <c r="RNO70" s="174"/>
      <c r="RNP70" s="174"/>
      <c r="RNQ70" s="174"/>
      <c r="RNR70" s="174"/>
      <c r="RNS70" s="174"/>
      <c r="RNT70" s="174"/>
      <c r="RNU70" s="174"/>
      <c r="RNV70" s="174"/>
      <c r="RNW70" s="174"/>
      <c r="RNX70" s="174"/>
      <c r="RNY70" s="174"/>
      <c r="RNZ70" s="174"/>
      <c r="ROA70" s="174"/>
      <c r="ROB70" s="174"/>
      <c r="ROC70" s="174"/>
      <c r="ROD70" s="174"/>
      <c r="ROE70" s="174"/>
      <c r="ROF70" s="174"/>
      <c r="ROG70" s="174"/>
      <c r="ROH70" s="174"/>
      <c r="ROI70" s="174"/>
      <c r="ROJ70" s="174"/>
      <c r="ROK70" s="174"/>
      <c r="ROL70" s="174"/>
      <c r="ROM70" s="174"/>
      <c r="RON70" s="174"/>
      <c r="ROO70" s="174"/>
      <c r="ROP70" s="174"/>
      <c r="ROQ70" s="174"/>
      <c r="ROR70" s="174"/>
      <c r="ROS70" s="174"/>
      <c r="ROT70" s="174"/>
      <c r="ROU70" s="174"/>
      <c r="ROV70" s="174"/>
      <c r="ROW70" s="174"/>
      <c r="ROX70" s="174"/>
      <c r="ROY70" s="174"/>
      <c r="ROZ70" s="174"/>
      <c r="RPA70" s="174"/>
      <c r="RPB70" s="174"/>
      <c r="RPC70" s="174"/>
      <c r="RPD70" s="174"/>
      <c r="RPE70" s="174"/>
      <c r="RPF70" s="174"/>
      <c r="RPG70" s="174"/>
      <c r="RPH70" s="174"/>
      <c r="RPI70" s="174"/>
      <c r="RPJ70" s="174"/>
      <c r="RPK70" s="174"/>
      <c r="RPL70" s="174"/>
      <c r="RPM70" s="174"/>
      <c r="RPN70" s="174"/>
      <c r="RPO70" s="174"/>
      <c r="RPP70" s="174"/>
      <c r="RPQ70" s="174"/>
      <c r="RPR70" s="174"/>
      <c r="RPS70" s="174"/>
      <c r="RPT70" s="174"/>
      <c r="RPU70" s="174"/>
      <c r="RPV70" s="174"/>
      <c r="RPW70" s="174"/>
      <c r="RPX70" s="174"/>
      <c r="RPY70" s="174"/>
      <c r="RPZ70" s="174"/>
      <c r="RQA70" s="174"/>
      <c r="RQB70" s="174"/>
      <c r="RQC70" s="174"/>
      <c r="RQD70" s="174"/>
      <c r="RQE70" s="174"/>
      <c r="RQF70" s="174"/>
      <c r="RQG70" s="174"/>
      <c r="RQH70" s="174"/>
      <c r="RQI70" s="174"/>
      <c r="RQJ70" s="174"/>
      <c r="RQK70" s="174"/>
      <c r="RQL70" s="174"/>
      <c r="RQM70" s="174"/>
      <c r="RQN70" s="174"/>
      <c r="RQO70" s="174"/>
      <c r="RQP70" s="174"/>
      <c r="RQQ70" s="174"/>
      <c r="RQR70" s="174"/>
      <c r="RQS70" s="174"/>
      <c r="RQT70" s="174"/>
      <c r="RQU70" s="174"/>
      <c r="RQV70" s="174"/>
      <c r="RQW70" s="174"/>
      <c r="RQX70" s="174"/>
      <c r="RQY70" s="174"/>
      <c r="RQZ70" s="174"/>
      <c r="RRA70" s="174"/>
      <c r="RRB70" s="174"/>
      <c r="RRC70" s="174"/>
      <c r="RRD70" s="174"/>
      <c r="RRE70" s="174"/>
      <c r="RRF70" s="174"/>
      <c r="RRG70" s="174"/>
      <c r="RRH70" s="174"/>
      <c r="RRI70" s="174"/>
      <c r="RRJ70" s="174"/>
      <c r="RRK70" s="174"/>
      <c r="RRL70" s="174"/>
      <c r="RRM70" s="174"/>
      <c r="RRN70" s="174"/>
      <c r="RRO70" s="174"/>
      <c r="RRP70" s="174"/>
      <c r="RRQ70" s="174"/>
      <c r="RRR70" s="174"/>
      <c r="RRS70" s="174"/>
      <c r="RRT70" s="174"/>
      <c r="RRU70" s="174"/>
      <c r="RRV70" s="174"/>
      <c r="RRW70" s="174"/>
      <c r="RRX70" s="174"/>
      <c r="RRY70" s="174"/>
      <c r="RRZ70" s="174"/>
      <c r="RSA70" s="174"/>
      <c r="RSB70" s="174"/>
      <c r="RSC70" s="174"/>
      <c r="RSD70" s="174"/>
      <c r="RSE70" s="174"/>
      <c r="RSF70" s="174"/>
      <c r="RSG70" s="174"/>
      <c r="RSH70" s="174"/>
      <c r="RSI70" s="174"/>
      <c r="RSJ70" s="174"/>
      <c r="RSK70" s="174"/>
      <c r="RSL70" s="174"/>
      <c r="RSM70" s="174"/>
      <c r="RSN70" s="174"/>
      <c r="RSO70" s="174"/>
      <c r="RSP70" s="174"/>
      <c r="RSQ70" s="174"/>
      <c r="RSR70" s="174"/>
      <c r="RSS70" s="174"/>
      <c r="RST70" s="174"/>
      <c r="RSU70" s="174"/>
      <c r="RSV70" s="174"/>
      <c r="RSW70" s="174"/>
      <c r="RSX70" s="174"/>
      <c r="RSY70" s="174"/>
      <c r="RSZ70" s="174"/>
      <c r="RTA70" s="174"/>
      <c r="RTB70" s="174"/>
      <c r="RTC70" s="174"/>
      <c r="RTD70" s="174"/>
      <c r="RTE70" s="174"/>
      <c r="RTF70" s="174"/>
      <c r="RTG70" s="174"/>
      <c r="RTH70" s="174"/>
      <c r="RTI70" s="174"/>
      <c r="RTJ70" s="174"/>
      <c r="RTK70" s="174"/>
      <c r="RTL70" s="174"/>
      <c r="RTM70" s="174"/>
      <c r="RTN70" s="174"/>
      <c r="RTO70" s="174"/>
      <c r="RTP70" s="174"/>
      <c r="RTQ70" s="174"/>
      <c r="RTR70" s="174"/>
      <c r="RTS70" s="174"/>
      <c r="RTT70" s="174"/>
      <c r="RTU70" s="174"/>
      <c r="RTV70" s="174"/>
      <c r="RTW70" s="174"/>
      <c r="RTX70" s="174"/>
      <c r="RTY70" s="174"/>
      <c r="RTZ70" s="174"/>
      <c r="RUA70" s="174"/>
      <c r="RUB70" s="174"/>
      <c r="RUC70" s="174"/>
      <c r="RUD70" s="174"/>
      <c r="RUE70" s="174"/>
      <c r="RUF70" s="174"/>
      <c r="RUG70" s="174"/>
      <c r="RUH70" s="174"/>
      <c r="RUI70" s="174"/>
      <c r="RUJ70" s="174"/>
      <c r="RUK70" s="174"/>
      <c r="RUL70" s="174"/>
      <c r="RUM70" s="174"/>
      <c r="RUN70" s="174"/>
      <c r="RUO70" s="174"/>
      <c r="RUP70" s="174"/>
      <c r="RUQ70" s="174"/>
      <c r="RUR70" s="174"/>
      <c r="RUS70" s="174"/>
      <c r="RUT70" s="174"/>
      <c r="RUU70" s="174"/>
      <c r="RUV70" s="174"/>
      <c r="RUW70" s="174"/>
      <c r="RUX70" s="174"/>
      <c r="RUY70" s="174"/>
      <c r="RUZ70" s="174"/>
      <c r="RVA70" s="174"/>
      <c r="RVB70" s="174"/>
      <c r="RVC70" s="174"/>
      <c r="RVD70" s="174"/>
      <c r="RVE70" s="174"/>
      <c r="RVF70" s="174"/>
      <c r="RVG70" s="174"/>
      <c r="RVH70" s="174"/>
      <c r="RVI70" s="174"/>
      <c r="RVJ70" s="174"/>
      <c r="RVK70" s="174"/>
      <c r="RVL70" s="174"/>
      <c r="RVM70" s="174"/>
      <c r="RVN70" s="174"/>
      <c r="RVO70" s="174"/>
      <c r="RVP70" s="174"/>
      <c r="RVQ70" s="174"/>
      <c r="RVR70" s="174"/>
      <c r="RVS70" s="174"/>
      <c r="RVT70" s="174"/>
      <c r="RVU70" s="174"/>
      <c r="RVV70" s="174"/>
      <c r="RVW70" s="174"/>
      <c r="RVX70" s="174"/>
      <c r="RVY70" s="174"/>
      <c r="RVZ70" s="174"/>
      <c r="RWA70" s="174"/>
      <c r="RWB70" s="174"/>
      <c r="RWC70" s="174"/>
      <c r="RWD70" s="174"/>
      <c r="RWE70" s="174"/>
      <c r="RWF70" s="174"/>
      <c r="RWG70" s="174"/>
      <c r="RWH70" s="174"/>
      <c r="RWI70" s="174"/>
      <c r="RWJ70" s="174"/>
      <c r="RWK70" s="174"/>
      <c r="RWL70" s="174"/>
      <c r="RWM70" s="174"/>
      <c r="RWN70" s="174"/>
      <c r="RWO70" s="174"/>
      <c r="RWP70" s="174"/>
      <c r="RWQ70" s="174"/>
      <c r="RWR70" s="174"/>
      <c r="RWS70" s="174"/>
      <c r="RWT70" s="174"/>
      <c r="RWU70" s="174"/>
      <c r="RWV70" s="174"/>
      <c r="RWW70" s="174"/>
      <c r="RWX70" s="174"/>
      <c r="RWY70" s="174"/>
      <c r="RWZ70" s="174"/>
      <c r="RXA70" s="174"/>
      <c r="RXB70" s="174"/>
      <c r="RXC70" s="174"/>
      <c r="RXD70" s="174"/>
      <c r="RXE70" s="174"/>
      <c r="RXF70" s="174"/>
      <c r="RXG70" s="174"/>
      <c r="RXH70" s="174"/>
      <c r="RXI70" s="174"/>
      <c r="RXJ70" s="174"/>
      <c r="RXK70" s="174"/>
      <c r="RXL70" s="174"/>
      <c r="RXM70" s="174"/>
      <c r="RXN70" s="174"/>
      <c r="RXO70" s="174"/>
      <c r="RXP70" s="174"/>
      <c r="RXQ70" s="174"/>
      <c r="RXR70" s="174"/>
      <c r="RXS70" s="174"/>
      <c r="RXT70" s="174"/>
      <c r="RXU70" s="174"/>
      <c r="RXV70" s="174"/>
      <c r="RXW70" s="174"/>
      <c r="RXX70" s="174"/>
      <c r="RXY70" s="174"/>
      <c r="RXZ70" s="174"/>
      <c r="RYA70" s="174"/>
      <c r="RYB70" s="174"/>
      <c r="RYC70" s="174"/>
      <c r="RYD70" s="174"/>
      <c r="RYE70" s="174"/>
      <c r="RYF70" s="174"/>
      <c r="RYG70" s="174"/>
      <c r="RYH70" s="174"/>
      <c r="RYI70" s="174"/>
      <c r="RYJ70" s="174"/>
      <c r="RYK70" s="174"/>
      <c r="RYL70" s="174"/>
      <c r="RYM70" s="174"/>
      <c r="RYN70" s="174"/>
      <c r="RYO70" s="174"/>
      <c r="RYP70" s="174"/>
      <c r="RYQ70" s="174"/>
      <c r="RYR70" s="174"/>
      <c r="RYS70" s="174"/>
      <c r="RYT70" s="174"/>
      <c r="RYU70" s="174"/>
      <c r="RYV70" s="174"/>
      <c r="RYW70" s="174"/>
      <c r="RYX70" s="174"/>
      <c r="RYY70" s="174"/>
      <c r="RYZ70" s="174"/>
      <c r="RZA70" s="174"/>
      <c r="RZB70" s="174"/>
      <c r="RZC70" s="174"/>
      <c r="RZD70" s="174"/>
      <c r="RZE70" s="174"/>
      <c r="RZF70" s="174"/>
      <c r="RZG70" s="174"/>
      <c r="RZH70" s="174"/>
      <c r="RZI70" s="174"/>
      <c r="RZJ70" s="174"/>
      <c r="RZK70" s="174"/>
      <c r="RZL70" s="174"/>
      <c r="RZM70" s="174"/>
      <c r="RZN70" s="174"/>
      <c r="RZO70" s="174"/>
      <c r="RZP70" s="174"/>
      <c r="RZQ70" s="174"/>
      <c r="RZR70" s="174"/>
      <c r="RZS70" s="174"/>
      <c r="RZT70" s="174"/>
      <c r="RZU70" s="174"/>
      <c r="RZV70" s="174"/>
      <c r="RZW70" s="174"/>
      <c r="RZX70" s="174"/>
      <c r="RZY70" s="174"/>
      <c r="RZZ70" s="174"/>
      <c r="SAA70" s="174"/>
      <c r="SAB70" s="174"/>
      <c r="SAC70" s="174"/>
      <c r="SAD70" s="174"/>
      <c r="SAE70" s="174"/>
      <c r="SAF70" s="174"/>
      <c r="SAG70" s="174"/>
      <c r="SAH70" s="174"/>
      <c r="SAI70" s="174"/>
      <c r="SAJ70" s="174"/>
      <c r="SAK70" s="174"/>
      <c r="SAL70" s="174"/>
      <c r="SAM70" s="174"/>
      <c r="SAN70" s="174"/>
      <c r="SAO70" s="174"/>
      <c r="SAP70" s="174"/>
      <c r="SAQ70" s="174"/>
      <c r="SAR70" s="174"/>
      <c r="SAS70" s="174"/>
      <c r="SAT70" s="174"/>
      <c r="SAU70" s="174"/>
      <c r="SAV70" s="174"/>
      <c r="SAW70" s="174"/>
      <c r="SAX70" s="174"/>
      <c r="SAY70" s="174"/>
      <c r="SAZ70" s="174"/>
      <c r="SBA70" s="174"/>
      <c r="SBB70" s="174"/>
      <c r="SBC70" s="174"/>
      <c r="SBD70" s="174"/>
      <c r="SBE70" s="174"/>
      <c r="SBF70" s="174"/>
      <c r="SBG70" s="174"/>
      <c r="SBH70" s="174"/>
      <c r="SBI70" s="174"/>
      <c r="SBJ70" s="174"/>
      <c r="SBK70" s="174"/>
      <c r="SBL70" s="174"/>
      <c r="SBM70" s="174"/>
      <c r="SBN70" s="174"/>
      <c r="SBO70" s="174"/>
      <c r="SBP70" s="174"/>
      <c r="SBQ70" s="174"/>
      <c r="SBR70" s="174"/>
      <c r="SBS70" s="174"/>
      <c r="SBT70" s="174"/>
      <c r="SBU70" s="174"/>
      <c r="SBV70" s="174"/>
      <c r="SBW70" s="174"/>
      <c r="SBX70" s="174"/>
      <c r="SBY70" s="174"/>
      <c r="SBZ70" s="174"/>
      <c r="SCA70" s="174"/>
      <c r="SCB70" s="174"/>
      <c r="SCC70" s="174"/>
      <c r="SCD70" s="174"/>
      <c r="SCE70" s="174"/>
      <c r="SCF70" s="174"/>
      <c r="SCG70" s="174"/>
      <c r="SCH70" s="174"/>
      <c r="SCI70" s="174"/>
      <c r="SCJ70" s="174"/>
      <c r="SCK70" s="174"/>
      <c r="SCL70" s="174"/>
      <c r="SCM70" s="174"/>
      <c r="SCN70" s="174"/>
      <c r="SCO70" s="174"/>
      <c r="SCP70" s="174"/>
      <c r="SCQ70" s="174"/>
      <c r="SCR70" s="174"/>
      <c r="SCS70" s="174"/>
      <c r="SCT70" s="174"/>
      <c r="SCU70" s="174"/>
      <c r="SCV70" s="174"/>
      <c r="SCW70" s="174"/>
      <c r="SCX70" s="174"/>
      <c r="SCY70" s="174"/>
      <c r="SCZ70" s="174"/>
      <c r="SDA70" s="174"/>
      <c r="SDB70" s="174"/>
      <c r="SDC70" s="174"/>
      <c r="SDD70" s="174"/>
      <c r="SDE70" s="174"/>
      <c r="SDF70" s="174"/>
      <c r="SDG70" s="174"/>
      <c r="SDH70" s="174"/>
      <c r="SDI70" s="174"/>
      <c r="SDJ70" s="174"/>
      <c r="SDK70" s="174"/>
      <c r="SDL70" s="174"/>
      <c r="SDM70" s="174"/>
      <c r="SDN70" s="174"/>
      <c r="SDO70" s="174"/>
      <c r="SDP70" s="174"/>
      <c r="SDQ70" s="174"/>
      <c r="SDR70" s="174"/>
      <c r="SDS70" s="174"/>
      <c r="SDT70" s="174"/>
      <c r="SDU70" s="174"/>
      <c r="SDV70" s="174"/>
      <c r="SDW70" s="174"/>
      <c r="SDX70" s="174"/>
      <c r="SDY70" s="174"/>
      <c r="SDZ70" s="174"/>
      <c r="SEA70" s="174"/>
      <c r="SEB70" s="174"/>
      <c r="SEC70" s="174"/>
      <c r="SED70" s="174"/>
      <c r="SEE70" s="174"/>
      <c r="SEF70" s="174"/>
      <c r="SEG70" s="174"/>
      <c r="SEH70" s="174"/>
      <c r="SEI70" s="174"/>
      <c r="SEJ70" s="174"/>
      <c r="SEK70" s="174"/>
      <c r="SEL70" s="174"/>
      <c r="SEM70" s="174"/>
      <c r="SEN70" s="174"/>
      <c r="SEO70" s="174"/>
      <c r="SEP70" s="174"/>
      <c r="SEQ70" s="174"/>
      <c r="SER70" s="174"/>
      <c r="SES70" s="174"/>
      <c r="SET70" s="174"/>
      <c r="SEU70" s="174"/>
      <c r="SEV70" s="174"/>
      <c r="SEW70" s="174"/>
      <c r="SEX70" s="174"/>
      <c r="SEY70" s="174"/>
      <c r="SEZ70" s="174"/>
      <c r="SFA70" s="174"/>
      <c r="SFB70" s="174"/>
      <c r="SFC70" s="174"/>
      <c r="SFD70" s="174"/>
      <c r="SFE70" s="174"/>
      <c r="SFF70" s="174"/>
      <c r="SFG70" s="174"/>
      <c r="SFH70" s="174"/>
      <c r="SFI70" s="174"/>
      <c r="SFJ70" s="174"/>
      <c r="SFK70" s="174"/>
      <c r="SFL70" s="174"/>
      <c r="SFM70" s="174"/>
      <c r="SFN70" s="174"/>
      <c r="SFO70" s="174"/>
      <c r="SFP70" s="174"/>
      <c r="SFQ70" s="174"/>
      <c r="SFR70" s="174"/>
      <c r="SFS70" s="174"/>
      <c r="SFT70" s="174"/>
      <c r="SFU70" s="174"/>
      <c r="SFV70" s="174"/>
      <c r="SFW70" s="174"/>
      <c r="SFX70" s="174"/>
      <c r="SFY70" s="174"/>
      <c r="SFZ70" s="174"/>
      <c r="SGA70" s="174"/>
      <c r="SGB70" s="174"/>
      <c r="SGC70" s="174"/>
      <c r="SGD70" s="174"/>
      <c r="SGE70" s="174"/>
      <c r="SGF70" s="174"/>
      <c r="SGG70" s="174"/>
      <c r="SGH70" s="174"/>
      <c r="SGI70" s="174"/>
      <c r="SGJ70" s="174"/>
      <c r="SGK70" s="174"/>
      <c r="SGL70" s="174"/>
      <c r="SGM70" s="174"/>
      <c r="SGN70" s="174"/>
      <c r="SGO70" s="174"/>
      <c r="SGP70" s="174"/>
      <c r="SGQ70" s="174"/>
      <c r="SGR70" s="174"/>
      <c r="SGS70" s="174"/>
      <c r="SGT70" s="174"/>
      <c r="SGU70" s="174"/>
      <c r="SGV70" s="174"/>
      <c r="SGW70" s="174"/>
      <c r="SGX70" s="174"/>
      <c r="SGY70" s="174"/>
      <c r="SGZ70" s="174"/>
      <c r="SHA70" s="174"/>
      <c r="SHB70" s="174"/>
      <c r="SHC70" s="174"/>
      <c r="SHD70" s="174"/>
      <c r="SHE70" s="174"/>
      <c r="SHF70" s="174"/>
      <c r="SHG70" s="174"/>
      <c r="SHH70" s="174"/>
      <c r="SHI70" s="174"/>
      <c r="SHJ70" s="174"/>
      <c r="SHK70" s="174"/>
      <c r="SHL70" s="174"/>
      <c r="SHM70" s="174"/>
      <c r="SHN70" s="174"/>
      <c r="SHO70" s="174"/>
      <c r="SHP70" s="174"/>
      <c r="SHQ70" s="174"/>
      <c r="SHR70" s="174"/>
      <c r="SHS70" s="174"/>
      <c r="SHT70" s="174"/>
      <c r="SHU70" s="174"/>
      <c r="SHV70" s="174"/>
      <c r="SHW70" s="174"/>
      <c r="SHX70" s="174"/>
      <c r="SHY70" s="174"/>
      <c r="SHZ70" s="174"/>
      <c r="SIA70" s="174"/>
      <c r="SIB70" s="174"/>
      <c r="SIC70" s="174"/>
      <c r="SID70" s="174"/>
      <c r="SIE70" s="174"/>
      <c r="SIF70" s="174"/>
      <c r="SIG70" s="174"/>
      <c r="SIH70" s="174"/>
      <c r="SII70" s="174"/>
      <c r="SIJ70" s="174"/>
      <c r="SIK70" s="174"/>
      <c r="SIL70" s="174"/>
      <c r="SIM70" s="174"/>
      <c r="SIN70" s="174"/>
      <c r="SIO70" s="174"/>
      <c r="SIP70" s="174"/>
      <c r="SIQ70" s="174"/>
      <c r="SIR70" s="174"/>
      <c r="SIS70" s="174"/>
      <c r="SIT70" s="174"/>
      <c r="SIU70" s="174"/>
      <c r="SIV70" s="174"/>
      <c r="SIW70" s="174"/>
      <c r="SIX70" s="174"/>
      <c r="SIY70" s="174"/>
      <c r="SIZ70" s="174"/>
      <c r="SJA70" s="174"/>
      <c r="SJB70" s="174"/>
      <c r="SJC70" s="174"/>
      <c r="SJD70" s="174"/>
      <c r="SJE70" s="174"/>
      <c r="SJF70" s="174"/>
      <c r="SJG70" s="174"/>
      <c r="SJH70" s="174"/>
      <c r="SJI70" s="174"/>
      <c r="SJJ70" s="174"/>
      <c r="SJK70" s="174"/>
      <c r="SJL70" s="174"/>
      <c r="SJM70" s="174"/>
      <c r="SJN70" s="174"/>
      <c r="SJO70" s="174"/>
      <c r="SJP70" s="174"/>
      <c r="SJQ70" s="174"/>
      <c r="SJR70" s="174"/>
      <c r="SJS70" s="174"/>
      <c r="SJT70" s="174"/>
      <c r="SJU70" s="174"/>
      <c r="SJV70" s="174"/>
      <c r="SJW70" s="174"/>
      <c r="SJX70" s="174"/>
      <c r="SJY70" s="174"/>
      <c r="SJZ70" s="174"/>
      <c r="SKA70" s="174"/>
      <c r="SKB70" s="174"/>
      <c r="SKC70" s="174"/>
      <c r="SKD70" s="174"/>
      <c r="SKE70" s="174"/>
      <c r="SKF70" s="174"/>
      <c r="SKG70" s="174"/>
      <c r="SKH70" s="174"/>
      <c r="SKI70" s="174"/>
      <c r="SKJ70" s="174"/>
      <c r="SKK70" s="174"/>
      <c r="SKL70" s="174"/>
      <c r="SKM70" s="174"/>
      <c r="SKN70" s="174"/>
      <c r="SKO70" s="174"/>
      <c r="SKP70" s="174"/>
      <c r="SKQ70" s="174"/>
      <c r="SKR70" s="174"/>
      <c r="SKS70" s="174"/>
      <c r="SKT70" s="174"/>
      <c r="SKU70" s="174"/>
      <c r="SKV70" s="174"/>
      <c r="SKW70" s="174"/>
      <c r="SKX70" s="174"/>
      <c r="SKY70" s="174"/>
      <c r="SKZ70" s="174"/>
      <c r="SLA70" s="174"/>
      <c r="SLB70" s="174"/>
      <c r="SLC70" s="174"/>
      <c r="SLD70" s="174"/>
      <c r="SLE70" s="174"/>
      <c r="SLF70" s="174"/>
      <c r="SLG70" s="174"/>
      <c r="SLH70" s="174"/>
      <c r="SLI70" s="174"/>
      <c r="SLJ70" s="174"/>
      <c r="SLK70" s="174"/>
      <c r="SLL70" s="174"/>
      <c r="SLM70" s="174"/>
      <c r="SLN70" s="174"/>
      <c r="SLO70" s="174"/>
      <c r="SLP70" s="174"/>
      <c r="SLQ70" s="174"/>
      <c r="SLR70" s="174"/>
      <c r="SLS70" s="174"/>
      <c r="SLT70" s="174"/>
      <c r="SLU70" s="174"/>
      <c r="SLV70" s="174"/>
      <c r="SLW70" s="174"/>
      <c r="SLX70" s="174"/>
      <c r="SLY70" s="174"/>
      <c r="SLZ70" s="174"/>
      <c r="SMA70" s="174"/>
      <c r="SMB70" s="174"/>
      <c r="SMC70" s="174"/>
      <c r="SMD70" s="174"/>
      <c r="SME70" s="174"/>
      <c r="SMF70" s="174"/>
      <c r="SMG70" s="174"/>
      <c r="SMH70" s="174"/>
      <c r="SMI70" s="174"/>
      <c r="SMJ70" s="174"/>
      <c r="SMK70" s="174"/>
      <c r="SML70" s="174"/>
      <c r="SMM70" s="174"/>
      <c r="SMN70" s="174"/>
      <c r="SMO70" s="174"/>
      <c r="SMP70" s="174"/>
      <c r="SMQ70" s="174"/>
      <c r="SMR70" s="174"/>
      <c r="SMS70" s="174"/>
      <c r="SMT70" s="174"/>
      <c r="SMU70" s="174"/>
      <c r="SMV70" s="174"/>
      <c r="SMW70" s="174"/>
      <c r="SMX70" s="174"/>
      <c r="SMY70" s="174"/>
      <c r="SMZ70" s="174"/>
      <c r="SNA70" s="174"/>
      <c r="SNB70" s="174"/>
      <c r="SNC70" s="174"/>
      <c r="SND70" s="174"/>
      <c r="SNE70" s="174"/>
      <c r="SNF70" s="174"/>
      <c r="SNG70" s="174"/>
      <c r="SNH70" s="174"/>
      <c r="SNI70" s="174"/>
      <c r="SNJ70" s="174"/>
      <c r="SNK70" s="174"/>
      <c r="SNL70" s="174"/>
      <c r="SNM70" s="174"/>
      <c r="SNN70" s="174"/>
      <c r="SNO70" s="174"/>
      <c r="SNP70" s="174"/>
      <c r="SNQ70" s="174"/>
      <c r="SNR70" s="174"/>
      <c r="SNS70" s="174"/>
      <c r="SNT70" s="174"/>
      <c r="SNU70" s="174"/>
      <c r="SNV70" s="174"/>
      <c r="SNW70" s="174"/>
      <c r="SNX70" s="174"/>
      <c r="SNY70" s="174"/>
      <c r="SNZ70" s="174"/>
      <c r="SOA70" s="174"/>
      <c r="SOB70" s="174"/>
      <c r="SOC70" s="174"/>
      <c r="SOD70" s="174"/>
      <c r="SOE70" s="174"/>
      <c r="SOF70" s="174"/>
      <c r="SOG70" s="174"/>
      <c r="SOH70" s="174"/>
      <c r="SOI70" s="174"/>
      <c r="SOJ70" s="174"/>
      <c r="SOK70" s="174"/>
      <c r="SOL70" s="174"/>
      <c r="SOM70" s="174"/>
      <c r="SON70" s="174"/>
      <c r="SOO70" s="174"/>
      <c r="SOP70" s="174"/>
      <c r="SOQ70" s="174"/>
      <c r="SOR70" s="174"/>
      <c r="SOS70" s="174"/>
      <c r="SOT70" s="174"/>
      <c r="SOU70" s="174"/>
      <c r="SOV70" s="174"/>
      <c r="SOW70" s="174"/>
      <c r="SOX70" s="174"/>
      <c r="SOY70" s="174"/>
      <c r="SOZ70" s="174"/>
      <c r="SPA70" s="174"/>
      <c r="SPB70" s="174"/>
      <c r="SPC70" s="174"/>
      <c r="SPD70" s="174"/>
      <c r="SPE70" s="174"/>
      <c r="SPF70" s="174"/>
      <c r="SPG70" s="174"/>
      <c r="SPH70" s="174"/>
      <c r="SPI70" s="174"/>
      <c r="SPJ70" s="174"/>
      <c r="SPK70" s="174"/>
      <c r="SPL70" s="174"/>
      <c r="SPM70" s="174"/>
      <c r="SPN70" s="174"/>
      <c r="SPO70" s="174"/>
      <c r="SPP70" s="174"/>
      <c r="SPQ70" s="174"/>
      <c r="SPR70" s="174"/>
      <c r="SPS70" s="174"/>
      <c r="SPT70" s="174"/>
      <c r="SPU70" s="174"/>
      <c r="SPV70" s="174"/>
      <c r="SPW70" s="174"/>
      <c r="SPX70" s="174"/>
      <c r="SPY70" s="174"/>
      <c r="SPZ70" s="174"/>
      <c r="SQA70" s="174"/>
      <c r="SQB70" s="174"/>
      <c r="SQC70" s="174"/>
      <c r="SQD70" s="174"/>
      <c r="SQE70" s="174"/>
      <c r="SQF70" s="174"/>
      <c r="SQG70" s="174"/>
      <c r="SQH70" s="174"/>
      <c r="SQI70" s="174"/>
      <c r="SQJ70" s="174"/>
      <c r="SQK70" s="174"/>
      <c r="SQL70" s="174"/>
      <c r="SQM70" s="174"/>
      <c r="SQN70" s="174"/>
      <c r="SQO70" s="174"/>
      <c r="SQP70" s="174"/>
      <c r="SQQ70" s="174"/>
      <c r="SQR70" s="174"/>
      <c r="SQS70" s="174"/>
      <c r="SQT70" s="174"/>
      <c r="SQU70" s="174"/>
      <c r="SQV70" s="174"/>
      <c r="SQW70" s="174"/>
      <c r="SQX70" s="174"/>
      <c r="SQY70" s="174"/>
      <c r="SQZ70" s="174"/>
      <c r="SRA70" s="174"/>
      <c r="SRB70" s="174"/>
      <c r="SRC70" s="174"/>
      <c r="SRD70" s="174"/>
      <c r="SRE70" s="174"/>
      <c r="SRF70" s="174"/>
      <c r="SRG70" s="174"/>
      <c r="SRH70" s="174"/>
      <c r="SRI70" s="174"/>
      <c r="SRJ70" s="174"/>
      <c r="SRK70" s="174"/>
      <c r="SRL70" s="174"/>
      <c r="SRM70" s="174"/>
      <c r="SRN70" s="174"/>
      <c r="SRO70" s="174"/>
      <c r="SRP70" s="174"/>
      <c r="SRQ70" s="174"/>
      <c r="SRR70" s="174"/>
      <c r="SRS70" s="174"/>
      <c r="SRT70" s="174"/>
      <c r="SRU70" s="174"/>
      <c r="SRV70" s="174"/>
      <c r="SRW70" s="174"/>
      <c r="SRX70" s="174"/>
      <c r="SRY70" s="174"/>
      <c r="SRZ70" s="174"/>
      <c r="SSA70" s="174"/>
      <c r="SSB70" s="174"/>
      <c r="SSC70" s="174"/>
      <c r="SSD70" s="174"/>
      <c r="SSE70" s="174"/>
      <c r="SSF70" s="174"/>
      <c r="SSG70" s="174"/>
      <c r="SSH70" s="174"/>
      <c r="SSI70" s="174"/>
      <c r="SSJ70" s="174"/>
      <c r="SSK70" s="174"/>
      <c r="SSL70" s="174"/>
      <c r="SSM70" s="174"/>
      <c r="SSN70" s="174"/>
      <c r="SSO70" s="174"/>
      <c r="SSP70" s="174"/>
      <c r="SSQ70" s="174"/>
      <c r="SSR70" s="174"/>
      <c r="SSS70" s="174"/>
      <c r="SST70" s="174"/>
      <c r="SSU70" s="174"/>
      <c r="SSV70" s="174"/>
      <c r="SSW70" s="174"/>
      <c r="SSX70" s="174"/>
      <c r="SSY70" s="174"/>
      <c r="SSZ70" s="174"/>
      <c r="STA70" s="174"/>
      <c r="STB70" s="174"/>
      <c r="STC70" s="174"/>
      <c r="STD70" s="174"/>
      <c r="STE70" s="174"/>
      <c r="STF70" s="174"/>
      <c r="STG70" s="174"/>
      <c r="STH70" s="174"/>
      <c r="STI70" s="174"/>
      <c r="STJ70" s="174"/>
      <c r="STK70" s="174"/>
      <c r="STL70" s="174"/>
      <c r="STM70" s="174"/>
      <c r="STN70" s="174"/>
      <c r="STO70" s="174"/>
      <c r="STP70" s="174"/>
      <c r="STQ70" s="174"/>
      <c r="STR70" s="174"/>
      <c r="STS70" s="174"/>
      <c r="STT70" s="174"/>
      <c r="STU70" s="174"/>
      <c r="STV70" s="174"/>
      <c r="STW70" s="174"/>
      <c r="STX70" s="174"/>
      <c r="STY70" s="174"/>
      <c r="STZ70" s="174"/>
      <c r="SUA70" s="174"/>
      <c r="SUB70" s="174"/>
      <c r="SUC70" s="174"/>
      <c r="SUD70" s="174"/>
      <c r="SUE70" s="174"/>
      <c r="SUF70" s="174"/>
      <c r="SUG70" s="174"/>
      <c r="SUH70" s="174"/>
      <c r="SUI70" s="174"/>
      <c r="SUJ70" s="174"/>
      <c r="SUK70" s="174"/>
      <c r="SUL70" s="174"/>
      <c r="SUM70" s="174"/>
      <c r="SUN70" s="174"/>
      <c r="SUO70" s="174"/>
      <c r="SUP70" s="174"/>
      <c r="SUQ70" s="174"/>
      <c r="SUR70" s="174"/>
      <c r="SUS70" s="174"/>
      <c r="SUT70" s="174"/>
      <c r="SUU70" s="174"/>
      <c r="SUV70" s="174"/>
      <c r="SUW70" s="174"/>
      <c r="SUX70" s="174"/>
      <c r="SUY70" s="174"/>
      <c r="SUZ70" s="174"/>
      <c r="SVA70" s="174"/>
      <c r="SVB70" s="174"/>
      <c r="SVC70" s="174"/>
      <c r="SVD70" s="174"/>
      <c r="SVE70" s="174"/>
      <c r="SVF70" s="174"/>
      <c r="SVG70" s="174"/>
      <c r="SVH70" s="174"/>
      <c r="SVI70" s="174"/>
      <c r="SVJ70" s="174"/>
      <c r="SVK70" s="174"/>
      <c r="SVL70" s="174"/>
      <c r="SVM70" s="174"/>
      <c r="SVN70" s="174"/>
      <c r="SVO70" s="174"/>
      <c r="SVP70" s="174"/>
      <c r="SVQ70" s="174"/>
      <c r="SVR70" s="174"/>
      <c r="SVS70" s="174"/>
      <c r="SVT70" s="174"/>
      <c r="SVU70" s="174"/>
      <c r="SVV70" s="174"/>
      <c r="SVW70" s="174"/>
      <c r="SVX70" s="174"/>
      <c r="SVY70" s="174"/>
      <c r="SVZ70" s="174"/>
      <c r="SWA70" s="174"/>
      <c r="SWB70" s="174"/>
      <c r="SWC70" s="174"/>
      <c r="SWD70" s="174"/>
      <c r="SWE70" s="174"/>
      <c r="SWF70" s="174"/>
      <c r="SWG70" s="174"/>
      <c r="SWH70" s="174"/>
      <c r="SWI70" s="174"/>
      <c r="SWJ70" s="174"/>
      <c r="SWK70" s="174"/>
      <c r="SWL70" s="174"/>
      <c r="SWM70" s="174"/>
      <c r="SWN70" s="174"/>
      <c r="SWO70" s="174"/>
      <c r="SWP70" s="174"/>
      <c r="SWQ70" s="174"/>
      <c r="SWR70" s="174"/>
      <c r="SWS70" s="174"/>
      <c r="SWT70" s="174"/>
      <c r="SWU70" s="174"/>
      <c r="SWV70" s="174"/>
      <c r="SWW70" s="174"/>
      <c r="SWX70" s="174"/>
      <c r="SWY70" s="174"/>
      <c r="SWZ70" s="174"/>
      <c r="SXA70" s="174"/>
      <c r="SXB70" s="174"/>
      <c r="SXC70" s="174"/>
      <c r="SXD70" s="174"/>
      <c r="SXE70" s="174"/>
      <c r="SXF70" s="174"/>
      <c r="SXG70" s="174"/>
      <c r="SXH70" s="174"/>
      <c r="SXI70" s="174"/>
      <c r="SXJ70" s="174"/>
      <c r="SXK70" s="174"/>
      <c r="SXL70" s="174"/>
      <c r="SXM70" s="174"/>
      <c r="SXN70" s="174"/>
      <c r="SXO70" s="174"/>
      <c r="SXP70" s="174"/>
      <c r="SXQ70" s="174"/>
      <c r="SXR70" s="174"/>
      <c r="SXS70" s="174"/>
      <c r="SXT70" s="174"/>
      <c r="SXU70" s="174"/>
      <c r="SXV70" s="174"/>
      <c r="SXW70" s="174"/>
      <c r="SXX70" s="174"/>
      <c r="SXY70" s="174"/>
      <c r="SXZ70" s="174"/>
      <c r="SYA70" s="174"/>
      <c r="SYB70" s="174"/>
      <c r="SYC70" s="174"/>
      <c r="SYD70" s="174"/>
      <c r="SYE70" s="174"/>
      <c r="SYF70" s="174"/>
      <c r="SYG70" s="174"/>
      <c r="SYH70" s="174"/>
      <c r="SYI70" s="174"/>
      <c r="SYJ70" s="174"/>
      <c r="SYK70" s="174"/>
      <c r="SYL70" s="174"/>
      <c r="SYM70" s="174"/>
      <c r="SYN70" s="174"/>
      <c r="SYO70" s="174"/>
      <c r="SYP70" s="174"/>
      <c r="SYQ70" s="174"/>
      <c r="SYR70" s="174"/>
      <c r="SYS70" s="174"/>
      <c r="SYT70" s="174"/>
      <c r="SYU70" s="174"/>
      <c r="SYV70" s="174"/>
      <c r="SYW70" s="174"/>
      <c r="SYX70" s="174"/>
      <c r="SYY70" s="174"/>
      <c r="SYZ70" s="174"/>
      <c r="SZA70" s="174"/>
      <c r="SZB70" s="174"/>
      <c r="SZC70" s="174"/>
      <c r="SZD70" s="174"/>
      <c r="SZE70" s="174"/>
      <c r="SZF70" s="174"/>
      <c r="SZG70" s="174"/>
      <c r="SZH70" s="174"/>
      <c r="SZI70" s="174"/>
      <c r="SZJ70" s="174"/>
      <c r="SZK70" s="174"/>
      <c r="SZL70" s="174"/>
      <c r="SZM70" s="174"/>
      <c r="SZN70" s="174"/>
      <c r="SZO70" s="174"/>
      <c r="SZP70" s="174"/>
      <c r="SZQ70" s="174"/>
      <c r="SZR70" s="174"/>
      <c r="SZS70" s="174"/>
      <c r="SZT70" s="174"/>
      <c r="SZU70" s="174"/>
      <c r="SZV70" s="174"/>
      <c r="SZW70" s="174"/>
      <c r="SZX70" s="174"/>
      <c r="SZY70" s="174"/>
      <c r="SZZ70" s="174"/>
      <c r="TAA70" s="174"/>
      <c r="TAB70" s="174"/>
      <c r="TAC70" s="174"/>
      <c r="TAD70" s="174"/>
      <c r="TAE70" s="174"/>
      <c r="TAF70" s="174"/>
      <c r="TAG70" s="174"/>
      <c r="TAH70" s="174"/>
      <c r="TAI70" s="174"/>
      <c r="TAJ70" s="174"/>
      <c r="TAK70" s="174"/>
      <c r="TAL70" s="174"/>
      <c r="TAM70" s="174"/>
      <c r="TAN70" s="174"/>
      <c r="TAO70" s="174"/>
      <c r="TAP70" s="174"/>
      <c r="TAQ70" s="174"/>
      <c r="TAR70" s="174"/>
      <c r="TAS70" s="174"/>
      <c r="TAT70" s="174"/>
      <c r="TAU70" s="174"/>
      <c r="TAV70" s="174"/>
      <c r="TAW70" s="174"/>
      <c r="TAX70" s="174"/>
      <c r="TAY70" s="174"/>
      <c r="TAZ70" s="174"/>
      <c r="TBA70" s="174"/>
      <c r="TBB70" s="174"/>
      <c r="TBC70" s="174"/>
      <c r="TBD70" s="174"/>
      <c r="TBE70" s="174"/>
      <c r="TBF70" s="174"/>
      <c r="TBG70" s="174"/>
      <c r="TBH70" s="174"/>
      <c r="TBI70" s="174"/>
      <c r="TBJ70" s="174"/>
      <c r="TBK70" s="174"/>
      <c r="TBL70" s="174"/>
      <c r="TBM70" s="174"/>
      <c r="TBN70" s="174"/>
      <c r="TBO70" s="174"/>
      <c r="TBP70" s="174"/>
      <c r="TBQ70" s="174"/>
      <c r="TBR70" s="174"/>
      <c r="TBS70" s="174"/>
      <c r="TBT70" s="174"/>
      <c r="TBU70" s="174"/>
      <c r="TBV70" s="174"/>
      <c r="TBW70" s="174"/>
      <c r="TBX70" s="174"/>
      <c r="TBY70" s="174"/>
      <c r="TBZ70" s="174"/>
      <c r="TCA70" s="174"/>
      <c r="TCB70" s="174"/>
      <c r="TCC70" s="174"/>
      <c r="TCD70" s="174"/>
      <c r="TCE70" s="174"/>
      <c r="TCF70" s="174"/>
      <c r="TCG70" s="174"/>
      <c r="TCH70" s="174"/>
      <c r="TCI70" s="174"/>
      <c r="TCJ70" s="174"/>
      <c r="TCK70" s="174"/>
      <c r="TCL70" s="174"/>
      <c r="TCM70" s="174"/>
      <c r="TCN70" s="174"/>
      <c r="TCO70" s="174"/>
      <c r="TCP70" s="174"/>
      <c r="TCQ70" s="174"/>
      <c r="TCR70" s="174"/>
      <c r="TCS70" s="174"/>
      <c r="TCT70" s="174"/>
      <c r="TCU70" s="174"/>
      <c r="TCV70" s="174"/>
      <c r="TCW70" s="174"/>
      <c r="TCX70" s="174"/>
      <c r="TCY70" s="174"/>
      <c r="TCZ70" s="174"/>
      <c r="TDA70" s="174"/>
      <c r="TDB70" s="174"/>
      <c r="TDC70" s="174"/>
      <c r="TDD70" s="174"/>
      <c r="TDE70" s="174"/>
      <c r="TDF70" s="174"/>
      <c r="TDG70" s="174"/>
      <c r="TDH70" s="174"/>
      <c r="TDI70" s="174"/>
      <c r="TDJ70" s="174"/>
      <c r="TDK70" s="174"/>
      <c r="TDL70" s="174"/>
      <c r="TDM70" s="174"/>
      <c r="TDN70" s="174"/>
      <c r="TDO70" s="174"/>
      <c r="TDP70" s="174"/>
      <c r="TDQ70" s="174"/>
      <c r="TDR70" s="174"/>
      <c r="TDS70" s="174"/>
      <c r="TDT70" s="174"/>
      <c r="TDU70" s="174"/>
      <c r="TDV70" s="174"/>
      <c r="TDW70" s="174"/>
      <c r="TDX70" s="174"/>
      <c r="TDY70" s="174"/>
      <c r="TDZ70" s="174"/>
      <c r="TEA70" s="174"/>
      <c r="TEB70" s="174"/>
      <c r="TEC70" s="174"/>
      <c r="TED70" s="174"/>
      <c r="TEE70" s="174"/>
      <c r="TEF70" s="174"/>
      <c r="TEG70" s="174"/>
      <c r="TEH70" s="174"/>
      <c r="TEI70" s="174"/>
      <c r="TEJ70" s="174"/>
      <c r="TEK70" s="174"/>
      <c r="TEL70" s="174"/>
      <c r="TEM70" s="174"/>
      <c r="TEN70" s="174"/>
      <c r="TEO70" s="174"/>
      <c r="TEP70" s="174"/>
      <c r="TEQ70" s="174"/>
      <c r="TER70" s="174"/>
      <c r="TES70" s="174"/>
      <c r="TET70" s="174"/>
      <c r="TEU70" s="174"/>
      <c r="TEV70" s="174"/>
      <c r="TEW70" s="174"/>
      <c r="TEX70" s="174"/>
      <c r="TEY70" s="174"/>
      <c r="TEZ70" s="174"/>
      <c r="TFA70" s="174"/>
      <c r="TFB70" s="174"/>
      <c r="TFC70" s="174"/>
      <c r="TFD70" s="174"/>
      <c r="TFE70" s="174"/>
      <c r="TFF70" s="174"/>
      <c r="TFG70" s="174"/>
      <c r="TFH70" s="174"/>
      <c r="TFI70" s="174"/>
      <c r="TFJ70" s="174"/>
      <c r="TFK70" s="174"/>
      <c r="TFL70" s="174"/>
      <c r="TFM70" s="174"/>
      <c r="TFN70" s="174"/>
      <c r="TFO70" s="174"/>
      <c r="TFP70" s="174"/>
      <c r="TFQ70" s="174"/>
      <c r="TFR70" s="174"/>
      <c r="TFS70" s="174"/>
      <c r="TFT70" s="174"/>
      <c r="TFU70" s="174"/>
      <c r="TFV70" s="174"/>
      <c r="TFW70" s="174"/>
      <c r="TFX70" s="174"/>
      <c r="TFY70" s="174"/>
      <c r="TFZ70" s="174"/>
      <c r="TGA70" s="174"/>
      <c r="TGB70" s="174"/>
      <c r="TGC70" s="174"/>
      <c r="TGD70" s="174"/>
      <c r="TGE70" s="174"/>
      <c r="TGF70" s="174"/>
      <c r="TGG70" s="174"/>
      <c r="TGH70" s="174"/>
      <c r="TGI70" s="174"/>
      <c r="TGJ70" s="174"/>
      <c r="TGK70" s="174"/>
      <c r="TGL70" s="174"/>
      <c r="TGM70" s="174"/>
      <c r="TGN70" s="174"/>
      <c r="TGO70" s="174"/>
      <c r="TGP70" s="174"/>
      <c r="TGQ70" s="174"/>
      <c r="TGR70" s="174"/>
      <c r="TGS70" s="174"/>
      <c r="TGT70" s="174"/>
      <c r="TGU70" s="174"/>
      <c r="TGV70" s="174"/>
      <c r="TGW70" s="174"/>
      <c r="TGX70" s="174"/>
      <c r="TGY70" s="174"/>
      <c r="TGZ70" s="174"/>
      <c r="THA70" s="174"/>
      <c r="THB70" s="174"/>
      <c r="THC70" s="174"/>
      <c r="THD70" s="174"/>
      <c r="THE70" s="174"/>
      <c r="THF70" s="174"/>
      <c r="THG70" s="174"/>
      <c r="THH70" s="174"/>
      <c r="THI70" s="174"/>
      <c r="THJ70" s="174"/>
      <c r="THK70" s="174"/>
      <c r="THL70" s="174"/>
      <c r="THM70" s="174"/>
      <c r="THN70" s="174"/>
      <c r="THO70" s="174"/>
      <c r="THP70" s="174"/>
      <c r="THQ70" s="174"/>
      <c r="THR70" s="174"/>
      <c r="THS70" s="174"/>
      <c r="THT70" s="174"/>
      <c r="THU70" s="174"/>
      <c r="THV70" s="174"/>
      <c r="THW70" s="174"/>
      <c r="THX70" s="174"/>
      <c r="THY70" s="174"/>
      <c r="THZ70" s="174"/>
      <c r="TIA70" s="174"/>
      <c r="TIB70" s="174"/>
      <c r="TIC70" s="174"/>
      <c r="TID70" s="174"/>
      <c r="TIE70" s="174"/>
      <c r="TIF70" s="174"/>
      <c r="TIG70" s="174"/>
      <c r="TIH70" s="174"/>
      <c r="TII70" s="174"/>
      <c r="TIJ70" s="174"/>
      <c r="TIK70" s="174"/>
      <c r="TIL70" s="174"/>
      <c r="TIM70" s="174"/>
      <c r="TIN70" s="174"/>
      <c r="TIO70" s="174"/>
      <c r="TIP70" s="174"/>
      <c r="TIQ70" s="174"/>
      <c r="TIR70" s="174"/>
      <c r="TIS70" s="174"/>
      <c r="TIT70" s="174"/>
      <c r="TIU70" s="174"/>
      <c r="TIV70" s="174"/>
      <c r="TIW70" s="174"/>
      <c r="TIX70" s="174"/>
      <c r="TIY70" s="174"/>
      <c r="TIZ70" s="174"/>
      <c r="TJA70" s="174"/>
      <c r="TJB70" s="174"/>
      <c r="TJC70" s="174"/>
      <c r="TJD70" s="174"/>
      <c r="TJE70" s="174"/>
      <c r="TJF70" s="174"/>
      <c r="TJG70" s="174"/>
      <c r="TJH70" s="174"/>
      <c r="TJI70" s="174"/>
      <c r="TJJ70" s="174"/>
      <c r="TJK70" s="174"/>
      <c r="TJL70" s="174"/>
      <c r="TJM70" s="174"/>
      <c r="TJN70" s="174"/>
      <c r="TJO70" s="174"/>
      <c r="TJP70" s="174"/>
      <c r="TJQ70" s="174"/>
      <c r="TJR70" s="174"/>
      <c r="TJS70" s="174"/>
      <c r="TJT70" s="174"/>
      <c r="TJU70" s="174"/>
      <c r="TJV70" s="174"/>
      <c r="TJW70" s="174"/>
      <c r="TJX70" s="174"/>
      <c r="TJY70" s="174"/>
      <c r="TJZ70" s="174"/>
      <c r="TKA70" s="174"/>
      <c r="TKB70" s="174"/>
      <c r="TKC70" s="174"/>
      <c r="TKD70" s="174"/>
      <c r="TKE70" s="174"/>
      <c r="TKF70" s="174"/>
      <c r="TKG70" s="174"/>
      <c r="TKH70" s="174"/>
      <c r="TKI70" s="174"/>
      <c r="TKJ70" s="174"/>
      <c r="TKK70" s="174"/>
      <c r="TKL70" s="174"/>
      <c r="TKM70" s="174"/>
      <c r="TKN70" s="174"/>
      <c r="TKO70" s="174"/>
      <c r="TKP70" s="174"/>
      <c r="TKQ70" s="174"/>
      <c r="TKR70" s="174"/>
      <c r="TKS70" s="174"/>
      <c r="TKT70" s="174"/>
      <c r="TKU70" s="174"/>
      <c r="TKV70" s="174"/>
      <c r="TKW70" s="174"/>
      <c r="TKX70" s="174"/>
      <c r="TKY70" s="174"/>
      <c r="TKZ70" s="174"/>
      <c r="TLA70" s="174"/>
      <c r="TLB70" s="174"/>
      <c r="TLC70" s="174"/>
      <c r="TLD70" s="174"/>
      <c r="TLE70" s="174"/>
      <c r="TLF70" s="174"/>
      <c r="TLG70" s="174"/>
      <c r="TLH70" s="174"/>
      <c r="TLI70" s="174"/>
      <c r="TLJ70" s="174"/>
      <c r="TLK70" s="174"/>
      <c r="TLL70" s="174"/>
      <c r="TLM70" s="174"/>
      <c r="TLN70" s="174"/>
      <c r="TLO70" s="174"/>
      <c r="TLP70" s="174"/>
      <c r="TLQ70" s="174"/>
      <c r="TLR70" s="174"/>
      <c r="TLS70" s="174"/>
      <c r="TLT70" s="174"/>
      <c r="TLU70" s="174"/>
      <c r="TLV70" s="174"/>
      <c r="TLW70" s="174"/>
      <c r="TLX70" s="174"/>
      <c r="TLY70" s="174"/>
      <c r="TLZ70" s="174"/>
      <c r="TMA70" s="174"/>
      <c r="TMB70" s="174"/>
      <c r="TMC70" s="174"/>
      <c r="TMD70" s="174"/>
      <c r="TME70" s="174"/>
      <c r="TMF70" s="174"/>
      <c r="TMG70" s="174"/>
      <c r="TMH70" s="174"/>
      <c r="TMI70" s="174"/>
      <c r="TMJ70" s="174"/>
      <c r="TMK70" s="174"/>
      <c r="TML70" s="174"/>
      <c r="TMM70" s="174"/>
      <c r="TMN70" s="174"/>
      <c r="TMO70" s="174"/>
      <c r="TMP70" s="174"/>
      <c r="TMQ70" s="174"/>
      <c r="TMR70" s="174"/>
      <c r="TMS70" s="174"/>
      <c r="TMT70" s="174"/>
      <c r="TMU70" s="174"/>
      <c r="TMV70" s="174"/>
      <c r="TMW70" s="174"/>
      <c r="TMX70" s="174"/>
      <c r="TMY70" s="174"/>
      <c r="TMZ70" s="174"/>
      <c r="TNA70" s="174"/>
      <c r="TNB70" s="174"/>
      <c r="TNC70" s="174"/>
      <c r="TND70" s="174"/>
      <c r="TNE70" s="174"/>
      <c r="TNF70" s="174"/>
      <c r="TNG70" s="174"/>
      <c r="TNH70" s="174"/>
      <c r="TNI70" s="174"/>
      <c r="TNJ70" s="174"/>
      <c r="TNK70" s="174"/>
      <c r="TNL70" s="174"/>
      <c r="TNM70" s="174"/>
      <c r="TNN70" s="174"/>
      <c r="TNO70" s="174"/>
      <c r="TNP70" s="174"/>
      <c r="TNQ70" s="174"/>
      <c r="TNR70" s="174"/>
      <c r="TNS70" s="174"/>
      <c r="TNT70" s="174"/>
      <c r="TNU70" s="174"/>
      <c r="TNV70" s="174"/>
      <c r="TNW70" s="174"/>
      <c r="TNX70" s="174"/>
      <c r="TNY70" s="174"/>
      <c r="TNZ70" s="174"/>
      <c r="TOA70" s="174"/>
      <c r="TOB70" s="174"/>
      <c r="TOC70" s="174"/>
      <c r="TOD70" s="174"/>
      <c r="TOE70" s="174"/>
      <c r="TOF70" s="174"/>
      <c r="TOG70" s="174"/>
      <c r="TOH70" s="174"/>
      <c r="TOI70" s="174"/>
      <c r="TOJ70" s="174"/>
      <c r="TOK70" s="174"/>
      <c r="TOL70" s="174"/>
      <c r="TOM70" s="174"/>
      <c r="TON70" s="174"/>
      <c r="TOO70" s="174"/>
      <c r="TOP70" s="174"/>
      <c r="TOQ70" s="174"/>
      <c r="TOR70" s="174"/>
      <c r="TOS70" s="174"/>
      <c r="TOT70" s="174"/>
      <c r="TOU70" s="174"/>
      <c r="TOV70" s="174"/>
      <c r="TOW70" s="174"/>
      <c r="TOX70" s="174"/>
      <c r="TOY70" s="174"/>
      <c r="TOZ70" s="174"/>
      <c r="TPA70" s="174"/>
      <c r="TPB70" s="174"/>
      <c r="TPC70" s="174"/>
      <c r="TPD70" s="174"/>
      <c r="TPE70" s="174"/>
      <c r="TPF70" s="174"/>
      <c r="TPG70" s="174"/>
      <c r="TPH70" s="174"/>
      <c r="TPI70" s="174"/>
      <c r="TPJ70" s="174"/>
      <c r="TPK70" s="174"/>
      <c r="TPL70" s="174"/>
      <c r="TPM70" s="174"/>
      <c r="TPN70" s="174"/>
      <c r="TPO70" s="174"/>
      <c r="TPP70" s="174"/>
      <c r="TPQ70" s="174"/>
      <c r="TPR70" s="174"/>
      <c r="TPS70" s="174"/>
      <c r="TPT70" s="174"/>
      <c r="TPU70" s="174"/>
      <c r="TPV70" s="174"/>
      <c r="TPW70" s="174"/>
      <c r="TPX70" s="174"/>
      <c r="TPY70" s="174"/>
      <c r="TPZ70" s="174"/>
      <c r="TQA70" s="174"/>
      <c r="TQB70" s="174"/>
      <c r="TQC70" s="174"/>
      <c r="TQD70" s="174"/>
      <c r="TQE70" s="174"/>
      <c r="TQF70" s="174"/>
      <c r="TQG70" s="174"/>
      <c r="TQH70" s="174"/>
      <c r="TQI70" s="174"/>
      <c r="TQJ70" s="174"/>
      <c r="TQK70" s="174"/>
      <c r="TQL70" s="174"/>
      <c r="TQM70" s="174"/>
      <c r="TQN70" s="174"/>
      <c r="TQO70" s="174"/>
      <c r="TQP70" s="174"/>
      <c r="TQQ70" s="174"/>
      <c r="TQR70" s="174"/>
      <c r="TQS70" s="174"/>
      <c r="TQT70" s="174"/>
      <c r="TQU70" s="174"/>
      <c r="TQV70" s="174"/>
      <c r="TQW70" s="174"/>
      <c r="TQX70" s="174"/>
      <c r="TQY70" s="174"/>
      <c r="TQZ70" s="174"/>
      <c r="TRA70" s="174"/>
      <c r="TRB70" s="174"/>
      <c r="TRC70" s="174"/>
      <c r="TRD70" s="174"/>
      <c r="TRE70" s="174"/>
      <c r="TRF70" s="174"/>
      <c r="TRG70" s="174"/>
      <c r="TRH70" s="174"/>
      <c r="TRI70" s="174"/>
      <c r="TRJ70" s="174"/>
      <c r="TRK70" s="174"/>
      <c r="TRL70" s="174"/>
      <c r="TRM70" s="174"/>
      <c r="TRN70" s="174"/>
      <c r="TRO70" s="174"/>
      <c r="TRP70" s="174"/>
      <c r="TRQ70" s="174"/>
      <c r="TRR70" s="174"/>
      <c r="TRS70" s="174"/>
      <c r="TRT70" s="174"/>
      <c r="TRU70" s="174"/>
      <c r="TRV70" s="174"/>
      <c r="TRW70" s="174"/>
      <c r="TRX70" s="174"/>
      <c r="TRY70" s="174"/>
      <c r="TRZ70" s="174"/>
      <c r="TSA70" s="174"/>
      <c r="TSB70" s="174"/>
      <c r="TSC70" s="174"/>
      <c r="TSD70" s="174"/>
      <c r="TSE70" s="174"/>
      <c r="TSF70" s="174"/>
      <c r="TSG70" s="174"/>
      <c r="TSH70" s="174"/>
      <c r="TSI70" s="174"/>
      <c r="TSJ70" s="174"/>
      <c r="TSK70" s="174"/>
      <c r="TSL70" s="174"/>
      <c r="TSM70" s="174"/>
      <c r="TSN70" s="174"/>
      <c r="TSO70" s="174"/>
      <c r="TSP70" s="174"/>
      <c r="TSQ70" s="174"/>
      <c r="TSR70" s="174"/>
      <c r="TSS70" s="174"/>
      <c r="TST70" s="174"/>
      <c r="TSU70" s="174"/>
      <c r="TSV70" s="174"/>
      <c r="TSW70" s="174"/>
      <c r="TSX70" s="174"/>
      <c r="TSY70" s="174"/>
      <c r="TSZ70" s="174"/>
      <c r="TTA70" s="174"/>
      <c r="TTB70" s="174"/>
      <c r="TTC70" s="174"/>
      <c r="TTD70" s="174"/>
      <c r="TTE70" s="174"/>
      <c r="TTF70" s="174"/>
      <c r="TTG70" s="174"/>
      <c r="TTH70" s="174"/>
      <c r="TTI70" s="174"/>
      <c r="TTJ70" s="174"/>
      <c r="TTK70" s="174"/>
      <c r="TTL70" s="174"/>
      <c r="TTM70" s="174"/>
      <c r="TTN70" s="174"/>
      <c r="TTO70" s="174"/>
      <c r="TTP70" s="174"/>
      <c r="TTQ70" s="174"/>
      <c r="TTR70" s="174"/>
      <c r="TTS70" s="174"/>
      <c r="TTT70" s="174"/>
      <c r="TTU70" s="174"/>
      <c r="TTV70" s="174"/>
      <c r="TTW70" s="174"/>
      <c r="TTX70" s="174"/>
      <c r="TTY70" s="174"/>
      <c r="TTZ70" s="174"/>
      <c r="TUA70" s="174"/>
      <c r="TUB70" s="174"/>
      <c r="TUC70" s="174"/>
      <c r="TUD70" s="174"/>
      <c r="TUE70" s="174"/>
      <c r="TUF70" s="174"/>
      <c r="TUG70" s="174"/>
      <c r="TUH70" s="174"/>
      <c r="TUI70" s="174"/>
      <c r="TUJ70" s="174"/>
      <c r="TUK70" s="174"/>
      <c r="TUL70" s="174"/>
      <c r="TUM70" s="174"/>
      <c r="TUN70" s="174"/>
      <c r="TUO70" s="174"/>
      <c r="TUP70" s="174"/>
      <c r="TUQ70" s="174"/>
      <c r="TUR70" s="174"/>
      <c r="TUS70" s="174"/>
      <c r="TUT70" s="174"/>
      <c r="TUU70" s="174"/>
      <c r="TUV70" s="174"/>
      <c r="TUW70" s="174"/>
      <c r="TUX70" s="174"/>
      <c r="TUY70" s="174"/>
      <c r="TUZ70" s="174"/>
      <c r="TVA70" s="174"/>
      <c r="TVB70" s="174"/>
      <c r="TVC70" s="174"/>
      <c r="TVD70" s="174"/>
      <c r="TVE70" s="174"/>
      <c r="TVF70" s="174"/>
      <c r="TVG70" s="174"/>
      <c r="TVH70" s="174"/>
      <c r="TVI70" s="174"/>
      <c r="TVJ70" s="174"/>
      <c r="TVK70" s="174"/>
      <c r="TVL70" s="174"/>
      <c r="TVM70" s="174"/>
      <c r="TVN70" s="174"/>
      <c r="TVO70" s="174"/>
      <c r="TVP70" s="174"/>
      <c r="TVQ70" s="174"/>
      <c r="TVR70" s="174"/>
      <c r="TVS70" s="174"/>
      <c r="TVT70" s="174"/>
      <c r="TVU70" s="174"/>
      <c r="TVV70" s="174"/>
      <c r="TVW70" s="174"/>
      <c r="TVX70" s="174"/>
      <c r="TVY70" s="174"/>
      <c r="TVZ70" s="174"/>
      <c r="TWA70" s="174"/>
      <c r="TWB70" s="174"/>
      <c r="TWC70" s="174"/>
      <c r="TWD70" s="174"/>
      <c r="TWE70" s="174"/>
      <c r="TWF70" s="174"/>
      <c r="TWG70" s="174"/>
      <c r="TWH70" s="174"/>
      <c r="TWI70" s="174"/>
      <c r="TWJ70" s="174"/>
      <c r="TWK70" s="174"/>
      <c r="TWL70" s="174"/>
      <c r="TWM70" s="174"/>
      <c r="TWN70" s="174"/>
      <c r="TWO70" s="174"/>
      <c r="TWP70" s="174"/>
      <c r="TWQ70" s="174"/>
      <c r="TWR70" s="174"/>
      <c r="TWS70" s="174"/>
      <c r="TWT70" s="174"/>
      <c r="TWU70" s="174"/>
      <c r="TWV70" s="174"/>
      <c r="TWW70" s="174"/>
      <c r="TWX70" s="174"/>
      <c r="TWY70" s="174"/>
      <c r="TWZ70" s="174"/>
      <c r="TXA70" s="174"/>
      <c r="TXB70" s="174"/>
      <c r="TXC70" s="174"/>
      <c r="TXD70" s="174"/>
      <c r="TXE70" s="174"/>
      <c r="TXF70" s="174"/>
      <c r="TXG70" s="174"/>
      <c r="TXH70" s="174"/>
      <c r="TXI70" s="174"/>
      <c r="TXJ70" s="174"/>
      <c r="TXK70" s="174"/>
      <c r="TXL70" s="174"/>
      <c r="TXM70" s="174"/>
      <c r="TXN70" s="174"/>
      <c r="TXO70" s="174"/>
      <c r="TXP70" s="174"/>
      <c r="TXQ70" s="174"/>
      <c r="TXR70" s="174"/>
      <c r="TXS70" s="174"/>
      <c r="TXT70" s="174"/>
      <c r="TXU70" s="174"/>
      <c r="TXV70" s="174"/>
      <c r="TXW70" s="174"/>
      <c r="TXX70" s="174"/>
      <c r="TXY70" s="174"/>
      <c r="TXZ70" s="174"/>
      <c r="TYA70" s="174"/>
      <c r="TYB70" s="174"/>
      <c r="TYC70" s="174"/>
      <c r="TYD70" s="174"/>
      <c r="TYE70" s="174"/>
      <c r="TYF70" s="174"/>
      <c r="TYG70" s="174"/>
      <c r="TYH70" s="174"/>
      <c r="TYI70" s="174"/>
      <c r="TYJ70" s="174"/>
      <c r="TYK70" s="174"/>
      <c r="TYL70" s="174"/>
      <c r="TYM70" s="174"/>
      <c r="TYN70" s="174"/>
      <c r="TYO70" s="174"/>
      <c r="TYP70" s="174"/>
      <c r="TYQ70" s="174"/>
      <c r="TYR70" s="174"/>
      <c r="TYS70" s="174"/>
      <c r="TYT70" s="174"/>
      <c r="TYU70" s="174"/>
      <c r="TYV70" s="174"/>
      <c r="TYW70" s="174"/>
      <c r="TYX70" s="174"/>
      <c r="TYY70" s="174"/>
      <c r="TYZ70" s="174"/>
      <c r="TZA70" s="174"/>
      <c r="TZB70" s="174"/>
      <c r="TZC70" s="174"/>
      <c r="TZD70" s="174"/>
      <c r="TZE70" s="174"/>
      <c r="TZF70" s="174"/>
      <c r="TZG70" s="174"/>
      <c r="TZH70" s="174"/>
      <c r="TZI70" s="174"/>
      <c r="TZJ70" s="174"/>
      <c r="TZK70" s="174"/>
      <c r="TZL70" s="174"/>
      <c r="TZM70" s="174"/>
      <c r="TZN70" s="174"/>
      <c r="TZO70" s="174"/>
      <c r="TZP70" s="174"/>
      <c r="TZQ70" s="174"/>
      <c r="TZR70" s="174"/>
      <c r="TZS70" s="174"/>
      <c r="TZT70" s="174"/>
      <c r="TZU70" s="174"/>
      <c r="TZV70" s="174"/>
      <c r="TZW70" s="174"/>
      <c r="TZX70" s="174"/>
      <c r="TZY70" s="174"/>
      <c r="TZZ70" s="174"/>
      <c r="UAA70" s="174"/>
      <c r="UAB70" s="174"/>
      <c r="UAC70" s="174"/>
      <c r="UAD70" s="174"/>
      <c r="UAE70" s="174"/>
      <c r="UAF70" s="174"/>
      <c r="UAG70" s="174"/>
      <c r="UAH70" s="174"/>
      <c r="UAI70" s="174"/>
      <c r="UAJ70" s="174"/>
      <c r="UAK70" s="174"/>
      <c r="UAL70" s="174"/>
      <c r="UAM70" s="174"/>
      <c r="UAN70" s="174"/>
      <c r="UAO70" s="174"/>
      <c r="UAP70" s="174"/>
      <c r="UAQ70" s="174"/>
      <c r="UAR70" s="174"/>
      <c r="UAS70" s="174"/>
      <c r="UAT70" s="174"/>
      <c r="UAU70" s="174"/>
      <c r="UAV70" s="174"/>
      <c r="UAW70" s="174"/>
      <c r="UAX70" s="174"/>
      <c r="UAY70" s="174"/>
      <c r="UAZ70" s="174"/>
      <c r="UBA70" s="174"/>
      <c r="UBB70" s="174"/>
      <c r="UBC70" s="174"/>
      <c r="UBD70" s="174"/>
      <c r="UBE70" s="174"/>
      <c r="UBF70" s="174"/>
      <c r="UBG70" s="174"/>
      <c r="UBH70" s="174"/>
      <c r="UBI70" s="174"/>
      <c r="UBJ70" s="174"/>
      <c r="UBK70" s="174"/>
      <c r="UBL70" s="174"/>
      <c r="UBM70" s="174"/>
      <c r="UBN70" s="174"/>
      <c r="UBO70" s="174"/>
      <c r="UBP70" s="174"/>
      <c r="UBQ70" s="174"/>
      <c r="UBR70" s="174"/>
      <c r="UBS70" s="174"/>
      <c r="UBT70" s="174"/>
      <c r="UBU70" s="174"/>
      <c r="UBV70" s="174"/>
      <c r="UBW70" s="174"/>
      <c r="UBX70" s="174"/>
      <c r="UBY70" s="174"/>
      <c r="UBZ70" s="174"/>
      <c r="UCA70" s="174"/>
      <c r="UCB70" s="174"/>
      <c r="UCC70" s="174"/>
      <c r="UCD70" s="174"/>
      <c r="UCE70" s="174"/>
      <c r="UCF70" s="174"/>
      <c r="UCG70" s="174"/>
      <c r="UCH70" s="174"/>
      <c r="UCI70" s="174"/>
      <c r="UCJ70" s="174"/>
      <c r="UCK70" s="174"/>
      <c r="UCL70" s="174"/>
      <c r="UCM70" s="174"/>
      <c r="UCN70" s="174"/>
      <c r="UCO70" s="174"/>
      <c r="UCP70" s="174"/>
      <c r="UCQ70" s="174"/>
      <c r="UCR70" s="174"/>
      <c r="UCS70" s="174"/>
      <c r="UCT70" s="174"/>
      <c r="UCU70" s="174"/>
      <c r="UCV70" s="174"/>
      <c r="UCW70" s="174"/>
      <c r="UCX70" s="174"/>
      <c r="UCY70" s="174"/>
      <c r="UCZ70" s="174"/>
      <c r="UDA70" s="174"/>
      <c r="UDB70" s="174"/>
      <c r="UDC70" s="174"/>
      <c r="UDD70" s="174"/>
      <c r="UDE70" s="174"/>
      <c r="UDF70" s="174"/>
      <c r="UDG70" s="174"/>
      <c r="UDH70" s="174"/>
      <c r="UDI70" s="174"/>
      <c r="UDJ70" s="174"/>
      <c r="UDK70" s="174"/>
      <c r="UDL70" s="174"/>
      <c r="UDM70" s="174"/>
      <c r="UDN70" s="174"/>
      <c r="UDO70" s="174"/>
      <c r="UDP70" s="174"/>
      <c r="UDQ70" s="174"/>
      <c r="UDR70" s="174"/>
      <c r="UDS70" s="174"/>
      <c r="UDT70" s="174"/>
      <c r="UDU70" s="174"/>
      <c r="UDV70" s="174"/>
      <c r="UDW70" s="174"/>
      <c r="UDX70" s="174"/>
      <c r="UDY70" s="174"/>
      <c r="UDZ70" s="174"/>
      <c r="UEA70" s="174"/>
      <c r="UEB70" s="174"/>
      <c r="UEC70" s="174"/>
      <c r="UED70" s="174"/>
      <c r="UEE70" s="174"/>
      <c r="UEF70" s="174"/>
      <c r="UEG70" s="174"/>
      <c r="UEH70" s="174"/>
      <c r="UEI70" s="174"/>
      <c r="UEJ70" s="174"/>
      <c r="UEK70" s="174"/>
      <c r="UEL70" s="174"/>
      <c r="UEM70" s="174"/>
      <c r="UEN70" s="174"/>
      <c r="UEO70" s="174"/>
      <c r="UEP70" s="174"/>
      <c r="UEQ70" s="174"/>
      <c r="UER70" s="174"/>
      <c r="UES70" s="174"/>
      <c r="UET70" s="174"/>
      <c r="UEU70" s="174"/>
      <c r="UEV70" s="174"/>
      <c r="UEW70" s="174"/>
      <c r="UEX70" s="174"/>
      <c r="UEY70" s="174"/>
      <c r="UEZ70" s="174"/>
      <c r="UFA70" s="174"/>
      <c r="UFB70" s="174"/>
      <c r="UFC70" s="174"/>
      <c r="UFD70" s="174"/>
      <c r="UFE70" s="174"/>
      <c r="UFF70" s="174"/>
      <c r="UFG70" s="174"/>
      <c r="UFH70" s="174"/>
      <c r="UFI70" s="174"/>
      <c r="UFJ70" s="174"/>
      <c r="UFK70" s="174"/>
      <c r="UFL70" s="174"/>
      <c r="UFM70" s="174"/>
      <c r="UFN70" s="174"/>
      <c r="UFO70" s="174"/>
      <c r="UFP70" s="174"/>
      <c r="UFQ70" s="174"/>
      <c r="UFR70" s="174"/>
      <c r="UFS70" s="174"/>
      <c r="UFT70" s="174"/>
      <c r="UFU70" s="174"/>
      <c r="UFV70" s="174"/>
      <c r="UFW70" s="174"/>
      <c r="UFX70" s="174"/>
      <c r="UFY70" s="174"/>
      <c r="UFZ70" s="174"/>
      <c r="UGA70" s="174"/>
      <c r="UGB70" s="174"/>
      <c r="UGC70" s="174"/>
      <c r="UGD70" s="174"/>
      <c r="UGE70" s="174"/>
      <c r="UGF70" s="174"/>
      <c r="UGG70" s="174"/>
      <c r="UGH70" s="174"/>
      <c r="UGI70" s="174"/>
      <c r="UGJ70" s="174"/>
      <c r="UGK70" s="174"/>
      <c r="UGL70" s="174"/>
      <c r="UGM70" s="174"/>
      <c r="UGN70" s="174"/>
      <c r="UGO70" s="174"/>
      <c r="UGP70" s="174"/>
      <c r="UGQ70" s="174"/>
      <c r="UGR70" s="174"/>
      <c r="UGS70" s="174"/>
      <c r="UGT70" s="174"/>
      <c r="UGU70" s="174"/>
      <c r="UGV70" s="174"/>
      <c r="UGW70" s="174"/>
      <c r="UGX70" s="174"/>
      <c r="UGY70" s="174"/>
      <c r="UGZ70" s="174"/>
      <c r="UHA70" s="174"/>
      <c r="UHB70" s="174"/>
      <c r="UHC70" s="174"/>
      <c r="UHD70" s="174"/>
      <c r="UHE70" s="174"/>
      <c r="UHF70" s="174"/>
      <c r="UHG70" s="174"/>
      <c r="UHH70" s="174"/>
      <c r="UHI70" s="174"/>
      <c r="UHJ70" s="174"/>
      <c r="UHK70" s="174"/>
      <c r="UHL70" s="174"/>
      <c r="UHM70" s="174"/>
      <c r="UHN70" s="174"/>
      <c r="UHO70" s="174"/>
      <c r="UHP70" s="174"/>
      <c r="UHQ70" s="174"/>
      <c r="UHR70" s="174"/>
      <c r="UHS70" s="174"/>
      <c r="UHT70" s="174"/>
      <c r="UHU70" s="174"/>
      <c r="UHV70" s="174"/>
      <c r="UHW70" s="174"/>
      <c r="UHX70" s="174"/>
      <c r="UHY70" s="174"/>
      <c r="UHZ70" s="174"/>
      <c r="UIA70" s="174"/>
      <c r="UIB70" s="174"/>
      <c r="UIC70" s="174"/>
      <c r="UID70" s="174"/>
      <c r="UIE70" s="174"/>
      <c r="UIF70" s="174"/>
      <c r="UIG70" s="174"/>
      <c r="UIH70" s="174"/>
      <c r="UII70" s="174"/>
      <c r="UIJ70" s="174"/>
      <c r="UIK70" s="174"/>
      <c r="UIL70" s="174"/>
      <c r="UIM70" s="174"/>
      <c r="UIN70" s="174"/>
      <c r="UIO70" s="174"/>
      <c r="UIP70" s="174"/>
      <c r="UIQ70" s="174"/>
      <c r="UIR70" s="174"/>
      <c r="UIS70" s="174"/>
      <c r="UIT70" s="174"/>
      <c r="UIU70" s="174"/>
      <c r="UIV70" s="174"/>
      <c r="UIW70" s="174"/>
      <c r="UIX70" s="174"/>
      <c r="UIY70" s="174"/>
      <c r="UIZ70" s="174"/>
      <c r="UJA70" s="174"/>
      <c r="UJB70" s="174"/>
      <c r="UJC70" s="174"/>
      <c r="UJD70" s="174"/>
      <c r="UJE70" s="174"/>
      <c r="UJF70" s="174"/>
      <c r="UJG70" s="174"/>
      <c r="UJH70" s="174"/>
      <c r="UJI70" s="174"/>
      <c r="UJJ70" s="174"/>
      <c r="UJK70" s="174"/>
      <c r="UJL70" s="174"/>
      <c r="UJM70" s="174"/>
      <c r="UJN70" s="174"/>
      <c r="UJO70" s="174"/>
      <c r="UJP70" s="174"/>
      <c r="UJQ70" s="174"/>
      <c r="UJR70" s="174"/>
      <c r="UJS70" s="174"/>
      <c r="UJT70" s="174"/>
      <c r="UJU70" s="174"/>
      <c r="UJV70" s="174"/>
      <c r="UJW70" s="174"/>
      <c r="UJX70" s="174"/>
      <c r="UJY70" s="174"/>
      <c r="UJZ70" s="174"/>
      <c r="UKA70" s="174"/>
      <c r="UKB70" s="174"/>
      <c r="UKC70" s="174"/>
      <c r="UKD70" s="174"/>
      <c r="UKE70" s="174"/>
      <c r="UKF70" s="174"/>
      <c r="UKG70" s="174"/>
      <c r="UKH70" s="174"/>
      <c r="UKI70" s="174"/>
      <c r="UKJ70" s="174"/>
      <c r="UKK70" s="174"/>
      <c r="UKL70" s="174"/>
      <c r="UKM70" s="174"/>
      <c r="UKN70" s="174"/>
      <c r="UKO70" s="174"/>
      <c r="UKP70" s="174"/>
      <c r="UKQ70" s="174"/>
      <c r="UKR70" s="174"/>
      <c r="UKS70" s="174"/>
      <c r="UKT70" s="174"/>
      <c r="UKU70" s="174"/>
      <c r="UKV70" s="174"/>
      <c r="UKW70" s="174"/>
      <c r="UKX70" s="174"/>
      <c r="UKY70" s="174"/>
      <c r="UKZ70" s="174"/>
      <c r="ULA70" s="174"/>
      <c r="ULB70" s="174"/>
      <c r="ULC70" s="174"/>
      <c r="ULD70" s="174"/>
      <c r="ULE70" s="174"/>
      <c r="ULF70" s="174"/>
      <c r="ULG70" s="174"/>
      <c r="ULH70" s="174"/>
      <c r="ULI70" s="174"/>
      <c r="ULJ70" s="174"/>
      <c r="ULK70" s="174"/>
      <c r="ULL70" s="174"/>
      <c r="ULM70" s="174"/>
      <c r="ULN70" s="174"/>
      <c r="ULO70" s="174"/>
      <c r="ULP70" s="174"/>
      <c r="ULQ70" s="174"/>
      <c r="ULR70" s="174"/>
      <c r="ULS70" s="174"/>
      <c r="ULT70" s="174"/>
      <c r="ULU70" s="174"/>
      <c r="ULV70" s="174"/>
      <c r="ULW70" s="174"/>
      <c r="ULX70" s="174"/>
      <c r="ULY70" s="174"/>
      <c r="ULZ70" s="174"/>
      <c r="UMA70" s="174"/>
      <c r="UMB70" s="174"/>
      <c r="UMC70" s="174"/>
      <c r="UMD70" s="174"/>
      <c r="UME70" s="174"/>
      <c r="UMF70" s="174"/>
      <c r="UMG70" s="174"/>
      <c r="UMH70" s="174"/>
      <c r="UMI70" s="174"/>
      <c r="UMJ70" s="174"/>
      <c r="UMK70" s="174"/>
      <c r="UML70" s="174"/>
      <c r="UMM70" s="174"/>
      <c r="UMN70" s="174"/>
      <c r="UMO70" s="174"/>
      <c r="UMP70" s="174"/>
      <c r="UMQ70" s="174"/>
      <c r="UMR70" s="174"/>
      <c r="UMS70" s="174"/>
      <c r="UMT70" s="174"/>
      <c r="UMU70" s="174"/>
      <c r="UMV70" s="174"/>
      <c r="UMW70" s="174"/>
      <c r="UMX70" s="174"/>
      <c r="UMY70" s="174"/>
      <c r="UMZ70" s="174"/>
      <c r="UNA70" s="174"/>
      <c r="UNB70" s="174"/>
      <c r="UNC70" s="174"/>
      <c r="UND70" s="174"/>
      <c r="UNE70" s="174"/>
      <c r="UNF70" s="174"/>
      <c r="UNG70" s="174"/>
      <c r="UNH70" s="174"/>
      <c r="UNI70" s="174"/>
      <c r="UNJ70" s="174"/>
      <c r="UNK70" s="174"/>
      <c r="UNL70" s="174"/>
      <c r="UNM70" s="174"/>
      <c r="UNN70" s="174"/>
      <c r="UNO70" s="174"/>
      <c r="UNP70" s="174"/>
      <c r="UNQ70" s="174"/>
      <c r="UNR70" s="174"/>
      <c r="UNS70" s="174"/>
      <c r="UNT70" s="174"/>
      <c r="UNU70" s="174"/>
      <c r="UNV70" s="174"/>
      <c r="UNW70" s="174"/>
      <c r="UNX70" s="174"/>
      <c r="UNY70" s="174"/>
      <c r="UNZ70" s="174"/>
      <c r="UOA70" s="174"/>
      <c r="UOB70" s="174"/>
      <c r="UOC70" s="174"/>
      <c r="UOD70" s="174"/>
      <c r="UOE70" s="174"/>
      <c r="UOF70" s="174"/>
      <c r="UOG70" s="174"/>
      <c r="UOH70" s="174"/>
      <c r="UOI70" s="174"/>
      <c r="UOJ70" s="174"/>
      <c r="UOK70" s="174"/>
      <c r="UOL70" s="174"/>
      <c r="UOM70" s="174"/>
      <c r="UON70" s="174"/>
      <c r="UOO70" s="174"/>
      <c r="UOP70" s="174"/>
      <c r="UOQ70" s="174"/>
      <c r="UOR70" s="174"/>
      <c r="UOS70" s="174"/>
      <c r="UOT70" s="174"/>
      <c r="UOU70" s="174"/>
      <c r="UOV70" s="174"/>
      <c r="UOW70" s="174"/>
      <c r="UOX70" s="174"/>
      <c r="UOY70" s="174"/>
      <c r="UOZ70" s="174"/>
      <c r="UPA70" s="174"/>
      <c r="UPB70" s="174"/>
      <c r="UPC70" s="174"/>
      <c r="UPD70" s="174"/>
      <c r="UPE70" s="174"/>
      <c r="UPF70" s="174"/>
      <c r="UPG70" s="174"/>
      <c r="UPH70" s="174"/>
      <c r="UPI70" s="174"/>
      <c r="UPJ70" s="174"/>
      <c r="UPK70" s="174"/>
      <c r="UPL70" s="174"/>
      <c r="UPM70" s="174"/>
      <c r="UPN70" s="174"/>
      <c r="UPO70" s="174"/>
      <c r="UPP70" s="174"/>
      <c r="UPQ70" s="174"/>
      <c r="UPR70" s="174"/>
      <c r="UPS70" s="174"/>
      <c r="UPT70" s="174"/>
      <c r="UPU70" s="174"/>
      <c r="UPV70" s="174"/>
      <c r="UPW70" s="174"/>
      <c r="UPX70" s="174"/>
      <c r="UPY70" s="174"/>
      <c r="UPZ70" s="174"/>
      <c r="UQA70" s="174"/>
      <c r="UQB70" s="174"/>
      <c r="UQC70" s="174"/>
      <c r="UQD70" s="174"/>
      <c r="UQE70" s="174"/>
      <c r="UQF70" s="174"/>
      <c r="UQG70" s="174"/>
      <c r="UQH70" s="174"/>
      <c r="UQI70" s="174"/>
      <c r="UQJ70" s="174"/>
      <c r="UQK70" s="174"/>
      <c r="UQL70" s="174"/>
      <c r="UQM70" s="174"/>
      <c r="UQN70" s="174"/>
      <c r="UQO70" s="174"/>
      <c r="UQP70" s="174"/>
      <c r="UQQ70" s="174"/>
      <c r="UQR70" s="174"/>
      <c r="UQS70" s="174"/>
      <c r="UQT70" s="174"/>
      <c r="UQU70" s="174"/>
      <c r="UQV70" s="174"/>
      <c r="UQW70" s="174"/>
      <c r="UQX70" s="174"/>
      <c r="UQY70" s="174"/>
      <c r="UQZ70" s="174"/>
      <c r="URA70" s="174"/>
      <c r="URB70" s="174"/>
      <c r="URC70" s="174"/>
      <c r="URD70" s="174"/>
      <c r="URE70" s="174"/>
      <c r="URF70" s="174"/>
      <c r="URG70" s="174"/>
      <c r="URH70" s="174"/>
      <c r="URI70" s="174"/>
      <c r="URJ70" s="174"/>
      <c r="URK70" s="174"/>
      <c r="URL70" s="174"/>
      <c r="URM70" s="174"/>
      <c r="URN70" s="174"/>
      <c r="URO70" s="174"/>
      <c r="URP70" s="174"/>
      <c r="URQ70" s="174"/>
      <c r="URR70" s="174"/>
      <c r="URS70" s="174"/>
      <c r="URT70" s="174"/>
      <c r="URU70" s="174"/>
      <c r="URV70" s="174"/>
      <c r="URW70" s="174"/>
      <c r="URX70" s="174"/>
      <c r="URY70" s="174"/>
      <c r="URZ70" s="174"/>
      <c r="USA70" s="174"/>
      <c r="USB70" s="174"/>
      <c r="USC70" s="174"/>
      <c r="USD70" s="174"/>
      <c r="USE70" s="174"/>
      <c r="USF70" s="174"/>
      <c r="USG70" s="174"/>
      <c r="USH70" s="174"/>
      <c r="USI70" s="174"/>
      <c r="USJ70" s="174"/>
      <c r="USK70" s="174"/>
      <c r="USL70" s="174"/>
      <c r="USM70" s="174"/>
      <c r="USN70" s="174"/>
      <c r="USO70" s="174"/>
      <c r="USP70" s="174"/>
      <c r="USQ70" s="174"/>
      <c r="USR70" s="174"/>
      <c r="USS70" s="174"/>
      <c r="UST70" s="174"/>
      <c r="USU70" s="174"/>
      <c r="USV70" s="174"/>
      <c r="USW70" s="174"/>
      <c r="USX70" s="174"/>
      <c r="USY70" s="174"/>
      <c r="USZ70" s="174"/>
      <c r="UTA70" s="174"/>
      <c r="UTB70" s="174"/>
      <c r="UTC70" s="174"/>
      <c r="UTD70" s="174"/>
      <c r="UTE70" s="174"/>
      <c r="UTF70" s="174"/>
      <c r="UTG70" s="174"/>
      <c r="UTH70" s="174"/>
      <c r="UTI70" s="174"/>
      <c r="UTJ70" s="174"/>
      <c r="UTK70" s="174"/>
      <c r="UTL70" s="174"/>
      <c r="UTM70" s="174"/>
      <c r="UTN70" s="174"/>
      <c r="UTO70" s="174"/>
      <c r="UTP70" s="174"/>
      <c r="UTQ70" s="174"/>
      <c r="UTR70" s="174"/>
      <c r="UTS70" s="174"/>
      <c r="UTT70" s="174"/>
      <c r="UTU70" s="174"/>
      <c r="UTV70" s="174"/>
      <c r="UTW70" s="174"/>
      <c r="UTX70" s="174"/>
      <c r="UTY70" s="174"/>
      <c r="UTZ70" s="174"/>
      <c r="UUA70" s="174"/>
      <c r="UUB70" s="174"/>
      <c r="UUC70" s="174"/>
      <c r="UUD70" s="174"/>
      <c r="UUE70" s="174"/>
      <c r="UUF70" s="174"/>
      <c r="UUG70" s="174"/>
      <c r="UUH70" s="174"/>
      <c r="UUI70" s="174"/>
      <c r="UUJ70" s="174"/>
      <c r="UUK70" s="174"/>
      <c r="UUL70" s="174"/>
      <c r="UUM70" s="174"/>
      <c r="UUN70" s="174"/>
      <c r="UUO70" s="174"/>
      <c r="UUP70" s="174"/>
      <c r="UUQ70" s="174"/>
      <c r="UUR70" s="174"/>
      <c r="UUS70" s="174"/>
      <c r="UUT70" s="174"/>
      <c r="UUU70" s="174"/>
      <c r="UUV70" s="174"/>
      <c r="UUW70" s="174"/>
      <c r="UUX70" s="174"/>
      <c r="UUY70" s="174"/>
      <c r="UUZ70" s="174"/>
      <c r="UVA70" s="174"/>
      <c r="UVB70" s="174"/>
      <c r="UVC70" s="174"/>
      <c r="UVD70" s="174"/>
      <c r="UVE70" s="174"/>
      <c r="UVF70" s="174"/>
      <c r="UVG70" s="174"/>
      <c r="UVH70" s="174"/>
      <c r="UVI70" s="174"/>
      <c r="UVJ70" s="174"/>
      <c r="UVK70" s="174"/>
      <c r="UVL70" s="174"/>
      <c r="UVM70" s="174"/>
      <c r="UVN70" s="174"/>
      <c r="UVO70" s="174"/>
      <c r="UVP70" s="174"/>
      <c r="UVQ70" s="174"/>
      <c r="UVR70" s="174"/>
      <c r="UVS70" s="174"/>
      <c r="UVT70" s="174"/>
      <c r="UVU70" s="174"/>
      <c r="UVV70" s="174"/>
      <c r="UVW70" s="174"/>
      <c r="UVX70" s="174"/>
      <c r="UVY70" s="174"/>
      <c r="UVZ70" s="174"/>
      <c r="UWA70" s="174"/>
      <c r="UWB70" s="174"/>
      <c r="UWC70" s="174"/>
      <c r="UWD70" s="174"/>
      <c r="UWE70" s="174"/>
      <c r="UWF70" s="174"/>
      <c r="UWG70" s="174"/>
      <c r="UWH70" s="174"/>
      <c r="UWI70" s="174"/>
      <c r="UWJ70" s="174"/>
      <c r="UWK70" s="174"/>
      <c r="UWL70" s="174"/>
      <c r="UWM70" s="174"/>
      <c r="UWN70" s="174"/>
      <c r="UWO70" s="174"/>
      <c r="UWP70" s="174"/>
      <c r="UWQ70" s="174"/>
      <c r="UWR70" s="174"/>
      <c r="UWS70" s="174"/>
      <c r="UWT70" s="174"/>
      <c r="UWU70" s="174"/>
      <c r="UWV70" s="174"/>
      <c r="UWW70" s="174"/>
      <c r="UWX70" s="174"/>
      <c r="UWY70" s="174"/>
      <c r="UWZ70" s="174"/>
      <c r="UXA70" s="174"/>
      <c r="UXB70" s="174"/>
      <c r="UXC70" s="174"/>
      <c r="UXD70" s="174"/>
      <c r="UXE70" s="174"/>
      <c r="UXF70" s="174"/>
      <c r="UXG70" s="174"/>
      <c r="UXH70" s="174"/>
      <c r="UXI70" s="174"/>
      <c r="UXJ70" s="174"/>
      <c r="UXK70" s="174"/>
      <c r="UXL70" s="174"/>
      <c r="UXM70" s="174"/>
      <c r="UXN70" s="174"/>
      <c r="UXO70" s="174"/>
      <c r="UXP70" s="174"/>
      <c r="UXQ70" s="174"/>
      <c r="UXR70" s="174"/>
      <c r="UXS70" s="174"/>
      <c r="UXT70" s="174"/>
      <c r="UXU70" s="174"/>
      <c r="UXV70" s="174"/>
      <c r="UXW70" s="174"/>
      <c r="UXX70" s="174"/>
      <c r="UXY70" s="174"/>
      <c r="UXZ70" s="174"/>
      <c r="UYA70" s="174"/>
      <c r="UYB70" s="174"/>
      <c r="UYC70" s="174"/>
      <c r="UYD70" s="174"/>
      <c r="UYE70" s="174"/>
      <c r="UYF70" s="174"/>
      <c r="UYG70" s="174"/>
      <c r="UYH70" s="174"/>
      <c r="UYI70" s="174"/>
      <c r="UYJ70" s="174"/>
      <c r="UYK70" s="174"/>
      <c r="UYL70" s="174"/>
      <c r="UYM70" s="174"/>
      <c r="UYN70" s="174"/>
      <c r="UYO70" s="174"/>
      <c r="UYP70" s="174"/>
      <c r="UYQ70" s="174"/>
      <c r="UYR70" s="174"/>
      <c r="UYS70" s="174"/>
      <c r="UYT70" s="174"/>
      <c r="UYU70" s="174"/>
      <c r="UYV70" s="174"/>
      <c r="UYW70" s="174"/>
      <c r="UYX70" s="174"/>
      <c r="UYY70" s="174"/>
      <c r="UYZ70" s="174"/>
      <c r="UZA70" s="174"/>
      <c r="UZB70" s="174"/>
      <c r="UZC70" s="174"/>
      <c r="UZD70" s="174"/>
      <c r="UZE70" s="174"/>
      <c r="UZF70" s="174"/>
      <c r="UZG70" s="174"/>
      <c r="UZH70" s="174"/>
      <c r="UZI70" s="174"/>
      <c r="UZJ70" s="174"/>
      <c r="UZK70" s="174"/>
      <c r="UZL70" s="174"/>
      <c r="UZM70" s="174"/>
      <c r="UZN70" s="174"/>
      <c r="UZO70" s="174"/>
      <c r="UZP70" s="174"/>
      <c r="UZQ70" s="174"/>
      <c r="UZR70" s="174"/>
      <c r="UZS70" s="174"/>
      <c r="UZT70" s="174"/>
      <c r="UZU70" s="174"/>
      <c r="UZV70" s="174"/>
      <c r="UZW70" s="174"/>
      <c r="UZX70" s="174"/>
      <c r="UZY70" s="174"/>
      <c r="UZZ70" s="174"/>
      <c r="VAA70" s="174"/>
      <c r="VAB70" s="174"/>
      <c r="VAC70" s="174"/>
      <c r="VAD70" s="174"/>
      <c r="VAE70" s="174"/>
      <c r="VAF70" s="174"/>
      <c r="VAG70" s="174"/>
      <c r="VAH70" s="174"/>
      <c r="VAI70" s="174"/>
      <c r="VAJ70" s="174"/>
      <c r="VAK70" s="174"/>
      <c r="VAL70" s="174"/>
      <c r="VAM70" s="174"/>
      <c r="VAN70" s="174"/>
      <c r="VAO70" s="174"/>
      <c r="VAP70" s="174"/>
      <c r="VAQ70" s="174"/>
      <c r="VAR70" s="174"/>
      <c r="VAS70" s="174"/>
      <c r="VAT70" s="174"/>
      <c r="VAU70" s="174"/>
      <c r="VAV70" s="174"/>
      <c r="VAW70" s="174"/>
      <c r="VAX70" s="174"/>
      <c r="VAY70" s="174"/>
      <c r="VAZ70" s="174"/>
      <c r="VBA70" s="174"/>
      <c r="VBB70" s="174"/>
      <c r="VBC70" s="174"/>
      <c r="VBD70" s="174"/>
      <c r="VBE70" s="174"/>
      <c r="VBF70" s="174"/>
      <c r="VBG70" s="174"/>
      <c r="VBH70" s="174"/>
      <c r="VBI70" s="174"/>
      <c r="VBJ70" s="174"/>
      <c r="VBK70" s="174"/>
      <c r="VBL70" s="174"/>
      <c r="VBM70" s="174"/>
      <c r="VBN70" s="174"/>
      <c r="VBO70" s="174"/>
      <c r="VBP70" s="174"/>
      <c r="VBQ70" s="174"/>
      <c r="VBR70" s="174"/>
      <c r="VBS70" s="174"/>
      <c r="VBT70" s="174"/>
      <c r="VBU70" s="174"/>
      <c r="VBV70" s="174"/>
      <c r="VBW70" s="174"/>
      <c r="VBX70" s="174"/>
      <c r="VBY70" s="174"/>
      <c r="VBZ70" s="174"/>
      <c r="VCA70" s="174"/>
      <c r="VCB70" s="174"/>
      <c r="VCC70" s="174"/>
      <c r="VCD70" s="174"/>
      <c r="VCE70" s="174"/>
      <c r="VCF70" s="174"/>
      <c r="VCG70" s="174"/>
      <c r="VCH70" s="174"/>
      <c r="VCI70" s="174"/>
      <c r="VCJ70" s="174"/>
      <c r="VCK70" s="174"/>
      <c r="VCL70" s="174"/>
      <c r="VCM70" s="174"/>
      <c r="VCN70" s="174"/>
      <c r="VCO70" s="174"/>
      <c r="VCP70" s="174"/>
      <c r="VCQ70" s="174"/>
      <c r="VCR70" s="174"/>
      <c r="VCS70" s="174"/>
      <c r="VCT70" s="174"/>
      <c r="VCU70" s="174"/>
      <c r="VCV70" s="174"/>
      <c r="VCW70" s="174"/>
      <c r="VCX70" s="174"/>
      <c r="VCY70" s="174"/>
      <c r="VCZ70" s="174"/>
      <c r="VDA70" s="174"/>
      <c r="VDB70" s="174"/>
      <c r="VDC70" s="174"/>
      <c r="VDD70" s="174"/>
      <c r="VDE70" s="174"/>
      <c r="VDF70" s="174"/>
      <c r="VDG70" s="174"/>
      <c r="VDH70" s="174"/>
      <c r="VDI70" s="174"/>
      <c r="VDJ70" s="174"/>
      <c r="VDK70" s="174"/>
      <c r="VDL70" s="174"/>
      <c r="VDM70" s="174"/>
      <c r="VDN70" s="174"/>
      <c r="VDO70" s="174"/>
      <c r="VDP70" s="174"/>
      <c r="VDQ70" s="174"/>
      <c r="VDR70" s="174"/>
      <c r="VDS70" s="174"/>
      <c r="VDT70" s="174"/>
      <c r="VDU70" s="174"/>
      <c r="VDV70" s="174"/>
      <c r="VDW70" s="174"/>
      <c r="VDX70" s="174"/>
      <c r="VDY70" s="174"/>
      <c r="VDZ70" s="174"/>
      <c r="VEA70" s="174"/>
      <c r="VEB70" s="174"/>
      <c r="VEC70" s="174"/>
      <c r="VED70" s="174"/>
      <c r="VEE70" s="174"/>
      <c r="VEF70" s="174"/>
      <c r="VEG70" s="174"/>
      <c r="VEH70" s="174"/>
      <c r="VEI70" s="174"/>
      <c r="VEJ70" s="174"/>
      <c r="VEK70" s="174"/>
      <c r="VEL70" s="174"/>
      <c r="VEM70" s="174"/>
      <c r="VEN70" s="174"/>
      <c r="VEO70" s="174"/>
      <c r="VEP70" s="174"/>
      <c r="VEQ70" s="174"/>
      <c r="VER70" s="174"/>
      <c r="VES70" s="174"/>
      <c r="VET70" s="174"/>
      <c r="VEU70" s="174"/>
      <c r="VEV70" s="174"/>
      <c r="VEW70" s="174"/>
      <c r="VEX70" s="174"/>
      <c r="VEY70" s="174"/>
      <c r="VEZ70" s="174"/>
      <c r="VFA70" s="174"/>
      <c r="VFB70" s="174"/>
      <c r="VFC70" s="174"/>
      <c r="VFD70" s="174"/>
      <c r="VFE70" s="174"/>
      <c r="VFF70" s="174"/>
      <c r="VFG70" s="174"/>
      <c r="VFH70" s="174"/>
      <c r="VFI70" s="174"/>
      <c r="VFJ70" s="174"/>
      <c r="VFK70" s="174"/>
      <c r="VFL70" s="174"/>
      <c r="VFM70" s="174"/>
      <c r="VFN70" s="174"/>
      <c r="VFO70" s="174"/>
      <c r="VFP70" s="174"/>
      <c r="VFQ70" s="174"/>
      <c r="VFR70" s="174"/>
      <c r="VFS70" s="174"/>
      <c r="VFT70" s="174"/>
      <c r="VFU70" s="174"/>
      <c r="VFV70" s="174"/>
      <c r="VFW70" s="174"/>
      <c r="VFX70" s="174"/>
      <c r="VFY70" s="174"/>
      <c r="VFZ70" s="174"/>
      <c r="VGA70" s="174"/>
      <c r="VGB70" s="174"/>
      <c r="VGC70" s="174"/>
      <c r="VGD70" s="174"/>
      <c r="VGE70" s="174"/>
      <c r="VGF70" s="174"/>
      <c r="VGG70" s="174"/>
      <c r="VGH70" s="174"/>
      <c r="VGI70" s="174"/>
      <c r="VGJ70" s="174"/>
      <c r="VGK70" s="174"/>
      <c r="VGL70" s="174"/>
      <c r="VGM70" s="174"/>
      <c r="VGN70" s="174"/>
      <c r="VGO70" s="174"/>
      <c r="VGP70" s="174"/>
      <c r="VGQ70" s="174"/>
      <c r="VGR70" s="174"/>
      <c r="VGS70" s="174"/>
      <c r="VGT70" s="174"/>
      <c r="VGU70" s="174"/>
      <c r="VGV70" s="174"/>
      <c r="VGW70" s="174"/>
      <c r="VGX70" s="174"/>
      <c r="VGY70" s="174"/>
      <c r="VGZ70" s="174"/>
      <c r="VHA70" s="174"/>
      <c r="VHB70" s="174"/>
      <c r="VHC70" s="174"/>
      <c r="VHD70" s="174"/>
      <c r="VHE70" s="174"/>
      <c r="VHF70" s="174"/>
      <c r="VHG70" s="174"/>
      <c r="VHH70" s="174"/>
      <c r="VHI70" s="174"/>
      <c r="VHJ70" s="174"/>
      <c r="VHK70" s="174"/>
      <c r="VHL70" s="174"/>
      <c r="VHM70" s="174"/>
      <c r="VHN70" s="174"/>
      <c r="VHO70" s="174"/>
      <c r="VHP70" s="174"/>
      <c r="VHQ70" s="174"/>
      <c r="VHR70" s="174"/>
      <c r="VHS70" s="174"/>
      <c r="VHT70" s="174"/>
      <c r="VHU70" s="174"/>
      <c r="VHV70" s="174"/>
      <c r="VHW70" s="174"/>
      <c r="VHX70" s="174"/>
      <c r="VHY70" s="174"/>
      <c r="VHZ70" s="174"/>
      <c r="VIA70" s="174"/>
      <c r="VIB70" s="174"/>
      <c r="VIC70" s="174"/>
      <c r="VID70" s="174"/>
      <c r="VIE70" s="174"/>
      <c r="VIF70" s="174"/>
      <c r="VIG70" s="174"/>
      <c r="VIH70" s="174"/>
      <c r="VII70" s="174"/>
      <c r="VIJ70" s="174"/>
      <c r="VIK70" s="174"/>
      <c r="VIL70" s="174"/>
      <c r="VIM70" s="174"/>
      <c r="VIN70" s="174"/>
      <c r="VIO70" s="174"/>
      <c r="VIP70" s="174"/>
      <c r="VIQ70" s="174"/>
      <c r="VIR70" s="174"/>
      <c r="VIS70" s="174"/>
      <c r="VIT70" s="174"/>
      <c r="VIU70" s="174"/>
      <c r="VIV70" s="174"/>
      <c r="VIW70" s="174"/>
      <c r="VIX70" s="174"/>
      <c r="VIY70" s="174"/>
      <c r="VIZ70" s="174"/>
      <c r="VJA70" s="174"/>
      <c r="VJB70" s="174"/>
      <c r="VJC70" s="174"/>
      <c r="VJD70" s="174"/>
      <c r="VJE70" s="174"/>
      <c r="VJF70" s="174"/>
      <c r="VJG70" s="174"/>
      <c r="VJH70" s="174"/>
      <c r="VJI70" s="174"/>
      <c r="VJJ70" s="174"/>
      <c r="VJK70" s="174"/>
      <c r="VJL70" s="174"/>
      <c r="VJM70" s="174"/>
      <c r="VJN70" s="174"/>
      <c r="VJO70" s="174"/>
      <c r="VJP70" s="174"/>
      <c r="VJQ70" s="174"/>
      <c r="VJR70" s="174"/>
      <c r="VJS70" s="174"/>
      <c r="VJT70" s="174"/>
      <c r="VJU70" s="174"/>
      <c r="VJV70" s="174"/>
      <c r="VJW70" s="174"/>
      <c r="VJX70" s="174"/>
      <c r="VJY70" s="174"/>
      <c r="VJZ70" s="174"/>
      <c r="VKA70" s="174"/>
      <c r="VKB70" s="174"/>
      <c r="VKC70" s="174"/>
      <c r="VKD70" s="174"/>
      <c r="VKE70" s="174"/>
      <c r="VKF70" s="174"/>
      <c r="VKG70" s="174"/>
      <c r="VKH70" s="174"/>
      <c r="VKI70" s="174"/>
      <c r="VKJ70" s="174"/>
      <c r="VKK70" s="174"/>
      <c r="VKL70" s="174"/>
      <c r="VKM70" s="174"/>
      <c r="VKN70" s="174"/>
      <c r="VKO70" s="174"/>
      <c r="VKP70" s="174"/>
      <c r="VKQ70" s="174"/>
      <c r="VKR70" s="174"/>
      <c r="VKS70" s="174"/>
      <c r="VKT70" s="174"/>
      <c r="VKU70" s="174"/>
      <c r="VKV70" s="174"/>
      <c r="VKW70" s="174"/>
      <c r="VKX70" s="174"/>
      <c r="VKY70" s="174"/>
      <c r="VKZ70" s="174"/>
      <c r="VLA70" s="174"/>
      <c r="VLB70" s="174"/>
      <c r="VLC70" s="174"/>
      <c r="VLD70" s="174"/>
      <c r="VLE70" s="174"/>
      <c r="VLF70" s="174"/>
      <c r="VLG70" s="174"/>
      <c r="VLH70" s="174"/>
      <c r="VLI70" s="174"/>
      <c r="VLJ70" s="174"/>
      <c r="VLK70" s="174"/>
      <c r="VLL70" s="174"/>
      <c r="VLM70" s="174"/>
      <c r="VLN70" s="174"/>
      <c r="VLO70" s="174"/>
      <c r="VLP70" s="174"/>
      <c r="VLQ70" s="174"/>
      <c r="VLR70" s="174"/>
      <c r="VLS70" s="174"/>
      <c r="VLT70" s="174"/>
      <c r="VLU70" s="174"/>
      <c r="VLV70" s="174"/>
      <c r="VLW70" s="174"/>
      <c r="VLX70" s="174"/>
      <c r="VLY70" s="174"/>
      <c r="VLZ70" s="174"/>
      <c r="VMA70" s="174"/>
      <c r="VMB70" s="174"/>
      <c r="VMC70" s="174"/>
      <c r="VMD70" s="174"/>
      <c r="VME70" s="174"/>
      <c r="VMF70" s="174"/>
      <c r="VMG70" s="174"/>
      <c r="VMH70" s="174"/>
      <c r="VMI70" s="174"/>
      <c r="VMJ70" s="174"/>
      <c r="VMK70" s="174"/>
      <c r="VML70" s="174"/>
      <c r="VMM70" s="174"/>
      <c r="VMN70" s="174"/>
      <c r="VMO70" s="174"/>
      <c r="VMP70" s="174"/>
      <c r="VMQ70" s="174"/>
      <c r="VMR70" s="174"/>
      <c r="VMS70" s="174"/>
      <c r="VMT70" s="174"/>
      <c r="VMU70" s="174"/>
      <c r="VMV70" s="174"/>
      <c r="VMW70" s="174"/>
      <c r="VMX70" s="174"/>
      <c r="VMY70" s="174"/>
      <c r="VMZ70" s="174"/>
      <c r="VNA70" s="174"/>
      <c r="VNB70" s="174"/>
      <c r="VNC70" s="174"/>
      <c r="VND70" s="174"/>
      <c r="VNE70" s="174"/>
      <c r="VNF70" s="174"/>
      <c r="VNG70" s="174"/>
      <c r="VNH70" s="174"/>
      <c r="VNI70" s="174"/>
      <c r="VNJ70" s="174"/>
      <c r="VNK70" s="174"/>
      <c r="VNL70" s="174"/>
      <c r="VNM70" s="174"/>
      <c r="VNN70" s="174"/>
      <c r="VNO70" s="174"/>
      <c r="VNP70" s="174"/>
      <c r="VNQ70" s="174"/>
      <c r="VNR70" s="174"/>
      <c r="VNS70" s="174"/>
      <c r="VNT70" s="174"/>
      <c r="VNU70" s="174"/>
      <c r="VNV70" s="174"/>
      <c r="VNW70" s="174"/>
      <c r="VNX70" s="174"/>
      <c r="VNY70" s="174"/>
      <c r="VNZ70" s="174"/>
      <c r="VOA70" s="174"/>
      <c r="VOB70" s="174"/>
      <c r="VOC70" s="174"/>
      <c r="VOD70" s="174"/>
      <c r="VOE70" s="174"/>
      <c r="VOF70" s="174"/>
      <c r="VOG70" s="174"/>
      <c r="VOH70" s="174"/>
      <c r="VOI70" s="174"/>
      <c r="VOJ70" s="174"/>
      <c r="VOK70" s="174"/>
      <c r="VOL70" s="174"/>
      <c r="VOM70" s="174"/>
      <c r="VON70" s="174"/>
      <c r="VOO70" s="174"/>
      <c r="VOP70" s="174"/>
      <c r="VOQ70" s="174"/>
      <c r="VOR70" s="174"/>
      <c r="VOS70" s="174"/>
      <c r="VOT70" s="174"/>
      <c r="VOU70" s="174"/>
      <c r="VOV70" s="174"/>
      <c r="VOW70" s="174"/>
      <c r="VOX70" s="174"/>
      <c r="VOY70" s="174"/>
      <c r="VOZ70" s="174"/>
      <c r="VPA70" s="174"/>
      <c r="VPB70" s="174"/>
      <c r="VPC70" s="174"/>
      <c r="VPD70" s="174"/>
      <c r="VPE70" s="174"/>
      <c r="VPF70" s="174"/>
      <c r="VPG70" s="174"/>
      <c r="VPH70" s="174"/>
      <c r="VPI70" s="174"/>
      <c r="VPJ70" s="174"/>
      <c r="VPK70" s="174"/>
      <c r="VPL70" s="174"/>
      <c r="VPM70" s="174"/>
      <c r="VPN70" s="174"/>
      <c r="VPO70" s="174"/>
      <c r="VPP70" s="174"/>
      <c r="VPQ70" s="174"/>
      <c r="VPR70" s="174"/>
      <c r="VPS70" s="174"/>
      <c r="VPT70" s="174"/>
      <c r="VPU70" s="174"/>
      <c r="VPV70" s="174"/>
      <c r="VPW70" s="174"/>
      <c r="VPX70" s="174"/>
      <c r="VPY70" s="174"/>
      <c r="VPZ70" s="174"/>
      <c r="VQA70" s="174"/>
      <c r="VQB70" s="174"/>
      <c r="VQC70" s="174"/>
      <c r="VQD70" s="174"/>
      <c r="VQE70" s="174"/>
      <c r="VQF70" s="174"/>
      <c r="VQG70" s="174"/>
      <c r="VQH70" s="174"/>
      <c r="VQI70" s="174"/>
      <c r="VQJ70" s="174"/>
      <c r="VQK70" s="174"/>
      <c r="VQL70" s="174"/>
      <c r="VQM70" s="174"/>
      <c r="VQN70" s="174"/>
      <c r="VQO70" s="174"/>
      <c r="VQP70" s="174"/>
      <c r="VQQ70" s="174"/>
      <c r="VQR70" s="174"/>
      <c r="VQS70" s="174"/>
      <c r="VQT70" s="174"/>
      <c r="VQU70" s="174"/>
      <c r="VQV70" s="174"/>
      <c r="VQW70" s="174"/>
      <c r="VQX70" s="174"/>
      <c r="VQY70" s="174"/>
      <c r="VQZ70" s="174"/>
      <c r="VRA70" s="174"/>
      <c r="VRB70" s="174"/>
      <c r="VRC70" s="174"/>
      <c r="VRD70" s="174"/>
      <c r="VRE70" s="174"/>
      <c r="VRF70" s="174"/>
      <c r="VRG70" s="174"/>
      <c r="VRH70" s="174"/>
      <c r="VRI70" s="174"/>
      <c r="VRJ70" s="174"/>
      <c r="VRK70" s="174"/>
      <c r="VRL70" s="174"/>
      <c r="VRM70" s="174"/>
      <c r="VRN70" s="174"/>
      <c r="VRO70" s="174"/>
      <c r="VRP70" s="174"/>
      <c r="VRQ70" s="174"/>
      <c r="VRR70" s="174"/>
      <c r="VRS70" s="174"/>
      <c r="VRT70" s="174"/>
      <c r="VRU70" s="174"/>
      <c r="VRV70" s="174"/>
      <c r="VRW70" s="174"/>
      <c r="VRX70" s="174"/>
      <c r="VRY70" s="174"/>
      <c r="VRZ70" s="174"/>
      <c r="VSA70" s="174"/>
      <c r="VSB70" s="174"/>
      <c r="VSC70" s="174"/>
      <c r="VSD70" s="174"/>
      <c r="VSE70" s="174"/>
      <c r="VSF70" s="174"/>
      <c r="VSG70" s="174"/>
      <c r="VSH70" s="174"/>
      <c r="VSI70" s="174"/>
      <c r="VSJ70" s="174"/>
      <c r="VSK70" s="174"/>
      <c r="VSL70" s="174"/>
      <c r="VSM70" s="174"/>
      <c r="VSN70" s="174"/>
      <c r="VSO70" s="174"/>
      <c r="VSP70" s="174"/>
      <c r="VSQ70" s="174"/>
      <c r="VSR70" s="174"/>
      <c r="VSS70" s="174"/>
      <c r="VST70" s="174"/>
      <c r="VSU70" s="174"/>
      <c r="VSV70" s="174"/>
      <c r="VSW70" s="174"/>
      <c r="VSX70" s="174"/>
      <c r="VSY70" s="174"/>
      <c r="VSZ70" s="174"/>
      <c r="VTA70" s="174"/>
      <c r="VTB70" s="174"/>
      <c r="VTC70" s="174"/>
      <c r="VTD70" s="174"/>
      <c r="VTE70" s="174"/>
      <c r="VTF70" s="174"/>
      <c r="VTG70" s="174"/>
      <c r="VTH70" s="174"/>
      <c r="VTI70" s="174"/>
      <c r="VTJ70" s="174"/>
      <c r="VTK70" s="174"/>
      <c r="VTL70" s="174"/>
      <c r="VTM70" s="174"/>
      <c r="VTN70" s="174"/>
      <c r="VTO70" s="174"/>
      <c r="VTP70" s="174"/>
      <c r="VTQ70" s="174"/>
      <c r="VTR70" s="174"/>
      <c r="VTS70" s="174"/>
      <c r="VTT70" s="174"/>
      <c r="VTU70" s="174"/>
      <c r="VTV70" s="174"/>
      <c r="VTW70" s="174"/>
      <c r="VTX70" s="174"/>
      <c r="VTY70" s="174"/>
      <c r="VTZ70" s="174"/>
      <c r="VUA70" s="174"/>
      <c r="VUB70" s="174"/>
      <c r="VUC70" s="174"/>
      <c r="VUD70" s="174"/>
      <c r="VUE70" s="174"/>
      <c r="VUF70" s="174"/>
      <c r="VUG70" s="174"/>
      <c r="VUH70" s="174"/>
      <c r="VUI70" s="174"/>
      <c r="VUJ70" s="174"/>
      <c r="VUK70" s="174"/>
      <c r="VUL70" s="174"/>
      <c r="VUM70" s="174"/>
      <c r="VUN70" s="174"/>
      <c r="VUO70" s="174"/>
      <c r="VUP70" s="174"/>
      <c r="VUQ70" s="174"/>
      <c r="VUR70" s="174"/>
      <c r="VUS70" s="174"/>
      <c r="VUT70" s="174"/>
      <c r="VUU70" s="174"/>
      <c r="VUV70" s="174"/>
      <c r="VUW70" s="174"/>
      <c r="VUX70" s="174"/>
      <c r="VUY70" s="174"/>
      <c r="VUZ70" s="174"/>
      <c r="VVA70" s="174"/>
      <c r="VVB70" s="174"/>
      <c r="VVC70" s="174"/>
      <c r="VVD70" s="174"/>
      <c r="VVE70" s="174"/>
      <c r="VVF70" s="174"/>
      <c r="VVG70" s="174"/>
      <c r="VVH70" s="174"/>
      <c r="VVI70" s="174"/>
      <c r="VVJ70" s="174"/>
      <c r="VVK70" s="174"/>
      <c r="VVL70" s="174"/>
      <c r="VVM70" s="174"/>
      <c r="VVN70" s="174"/>
      <c r="VVO70" s="174"/>
      <c r="VVP70" s="174"/>
      <c r="VVQ70" s="174"/>
      <c r="VVR70" s="174"/>
      <c r="VVS70" s="174"/>
      <c r="VVT70" s="174"/>
      <c r="VVU70" s="174"/>
      <c r="VVV70" s="174"/>
      <c r="VVW70" s="174"/>
      <c r="VVX70" s="174"/>
      <c r="VVY70" s="174"/>
      <c r="VVZ70" s="174"/>
      <c r="VWA70" s="174"/>
      <c r="VWB70" s="174"/>
      <c r="VWC70" s="174"/>
      <c r="VWD70" s="174"/>
      <c r="VWE70" s="174"/>
      <c r="VWF70" s="174"/>
      <c r="VWG70" s="174"/>
      <c r="VWH70" s="174"/>
      <c r="VWI70" s="174"/>
      <c r="VWJ70" s="174"/>
      <c r="VWK70" s="174"/>
      <c r="VWL70" s="174"/>
      <c r="VWM70" s="174"/>
      <c r="VWN70" s="174"/>
      <c r="VWO70" s="174"/>
      <c r="VWP70" s="174"/>
      <c r="VWQ70" s="174"/>
      <c r="VWR70" s="174"/>
      <c r="VWS70" s="174"/>
      <c r="VWT70" s="174"/>
      <c r="VWU70" s="174"/>
      <c r="VWV70" s="174"/>
      <c r="VWW70" s="174"/>
      <c r="VWX70" s="174"/>
      <c r="VWY70" s="174"/>
      <c r="VWZ70" s="174"/>
      <c r="VXA70" s="174"/>
      <c r="VXB70" s="174"/>
      <c r="VXC70" s="174"/>
      <c r="VXD70" s="174"/>
      <c r="VXE70" s="174"/>
      <c r="VXF70" s="174"/>
      <c r="VXG70" s="174"/>
      <c r="VXH70" s="174"/>
      <c r="VXI70" s="174"/>
      <c r="VXJ70" s="174"/>
      <c r="VXK70" s="174"/>
      <c r="VXL70" s="174"/>
      <c r="VXM70" s="174"/>
      <c r="VXN70" s="174"/>
      <c r="VXO70" s="174"/>
      <c r="VXP70" s="174"/>
      <c r="VXQ70" s="174"/>
      <c r="VXR70" s="174"/>
      <c r="VXS70" s="174"/>
      <c r="VXT70" s="174"/>
      <c r="VXU70" s="174"/>
      <c r="VXV70" s="174"/>
      <c r="VXW70" s="174"/>
      <c r="VXX70" s="174"/>
      <c r="VXY70" s="174"/>
      <c r="VXZ70" s="174"/>
      <c r="VYA70" s="174"/>
      <c r="VYB70" s="174"/>
      <c r="VYC70" s="174"/>
      <c r="VYD70" s="174"/>
      <c r="VYE70" s="174"/>
      <c r="VYF70" s="174"/>
      <c r="VYG70" s="174"/>
      <c r="VYH70" s="174"/>
      <c r="VYI70" s="174"/>
      <c r="VYJ70" s="174"/>
      <c r="VYK70" s="174"/>
      <c r="VYL70" s="174"/>
      <c r="VYM70" s="174"/>
      <c r="VYN70" s="174"/>
      <c r="VYO70" s="174"/>
      <c r="VYP70" s="174"/>
      <c r="VYQ70" s="174"/>
      <c r="VYR70" s="174"/>
      <c r="VYS70" s="174"/>
      <c r="VYT70" s="174"/>
      <c r="VYU70" s="174"/>
      <c r="VYV70" s="174"/>
      <c r="VYW70" s="174"/>
      <c r="VYX70" s="174"/>
      <c r="VYY70" s="174"/>
      <c r="VYZ70" s="174"/>
      <c r="VZA70" s="174"/>
      <c r="VZB70" s="174"/>
      <c r="VZC70" s="174"/>
      <c r="VZD70" s="174"/>
      <c r="VZE70" s="174"/>
      <c r="VZF70" s="174"/>
      <c r="VZG70" s="174"/>
      <c r="VZH70" s="174"/>
      <c r="VZI70" s="174"/>
      <c r="VZJ70" s="174"/>
      <c r="VZK70" s="174"/>
      <c r="VZL70" s="174"/>
      <c r="VZM70" s="174"/>
      <c r="VZN70" s="174"/>
      <c r="VZO70" s="174"/>
      <c r="VZP70" s="174"/>
      <c r="VZQ70" s="174"/>
      <c r="VZR70" s="174"/>
      <c r="VZS70" s="174"/>
      <c r="VZT70" s="174"/>
      <c r="VZU70" s="174"/>
      <c r="VZV70" s="174"/>
      <c r="VZW70" s="174"/>
      <c r="VZX70" s="174"/>
      <c r="VZY70" s="174"/>
      <c r="VZZ70" s="174"/>
      <c r="WAA70" s="174"/>
      <c r="WAB70" s="174"/>
      <c r="WAC70" s="174"/>
      <c r="WAD70" s="174"/>
      <c r="WAE70" s="174"/>
      <c r="WAF70" s="174"/>
      <c r="WAG70" s="174"/>
      <c r="WAH70" s="174"/>
      <c r="WAI70" s="174"/>
      <c r="WAJ70" s="174"/>
      <c r="WAK70" s="174"/>
      <c r="WAL70" s="174"/>
      <c r="WAM70" s="174"/>
      <c r="WAN70" s="174"/>
      <c r="WAO70" s="174"/>
      <c r="WAP70" s="174"/>
      <c r="WAQ70" s="174"/>
      <c r="WAR70" s="174"/>
      <c r="WAS70" s="174"/>
      <c r="WAT70" s="174"/>
      <c r="WAU70" s="174"/>
      <c r="WAV70" s="174"/>
      <c r="WAW70" s="174"/>
      <c r="WAX70" s="174"/>
      <c r="WAY70" s="174"/>
      <c r="WAZ70" s="174"/>
      <c r="WBA70" s="174"/>
      <c r="WBB70" s="174"/>
      <c r="WBC70" s="174"/>
      <c r="WBD70" s="174"/>
      <c r="WBE70" s="174"/>
      <c r="WBF70" s="174"/>
      <c r="WBG70" s="174"/>
      <c r="WBH70" s="174"/>
      <c r="WBI70" s="174"/>
      <c r="WBJ70" s="174"/>
      <c r="WBK70" s="174"/>
      <c r="WBL70" s="174"/>
      <c r="WBM70" s="174"/>
      <c r="WBN70" s="174"/>
      <c r="WBO70" s="174"/>
      <c r="WBP70" s="174"/>
      <c r="WBQ70" s="174"/>
      <c r="WBR70" s="174"/>
      <c r="WBS70" s="174"/>
      <c r="WBT70" s="174"/>
      <c r="WBU70" s="174"/>
      <c r="WBV70" s="174"/>
      <c r="WBW70" s="174"/>
      <c r="WBX70" s="174"/>
      <c r="WBY70" s="174"/>
      <c r="WBZ70" s="174"/>
      <c r="WCA70" s="174"/>
      <c r="WCB70" s="174"/>
      <c r="WCC70" s="174"/>
      <c r="WCD70" s="174"/>
      <c r="WCE70" s="174"/>
      <c r="WCF70" s="174"/>
      <c r="WCG70" s="174"/>
      <c r="WCH70" s="174"/>
      <c r="WCI70" s="174"/>
      <c r="WCJ70" s="174"/>
      <c r="WCK70" s="174"/>
      <c r="WCL70" s="174"/>
      <c r="WCM70" s="174"/>
      <c r="WCN70" s="174"/>
      <c r="WCO70" s="174"/>
      <c r="WCP70" s="174"/>
      <c r="WCQ70" s="174"/>
      <c r="WCR70" s="174"/>
      <c r="WCS70" s="174"/>
      <c r="WCT70" s="174"/>
      <c r="WCU70" s="174"/>
      <c r="WCV70" s="174"/>
      <c r="WCW70" s="174"/>
      <c r="WCX70" s="174"/>
      <c r="WCY70" s="174"/>
      <c r="WCZ70" s="174"/>
      <c r="WDA70" s="174"/>
      <c r="WDB70" s="174"/>
      <c r="WDC70" s="174"/>
      <c r="WDD70" s="174"/>
      <c r="WDE70" s="174"/>
      <c r="WDF70" s="174"/>
      <c r="WDG70" s="174"/>
      <c r="WDH70" s="174"/>
      <c r="WDI70" s="174"/>
      <c r="WDJ70" s="174"/>
      <c r="WDK70" s="174"/>
      <c r="WDL70" s="174"/>
      <c r="WDM70" s="174"/>
      <c r="WDN70" s="174"/>
      <c r="WDO70" s="174"/>
      <c r="WDP70" s="174"/>
      <c r="WDQ70" s="174"/>
      <c r="WDR70" s="174"/>
      <c r="WDS70" s="174"/>
      <c r="WDT70" s="174"/>
      <c r="WDU70" s="174"/>
      <c r="WDV70" s="174"/>
      <c r="WDW70" s="174"/>
      <c r="WDX70" s="174"/>
      <c r="WDY70" s="174"/>
      <c r="WDZ70" s="174"/>
      <c r="WEA70" s="174"/>
      <c r="WEB70" s="174"/>
      <c r="WEC70" s="174"/>
      <c r="WED70" s="174"/>
      <c r="WEE70" s="174"/>
      <c r="WEF70" s="174"/>
      <c r="WEG70" s="174"/>
      <c r="WEH70" s="174"/>
      <c r="WEI70" s="174"/>
      <c r="WEJ70" s="174"/>
      <c r="WEK70" s="174"/>
      <c r="WEL70" s="174"/>
      <c r="WEM70" s="174"/>
      <c r="WEN70" s="174"/>
      <c r="WEO70" s="174"/>
      <c r="WEP70" s="174"/>
      <c r="WEQ70" s="174"/>
      <c r="WER70" s="174"/>
      <c r="WES70" s="174"/>
      <c r="WET70" s="174"/>
      <c r="WEU70" s="174"/>
      <c r="WEV70" s="174"/>
      <c r="WEW70" s="174"/>
      <c r="WEX70" s="174"/>
      <c r="WEY70" s="174"/>
      <c r="WEZ70" s="174"/>
      <c r="WFA70" s="174"/>
      <c r="WFB70" s="174"/>
      <c r="WFC70" s="174"/>
      <c r="WFD70" s="174"/>
      <c r="WFE70" s="174"/>
      <c r="WFF70" s="174"/>
      <c r="WFG70" s="174"/>
      <c r="WFH70" s="174"/>
      <c r="WFI70" s="174"/>
      <c r="WFJ70" s="174"/>
      <c r="WFK70" s="174"/>
      <c r="WFL70" s="174"/>
      <c r="WFM70" s="174"/>
      <c r="WFN70" s="174"/>
      <c r="WFO70" s="174"/>
      <c r="WFP70" s="174"/>
      <c r="WFQ70" s="174"/>
      <c r="WFR70" s="174"/>
      <c r="WFS70" s="174"/>
      <c r="WFT70" s="174"/>
      <c r="WFU70" s="174"/>
      <c r="WFV70" s="174"/>
      <c r="WFW70" s="174"/>
      <c r="WFX70" s="174"/>
      <c r="WFY70" s="174"/>
      <c r="WFZ70" s="174"/>
      <c r="WGA70" s="174"/>
      <c r="WGB70" s="174"/>
      <c r="WGC70" s="174"/>
      <c r="WGD70" s="174"/>
      <c r="WGE70" s="174"/>
      <c r="WGF70" s="174"/>
      <c r="WGG70" s="174"/>
      <c r="WGH70" s="174"/>
      <c r="WGI70" s="174"/>
      <c r="WGJ70" s="174"/>
      <c r="WGK70" s="174"/>
      <c r="WGL70" s="174"/>
      <c r="WGM70" s="174"/>
      <c r="WGN70" s="174"/>
      <c r="WGO70" s="174"/>
      <c r="WGP70" s="174"/>
      <c r="WGQ70" s="174"/>
      <c r="WGR70" s="174"/>
      <c r="WGS70" s="174"/>
      <c r="WGT70" s="174"/>
      <c r="WGU70" s="174"/>
      <c r="WGV70" s="174"/>
      <c r="WGW70" s="174"/>
      <c r="WGX70" s="174"/>
      <c r="WGY70" s="174"/>
      <c r="WGZ70" s="174"/>
      <c r="WHA70" s="174"/>
      <c r="WHB70" s="174"/>
      <c r="WHC70" s="174"/>
      <c r="WHD70" s="174"/>
      <c r="WHE70" s="174"/>
      <c r="WHF70" s="174"/>
      <c r="WHG70" s="174"/>
      <c r="WHH70" s="174"/>
      <c r="WHI70" s="174"/>
      <c r="WHJ70" s="174"/>
      <c r="WHK70" s="174"/>
      <c r="WHL70" s="174"/>
      <c r="WHM70" s="174"/>
      <c r="WHN70" s="174"/>
      <c r="WHO70" s="174"/>
      <c r="WHP70" s="174"/>
      <c r="WHQ70" s="174"/>
      <c r="WHR70" s="174"/>
      <c r="WHS70" s="174"/>
      <c r="WHT70" s="174"/>
      <c r="WHU70" s="174"/>
      <c r="WHV70" s="174"/>
      <c r="WHW70" s="174"/>
      <c r="WHX70" s="174"/>
      <c r="WHY70" s="174"/>
      <c r="WHZ70" s="174"/>
      <c r="WIA70" s="174"/>
      <c r="WIB70" s="174"/>
      <c r="WIC70" s="174"/>
      <c r="WID70" s="174"/>
      <c r="WIE70" s="174"/>
      <c r="WIF70" s="174"/>
      <c r="WIG70" s="174"/>
      <c r="WIH70" s="174"/>
      <c r="WII70" s="174"/>
      <c r="WIJ70" s="174"/>
      <c r="WIK70" s="174"/>
      <c r="WIL70" s="174"/>
      <c r="WIM70" s="174"/>
      <c r="WIN70" s="174"/>
      <c r="WIO70" s="174"/>
      <c r="WIP70" s="174"/>
      <c r="WIQ70" s="174"/>
      <c r="WIR70" s="174"/>
      <c r="WIS70" s="174"/>
      <c r="WIT70" s="174"/>
      <c r="WIU70" s="174"/>
      <c r="WIV70" s="174"/>
      <c r="WIW70" s="174"/>
      <c r="WIX70" s="174"/>
      <c r="WIY70" s="174"/>
      <c r="WIZ70" s="174"/>
      <c r="WJA70" s="174"/>
      <c r="WJB70" s="174"/>
      <c r="WJC70" s="174"/>
      <c r="WJD70" s="174"/>
      <c r="WJE70" s="174"/>
      <c r="WJF70" s="174"/>
      <c r="WJG70" s="174"/>
      <c r="WJH70" s="174"/>
      <c r="WJI70" s="174"/>
      <c r="WJJ70" s="174"/>
      <c r="WJK70" s="174"/>
      <c r="WJL70" s="174"/>
      <c r="WJM70" s="174"/>
      <c r="WJN70" s="174"/>
      <c r="WJO70" s="174"/>
      <c r="WJP70" s="174"/>
      <c r="WJQ70" s="174"/>
      <c r="WJR70" s="174"/>
      <c r="WJS70" s="174"/>
      <c r="WJT70" s="174"/>
      <c r="WJU70" s="174"/>
      <c r="WJV70" s="174"/>
      <c r="WJW70" s="174"/>
      <c r="WJX70" s="174"/>
      <c r="WJY70" s="174"/>
      <c r="WJZ70" s="174"/>
      <c r="WKA70" s="174"/>
      <c r="WKB70" s="174"/>
      <c r="WKC70" s="174"/>
      <c r="WKD70" s="174"/>
      <c r="WKE70" s="174"/>
      <c r="WKF70" s="174"/>
      <c r="WKG70" s="174"/>
      <c r="WKH70" s="174"/>
      <c r="WKI70" s="174"/>
      <c r="WKJ70" s="174"/>
      <c r="WKK70" s="174"/>
      <c r="WKL70" s="174"/>
      <c r="WKM70" s="174"/>
      <c r="WKN70" s="174"/>
      <c r="WKO70" s="174"/>
      <c r="WKP70" s="174"/>
      <c r="WKQ70" s="174"/>
      <c r="WKR70" s="174"/>
      <c r="WKS70" s="174"/>
      <c r="WKT70" s="174"/>
      <c r="WKU70" s="174"/>
      <c r="WKV70" s="174"/>
      <c r="WKW70" s="174"/>
      <c r="WKX70" s="174"/>
      <c r="WKY70" s="174"/>
      <c r="WKZ70" s="174"/>
      <c r="WLA70" s="174"/>
      <c r="WLB70" s="174"/>
      <c r="WLC70" s="174"/>
      <c r="WLD70" s="174"/>
      <c r="WLE70" s="174"/>
      <c r="WLF70" s="174"/>
      <c r="WLG70" s="174"/>
      <c r="WLH70" s="174"/>
      <c r="WLI70" s="174"/>
      <c r="WLJ70" s="174"/>
      <c r="WLK70" s="174"/>
      <c r="WLL70" s="174"/>
      <c r="WLM70" s="174"/>
      <c r="WLN70" s="174"/>
      <c r="WLO70" s="174"/>
      <c r="WLP70" s="174"/>
      <c r="WLQ70" s="174"/>
      <c r="WLR70" s="174"/>
      <c r="WLS70" s="174"/>
      <c r="WLT70" s="174"/>
      <c r="WLU70" s="174"/>
      <c r="WLV70" s="174"/>
      <c r="WLW70" s="174"/>
      <c r="WLX70" s="174"/>
      <c r="WLY70" s="174"/>
      <c r="WLZ70" s="174"/>
      <c r="WMA70" s="174"/>
      <c r="WMB70" s="174"/>
      <c r="WMC70" s="174"/>
      <c r="WMD70" s="174"/>
      <c r="WME70" s="174"/>
      <c r="WMF70" s="174"/>
      <c r="WMG70" s="174"/>
      <c r="WMH70" s="174"/>
      <c r="WMI70" s="174"/>
      <c r="WMJ70" s="174"/>
      <c r="WMK70" s="174"/>
      <c r="WML70" s="174"/>
      <c r="WMM70" s="174"/>
      <c r="WMN70" s="174"/>
      <c r="WMO70" s="174"/>
      <c r="WMP70" s="174"/>
      <c r="WMQ70" s="174"/>
      <c r="WMR70" s="174"/>
      <c r="WMS70" s="174"/>
      <c r="WMT70" s="174"/>
      <c r="WMU70" s="174"/>
      <c r="WMV70" s="174"/>
      <c r="WMW70" s="174"/>
      <c r="WMX70" s="174"/>
      <c r="WMY70" s="174"/>
      <c r="WMZ70" s="174"/>
      <c r="WNA70" s="174"/>
      <c r="WNB70" s="174"/>
      <c r="WNC70" s="174"/>
      <c r="WND70" s="174"/>
      <c r="WNE70" s="174"/>
      <c r="WNF70" s="174"/>
      <c r="WNG70" s="174"/>
      <c r="WNH70" s="174"/>
      <c r="WNI70" s="174"/>
      <c r="WNJ70" s="174"/>
      <c r="WNK70" s="174"/>
      <c r="WNL70" s="174"/>
      <c r="WNM70" s="174"/>
      <c r="WNN70" s="174"/>
      <c r="WNO70" s="174"/>
      <c r="WNP70" s="174"/>
      <c r="WNQ70" s="174"/>
      <c r="WNR70" s="174"/>
      <c r="WNS70" s="174"/>
      <c r="WNT70" s="174"/>
      <c r="WNU70" s="174"/>
      <c r="WNV70" s="174"/>
      <c r="WNW70" s="174"/>
      <c r="WNX70" s="174"/>
      <c r="WNY70" s="174"/>
      <c r="WNZ70" s="174"/>
      <c r="WOA70" s="174"/>
      <c r="WOB70" s="174"/>
      <c r="WOC70" s="174"/>
      <c r="WOD70" s="174"/>
      <c r="WOE70" s="174"/>
      <c r="WOF70" s="174"/>
      <c r="WOG70" s="174"/>
      <c r="WOH70" s="174"/>
      <c r="WOI70" s="174"/>
      <c r="WOJ70" s="174"/>
      <c r="WOK70" s="174"/>
      <c r="WOL70" s="174"/>
      <c r="WOM70" s="174"/>
      <c r="WON70" s="174"/>
      <c r="WOO70" s="174"/>
      <c r="WOP70" s="174"/>
      <c r="WOQ70" s="174"/>
      <c r="WOR70" s="174"/>
      <c r="WOS70" s="174"/>
      <c r="WOT70" s="174"/>
      <c r="WOU70" s="174"/>
      <c r="WOV70" s="174"/>
      <c r="WOW70" s="174"/>
      <c r="WOX70" s="174"/>
      <c r="WOY70" s="174"/>
      <c r="WOZ70" s="174"/>
      <c r="WPA70" s="174"/>
      <c r="WPB70" s="174"/>
      <c r="WPC70" s="174"/>
      <c r="WPD70" s="174"/>
      <c r="WPE70" s="174"/>
      <c r="WPF70" s="174"/>
      <c r="WPG70" s="174"/>
      <c r="WPH70" s="174"/>
      <c r="WPI70" s="174"/>
      <c r="WPJ70" s="174"/>
      <c r="WPK70" s="174"/>
      <c r="WPL70" s="174"/>
      <c r="WPM70" s="174"/>
      <c r="WPN70" s="174"/>
      <c r="WPO70" s="174"/>
      <c r="WPP70" s="174"/>
      <c r="WPQ70" s="174"/>
      <c r="WPR70" s="174"/>
      <c r="WPS70" s="174"/>
      <c r="WPT70" s="174"/>
      <c r="WPU70" s="174"/>
      <c r="WPV70" s="174"/>
      <c r="WPW70" s="174"/>
      <c r="WPX70" s="174"/>
      <c r="WPY70" s="174"/>
      <c r="WPZ70" s="174"/>
      <c r="WQA70" s="174"/>
      <c r="WQB70" s="174"/>
      <c r="WQC70" s="174"/>
      <c r="WQD70" s="174"/>
      <c r="WQE70" s="174"/>
      <c r="WQF70" s="174"/>
      <c r="WQG70" s="174"/>
      <c r="WQH70" s="174"/>
      <c r="WQI70" s="174"/>
      <c r="WQJ70" s="174"/>
      <c r="WQK70" s="174"/>
      <c r="WQL70" s="174"/>
      <c r="WQM70" s="174"/>
      <c r="WQN70" s="174"/>
      <c r="WQO70" s="174"/>
      <c r="WQP70" s="174"/>
      <c r="WQQ70" s="174"/>
      <c r="WQR70" s="174"/>
      <c r="WQS70" s="174"/>
      <c r="WQT70" s="174"/>
      <c r="WQU70" s="174"/>
      <c r="WQV70" s="174"/>
      <c r="WQW70" s="174"/>
      <c r="WQX70" s="174"/>
      <c r="WQY70" s="174"/>
      <c r="WQZ70" s="174"/>
      <c r="WRA70" s="174"/>
      <c r="WRB70" s="174"/>
      <c r="WRC70" s="174"/>
      <c r="WRD70" s="174"/>
      <c r="WRE70" s="174"/>
      <c r="WRF70" s="174"/>
      <c r="WRG70" s="174"/>
      <c r="WRH70" s="174"/>
      <c r="WRI70" s="174"/>
      <c r="WRJ70" s="174"/>
      <c r="WRK70" s="174"/>
      <c r="WRL70" s="174"/>
      <c r="WRM70" s="174"/>
      <c r="WRN70" s="174"/>
      <c r="WRO70" s="174"/>
      <c r="WRP70" s="174"/>
      <c r="WRQ70" s="174"/>
      <c r="WRR70" s="174"/>
      <c r="WRS70" s="174"/>
      <c r="WRT70" s="174"/>
      <c r="WRU70" s="174"/>
      <c r="WRV70" s="174"/>
      <c r="WRW70" s="174"/>
      <c r="WRX70" s="174"/>
      <c r="WRY70" s="174"/>
      <c r="WRZ70" s="174"/>
      <c r="WSA70" s="174"/>
      <c r="WSB70" s="174"/>
      <c r="WSC70" s="174"/>
      <c r="WSD70" s="174"/>
      <c r="WSE70" s="174"/>
      <c r="WSF70" s="174"/>
      <c r="WSG70" s="174"/>
      <c r="WSH70" s="174"/>
      <c r="WSI70" s="174"/>
      <c r="WSJ70" s="174"/>
      <c r="WSK70" s="174"/>
      <c r="WSL70" s="174"/>
      <c r="WSM70" s="174"/>
      <c r="WSN70" s="174"/>
      <c r="WSO70" s="174"/>
      <c r="WSP70" s="174"/>
      <c r="WSQ70" s="174"/>
      <c r="WSR70" s="174"/>
      <c r="WSS70" s="174"/>
      <c r="WST70" s="174"/>
      <c r="WSU70" s="174"/>
      <c r="WSV70" s="174"/>
      <c r="WSW70" s="174"/>
      <c r="WSX70" s="174"/>
      <c r="WSY70" s="174"/>
      <c r="WSZ70" s="174"/>
      <c r="WTA70" s="174"/>
      <c r="WTB70" s="174"/>
      <c r="WTC70" s="174"/>
      <c r="WTD70" s="174"/>
      <c r="WTE70" s="174"/>
      <c r="WTF70" s="174"/>
      <c r="WTG70" s="174"/>
      <c r="WTH70" s="174"/>
      <c r="WTI70" s="174"/>
      <c r="WTJ70" s="174"/>
      <c r="WTK70" s="174"/>
      <c r="WTL70" s="174"/>
      <c r="WTM70" s="174"/>
      <c r="WTN70" s="174"/>
      <c r="WTO70" s="174"/>
      <c r="WTP70" s="174"/>
      <c r="WTQ70" s="174"/>
      <c r="WTR70" s="174"/>
      <c r="WTS70" s="174"/>
      <c r="WTT70" s="174"/>
      <c r="WTU70" s="174"/>
      <c r="WTV70" s="174"/>
      <c r="WTW70" s="174"/>
      <c r="WTX70" s="174"/>
      <c r="WTY70" s="174"/>
      <c r="WTZ70" s="174"/>
      <c r="WUA70" s="174"/>
      <c r="WUB70" s="174"/>
      <c r="WUC70" s="174"/>
      <c r="WUD70" s="174"/>
      <c r="WUE70" s="174"/>
      <c r="WUF70" s="174"/>
      <c r="WUG70" s="174"/>
      <c r="WUH70" s="174"/>
      <c r="WUI70" s="174"/>
      <c r="WUJ70" s="174"/>
      <c r="WUK70" s="174"/>
      <c r="WUL70" s="174"/>
      <c r="WUM70" s="174"/>
      <c r="WUN70" s="174"/>
      <c r="WUO70" s="174"/>
      <c r="WUP70" s="174"/>
      <c r="WUQ70" s="174"/>
      <c r="WUR70" s="174"/>
      <c r="WUS70" s="174"/>
      <c r="WUT70" s="174"/>
      <c r="WUU70" s="174"/>
      <c r="WUV70" s="174"/>
      <c r="WUW70" s="174"/>
      <c r="WUX70" s="174"/>
      <c r="WUY70" s="174"/>
      <c r="WUZ70" s="174"/>
      <c r="WVA70" s="174"/>
      <c r="WVB70" s="174"/>
      <c r="WVC70" s="174"/>
      <c r="WVD70" s="174"/>
      <c r="WVE70" s="174"/>
      <c r="WVF70" s="174"/>
      <c r="WVG70" s="174"/>
      <c r="WVH70" s="174"/>
      <c r="WVI70" s="174"/>
      <c r="WVJ70" s="174"/>
      <c r="WVK70" s="174"/>
      <c r="WVL70" s="174"/>
      <c r="WVM70" s="174"/>
      <c r="WVN70" s="174"/>
      <c r="WVO70" s="174"/>
      <c r="WVP70" s="174"/>
      <c r="WVQ70" s="174"/>
      <c r="WVR70" s="174"/>
      <c r="WVS70" s="174"/>
      <c r="WVT70" s="174"/>
      <c r="WVU70" s="174"/>
      <c r="WVV70" s="174"/>
      <c r="WVW70" s="174"/>
      <c r="WVX70" s="174"/>
      <c r="WVY70" s="174"/>
      <c r="WVZ70" s="174"/>
      <c r="WWA70" s="174"/>
      <c r="WWB70" s="174"/>
      <c r="WWC70" s="174"/>
      <c r="WWD70" s="174"/>
      <c r="WWE70" s="174"/>
      <c r="WWF70" s="174"/>
      <c r="WWG70" s="174"/>
      <c r="WWH70" s="174"/>
      <c r="WWI70" s="174"/>
      <c r="WWJ70" s="174"/>
      <c r="WWK70" s="174"/>
      <c r="WWL70" s="174"/>
      <c r="WWM70" s="174"/>
      <c r="WWN70" s="174"/>
      <c r="WWO70" s="174"/>
      <c r="WWP70" s="174"/>
      <c r="WWQ70" s="174"/>
      <c r="WWR70" s="174"/>
      <c r="WWS70" s="174"/>
      <c r="WWT70" s="174"/>
      <c r="WWU70" s="174"/>
      <c r="WWV70" s="174"/>
      <c r="WWW70" s="174"/>
      <c r="WWX70" s="174"/>
      <c r="WWY70" s="174"/>
      <c r="WWZ70" s="174"/>
      <c r="WXA70" s="174"/>
      <c r="WXB70" s="174"/>
      <c r="WXC70" s="174"/>
      <c r="WXD70" s="174"/>
      <c r="WXE70" s="174"/>
      <c r="WXF70" s="174"/>
      <c r="WXG70" s="174"/>
      <c r="WXH70" s="174"/>
      <c r="WXI70" s="174"/>
      <c r="WXJ70" s="174"/>
      <c r="WXK70" s="174"/>
      <c r="WXL70" s="174"/>
      <c r="WXM70" s="174"/>
      <c r="WXN70" s="174"/>
      <c r="WXO70" s="174"/>
      <c r="WXP70" s="174"/>
      <c r="WXQ70" s="174"/>
      <c r="WXR70" s="174"/>
      <c r="WXS70" s="174"/>
      <c r="WXT70" s="174"/>
      <c r="WXU70" s="174"/>
      <c r="WXV70" s="174"/>
      <c r="WXW70" s="174"/>
      <c r="WXX70" s="174"/>
      <c r="WXY70" s="174"/>
      <c r="WXZ70" s="174"/>
      <c r="WYA70" s="174"/>
      <c r="WYB70" s="174"/>
      <c r="WYC70" s="174"/>
      <c r="WYD70" s="174"/>
      <c r="WYE70" s="174"/>
      <c r="WYF70" s="174"/>
      <c r="WYG70" s="174"/>
      <c r="WYH70" s="174"/>
      <c r="WYI70" s="174"/>
      <c r="WYJ70" s="174"/>
      <c r="WYK70" s="174"/>
      <c r="WYL70" s="174"/>
      <c r="WYM70" s="174"/>
      <c r="WYN70" s="174"/>
      <c r="WYO70" s="174"/>
      <c r="WYP70" s="174"/>
      <c r="WYQ70" s="174"/>
      <c r="WYR70" s="174"/>
      <c r="WYS70" s="174"/>
      <c r="WYT70" s="174"/>
      <c r="WYU70" s="174"/>
      <c r="WYV70" s="174"/>
      <c r="WYW70" s="174"/>
      <c r="WYX70" s="174"/>
      <c r="WYY70" s="174"/>
      <c r="WYZ70" s="174"/>
      <c r="WZA70" s="174"/>
      <c r="WZB70" s="174"/>
      <c r="WZC70" s="174"/>
      <c r="WZD70" s="174"/>
      <c r="WZE70" s="174"/>
      <c r="WZF70" s="174"/>
      <c r="WZG70" s="174"/>
      <c r="WZH70" s="174"/>
      <c r="WZI70" s="174"/>
      <c r="WZJ70" s="174"/>
      <c r="WZK70" s="174"/>
      <c r="WZL70" s="174"/>
      <c r="WZM70" s="174"/>
      <c r="WZN70" s="174"/>
      <c r="WZO70" s="174"/>
      <c r="WZP70" s="174"/>
      <c r="WZQ70" s="174"/>
      <c r="WZR70" s="174"/>
      <c r="WZS70" s="174"/>
      <c r="WZT70" s="174"/>
      <c r="WZU70" s="174"/>
      <c r="WZV70" s="174"/>
      <c r="WZW70" s="174"/>
      <c r="WZX70" s="174"/>
      <c r="WZY70" s="174"/>
      <c r="WZZ70" s="174"/>
      <c r="XAA70" s="174"/>
      <c r="XAB70" s="174"/>
      <c r="XAC70" s="174"/>
      <c r="XAD70" s="174"/>
      <c r="XAE70" s="174"/>
      <c r="XAF70" s="174"/>
      <c r="XAG70" s="174"/>
      <c r="XAH70" s="174"/>
      <c r="XAI70" s="174"/>
      <c r="XAJ70" s="174"/>
      <c r="XAK70" s="174"/>
      <c r="XAL70" s="174"/>
      <c r="XAM70" s="174"/>
      <c r="XAN70" s="174"/>
      <c r="XAO70" s="174"/>
      <c r="XAP70" s="174"/>
      <c r="XAQ70" s="174"/>
      <c r="XAR70" s="174"/>
      <c r="XAS70" s="174"/>
      <c r="XAT70" s="174"/>
      <c r="XAU70" s="174"/>
      <c r="XAV70" s="174"/>
      <c r="XAW70" s="174"/>
      <c r="XAX70" s="174"/>
      <c r="XAY70" s="174"/>
      <c r="XAZ70" s="174"/>
      <c r="XBA70" s="174"/>
      <c r="XBB70" s="174"/>
      <c r="XBC70" s="174"/>
      <c r="XBD70" s="174"/>
      <c r="XBE70" s="174"/>
      <c r="XBF70" s="174"/>
      <c r="XBG70" s="174"/>
      <c r="XBH70" s="174"/>
      <c r="XBI70" s="174"/>
      <c r="XBJ70" s="174"/>
      <c r="XBK70" s="174"/>
      <c r="XBL70" s="174"/>
      <c r="XBM70" s="174"/>
      <c r="XBN70" s="174"/>
      <c r="XBO70" s="174"/>
      <c r="XBP70" s="174"/>
      <c r="XBQ70" s="174"/>
      <c r="XBR70" s="174"/>
      <c r="XBS70" s="174"/>
      <c r="XBT70" s="174"/>
      <c r="XBU70" s="174"/>
      <c r="XBV70" s="174"/>
      <c r="XBW70" s="174"/>
      <c r="XBX70" s="174"/>
      <c r="XBY70" s="174"/>
      <c r="XBZ70" s="174"/>
      <c r="XCA70" s="174"/>
      <c r="XCB70" s="174"/>
      <c r="XCC70" s="174"/>
      <c r="XCD70" s="174"/>
      <c r="XCE70" s="174"/>
      <c r="XCF70" s="174"/>
    </row>
    <row r="71" spans="1:16308" s="7" customFormat="1" x14ac:dyDescent="0.25">
      <c r="A71" s="181" t="s">
        <v>476</v>
      </c>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c r="CS71" s="174"/>
      <c r="CT71" s="174"/>
      <c r="CU71" s="174"/>
      <c r="CV71" s="174"/>
      <c r="CW71" s="174"/>
      <c r="CX71" s="174"/>
      <c r="CY71" s="174"/>
      <c r="CZ71" s="174"/>
      <c r="DA71" s="174"/>
      <c r="DB71" s="174"/>
      <c r="DC71" s="174"/>
      <c r="DD71" s="174"/>
      <c r="DE71" s="174"/>
      <c r="DF71" s="174"/>
      <c r="DG71" s="174"/>
      <c r="DH71" s="174"/>
      <c r="DI71" s="174"/>
      <c r="DJ71" s="174"/>
      <c r="DK71" s="174"/>
      <c r="DL71" s="174"/>
      <c r="DM71" s="174"/>
      <c r="DN71" s="174"/>
      <c r="DO71" s="174"/>
      <c r="DP71" s="174"/>
      <c r="DQ71" s="174"/>
      <c r="DR71" s="174"/>
      <c r="DS71" s="174"/>
      <c r="DT71" s="174"/>
      <c r="DU71" s="174"/>
      <c r="DV71" s="174"/>
      <c r="DW71" s="174"/>
      <c r="DX71" s="174"/>
      <c r="DY71" s="174"/>
      <c r="DZ71" s="174"/>
      <c r="EA71" s="174"/>
      <c r="EB71" s="174"/>
      <c r="EC71" s="174"/>
      <c r="ED71" s="174"/>
      <c r="EE71" s="174"/>
      <c r="EF71" s="174"/>
      <c r="EG71" s="174"/>
      <c r="EH71" s="174"/>
      <c r="EI71" s="174"/>
      <c r="EJ71" s="174"/>
      <c r="EK71" s="174"/>
      <c r="EL71" s="174"/>
      <c r="EM71" s="174"/>
      <c r="EN71" s="174"/>
      <c r="EO71" s="174"/>
      <c r="EP71" s="174"/>
      <c r="EQ71" s="174"/>
      <c r="ER71" s="174"/>
      <c r="ES71" s="174"/>
      <c r="ET71" s="174"/>
      <c r="EU71" s="174"/>
      <c r="EV71" s="174"/>
      <c r="EW71" s="174"/>
      <c r="EX71" s="174"/>
      <c r="EY71" s="174"/>
      <c r="EZ71" s="174"/>
      <c r="FA71" s="174"/>
      <c r="FB71" s="174"/>
      <c r="FC71" s="174"/>
      <c r="FD71" s="174"/>
      <c r="FE71" s="174"/>
      <c r="FF71" s="174"/>
      <c r="FG71" s="174"/>
      <c r="FH71" s="174"/>
      <c r="FI71" s="174"/>
      <c r="FJ71" s="174"/>
      <c r="FK71" s="174"/>
      <c r="FL71" s="174"/>
      <c r="FM71" s="174"/>
      <c r="FN71" s="174"/>
      <c r="FO71" s="174"/>
      <c r="FP71" s="174"/>
      <c r="FQ71" s="174"/>
      <c r="FR71" s="174"/>
      <c r="FS71" s="174"/>
      <c r="FT71" s="174"/>
      <c r="FU71" s="174"/>
      <c r="FV71" s="174"/>
      <c r="FW71" s="174"/>
      <c r="FX71" s="174"/>
      <c r="FY71" s="174"/>
      <c r="FZ71" s="174"/>
      <c r="GA71" s="174"/>
      <c r="GB71" s="174"/>
      <c r="GC71" s="174"/>
      <c r="GD71" s="174"/>
      <c r="GE71" s="174"/>
      <c r="GF71" s="174"/>
      <c r="GG71" s="174"/>
      <c r="GH71" s="174"/>
      <c r="GI71" s="174"/>
      <c r="GJ71" s="174"/>
      <c r="GK71" s="174"/>
      <c r="GL71" s="174"/>
      <c r="GM71" s="174"/>
      <c r="GN71" s="174"/>
      <c r="GO71" s="174"/>
      <c r="GP71" s="174"/>
      <c r="GQ71" s="174"/>
      <c r="GR71" s="174"/>
      <c r="GS71" s="174"/>
      <c r="GT71" s="174"/>
      <c r="GU71" s="174"/>
      <c r="GV71" s="174"/>
      <c r="GW71" s="174"/>
      <c r="GX71" s="174"/>
      <c r="GY71" s="174"/>
      <c r="GZ71" s="174"/>
      <c r="HA71" s="174"/>
      <c r="HB71" s="174"/>
      <c r="HC71" s="174"/>
      <c r="HD71" s="174"/>
      <c r="HE71" s="174"/>
      <c r="HF71" s="174"/>
      <c r="HG71" s="174"/>
      <c r="HH71" s="174"/>
      <c r="HI71" s="174"/>
      <c r="HJ71" s="174"/>
      <c r="HK71" s="174"/>
      <c r="HL71" s="174"/>
      <c r="HM71" s="174"/>
      <c r="HN71" s="174"/>
      <c r="HO71" s="174"/>
      <c r="HP71" s="174"/>
      <c r="HQ71" s="174"/>
      <c r="HR71" s="174"/>
      <c r="HS71" s="174"/>
      <c r="HT71" s="174"/>
      <c r="HU71" s="174"/>
      <c r="HV71" s="174"/>
      <c r="HW71" s="174"/>
      <c r="HX71" s="174"/>
      <c r="HY71" s="174"/>
      <c r="HZ71" s="174"/>
      <c r="IA71" s="174"/>
      <c r="IB71" s="174"/>
      <c r="IC71" s="174"/>
      <c r="ID71" s="174"/>
      <c r="IE71" s="174"/>
      <c r="IF71" s="174"/>
      <c r="IG71" s="174"/>
      <c r="IH71" s="174"/>
      <c r="II71" s="174"/>
      <c r="IJ71" s="174"/>
      <c r="IK71" s="174"/>
      <c r="IL71" s="174"/>
      <c r="IM71" s="174"/>
      <c r="IN71" s="174"/>
      <c r="IO71" s="174"/>
      <c r="IP71" s="174"/>
      <c r="IQ71" s="174"/>
      <c r="IR71" s="174"/>
      <c r="IS71" s="174"/>
      <c r="IT71" s="174"/>
      <c r="IU71" s="174"/>
      <c r="IV71" s="174"/>
      <c r="IW71" s="174"/>
      <c r="IX71" s="174"/>
      <c r="IY71" s="174"/>
      <c r="IZ71" s="174"/>
      <c r="JA71" s="174"/>
      <c r="JB71" s="174"/>
      <c r="JC71" s="174"/>
      <c r="JD71" s="174"/>
      <c r="JE71" s="174"/>
      <c r="JF71" s="174"/>
      <c r="JG71" s="174"/>
      <c r="JH71" s="174"/>
      <c r="JI71" s="174"/>
      <c r="JJ71" s="174"/>
      <c r="JK71" s="174"/>
      <c r="JL71" s="174"/>
      <c r="JM71" s="174"/>
      <c r="JN71" s="174"/>
      <c r="JO71" s="174"/>
      <c r="JP71" s="174"/>
      <c r="JQ71" s="174"/>
      <c r="JR71" s="174"/>
      <c r="JS71" s="174"/>
      <c r="JT71" s="174"/>
      <c r="JU71" s="174"/>
      <c r="JV71" s="174"/>
      <c r="JW71" s="174"/>
      <c r="JX71" s="174"/>
      <c r="JY71" s="174"/>
      <c r="JZ71" s="174"/>
      <c r="KA71" s="174"/>
      <c r="KB71" s="174"/>
      <c r="KC71" s="174"/>
      <c r="KD71" s="174"/>
      <c r="KE71" s="174"/>
      <c r="KF71" s="174"/>
      <c r="KG71" s="174"/>
      <c r="KH71" s="174"/>
      <c r="KI71" s="174"/>
      <c r="KJ71" s="174"/>
      <c r="KK71" s="174"/>
      <c r="KL71" s="174"/>
      <c r="KM71" s="174"/>
      <c r="KN71" s="174"/>
      <c r="KO71" s="174"/>
      <c r="KP71" s="174"/>
      <c r="KQ71" s="174"/>
      <c r="KR71" s="174"/>
      <c r="KS71" s="174"/>
      <c r="KT71" s="174"/>
      <c r="KU71" s="174"/>
      <c r="KV71" s="174"/>
      <c r="KW71" s="174"/>
      <c r="KX71" s="174"/>
      <c r="KY71" s="174"/>
      <c r="KZ71" s="174"/>
      <c r="LA71" s="174"/>
      <c r="LB71" s="174"/>
      <c r="LC71" s="174"/>
      <c r="LD71" s="174"/>
      <c r="LE71" s="174"/>
      <c r="LF71" s="174"/>
      <c r="LG71" s="174"/>
      <c r="LH71" s="174"/>
      <c r="LI71" s="174"/>
      <c r="LJ71" s="174"/>
      <c r="LK71" s="174"/>
      <c r="LL71" s="174"/>
      <c r="LM71" s="174"/>
      <c r="LN71" s="174"/>
      <c r="LO71" s="174"/>
      <c r="LP71" s="174"/>
      <c r="LQ71" s="174"/>
      <c r="LR71" s="174"/>
      <c r="LS71" s="174"/>
      <c r="LT71" s="174"/>
      <c r="LU71" s="174"/>
      <c r="LV71" s="174"/>
      <c r="LW71" s="174"/>
      <c r="LX71" s="174"/>
      <c r="LY71" s="174"/>
      <c r="LZ71" s="174"/>
      <c r="MA71" s="174"/>
      <c r="MB71" s="174"/>
      <c r="MC71" s="174"/>
      <c r="MD71" s="174"/>
      <c r="ME71" s="174"/>
      <c r="MF71" s="174"/>
      <c r="MG71" s="174"/>
      <c r="MH71" s="174"/>
      <c r="MI71" s="174"/>
      <c r="MJ71" s="174"/>
      <c r="MK71" s="174"/>
      <c r="ML71" s="174"/>
      <c r="MM71" s="174"/>
      <c r="MN71" s="174"/>
      <c r="MO71" s="174"/>
      <c r="MP71" s="174"/>
      <c r="MQ71" s="174"/>
      <c r="MR71" s="174"/>
      <c r="MS71" s="174"/>
      <c r="MT71" s="174"/>
      <c r="MU71" s="174"/>
      <c r="MV71" s="174"/>
      <c r="MW71" s="174"/>
      <c r="MX71" s="174"/>
      <c r="MY71" s="174"/>
      <c r="MZ71" s="174"/>
      <c r="NA71" s="174"/>
      <c r="NB71" s="174"/>
      <c r="NC71" s="174"/>
      <c r="ND71" s="174"/>
      <c r="NE71" s="174"/>
      <c r="NF71" s="174"/>
      <c r="NG71" s="174"/>
      <c r="NH71" s="174"/>
      <c r="NI71" s="174"/>
      <c r="NJ71" s="174"/>
      <c r="NK71" s="174"/>
      <c r="NL71" s="174"/>
      <c r="NM71" s="174"/>
      <c r="NN71" s="174"/>
      <c r="NO71" s="174"/>
      <c r="NP71" s="174"/>
      <c r="NQ71" s="174"/>
      <c r="NR71" s="174"/>
      <c r="NS71" s="174"/>
      <c r="NT71" s="174"/>
      <c r="NU71" s="174"/>
      <c r="NV71" s="174"/>
      <c r="NW71" s="174"/>
      <c r="NX71" s="174"/>
      <c r="NY71" s="174"/>
      <c r="NZ71" s="174"/>
      <c r="OA71" s="174"/>
      <c r="OB71" s="174"/>
      <c r="OC71" s="174"/>
      <c r="OD71" s="174"/>
      <c r="OE71" s="174"/>
      <c r="OF71" s="174"/>
      <c r="OG71" s="174"/>
      <c r="OH71" s="174"/>
      <c r="OI71" s="174"/>
      <c r="OJ71" s="174"/>
      <c r="OK71" s="174"/>
      <c r="OL71" s="174"/>
      <c r="OM71" s="174"/>
      <c r="ON71" s="174"/>
      <c r="OO71" s="174"/>
      <c r="OP71" s="174"/>
      <c r="OQ71" s="174"/>
      <c r="OR71" s="174"/>
      <c r="OS71" s="174"/>
      <c r="OT71" s="174"/>
      <c r="OU71" s="174"/>
      <c r="OV71" s="174"/>
      <c r="OW71" s="174"/>
      <c r="OX71" s="174"/>
      <c r="OY71" s="174"/>
      <c r="OZ71" s="174"/>
      <c r="PA71" s="174"/>
      <c r="PB71" s="174"/>
      <c r="PC71" s="174"/>
      <c r="PD71" s="174"/>
      <c r="PE71" s="174"/>
      <c r="PF71" s="174"/>
      <c r="PG71" s="174"/>
      <c r="PH71" s="174"/>
      <c r="PI71" s="174"/>
      <c r="PJ71" s="174"/>
      <c r="PK71" s="174"/>
      <c r="PL71" s="174"/>
      <c r="PM71" s="174"/>
      <c r="PN71" s="174"/>
      <c r="PO71" s="174"/>
      <c r="PP71" s="174"/>
      <c r="PQ71" s="174"/>
      <c r="PR71" s="174"/>
      <c r="PS71" s="174"/>
      <c r="PT71" s="174"/>
      <c r="PU71" s="174"/>
      <c r="PV71" s="174"/>
      <c r="PW71" s="174"/>
      <c r="PX71" s="174"/>
      <c r="PY71" s="174"/>
      <c r="PZ71" s="174"/>
      <c r="QA71" s="174"/>
      <c r="QB71" s="174"/>
      <c r="QC71" s="174"/>
      <c r="QD71" s="174"/>
      <c r="QE71" s="174"/>
      <c r="QF71" s="174"/>
      <c r="QG71" s="174"/>
      <c r="QH71" s="174"/>
      <c r="QI71" s="174"/>
      <c r="QJ71" s="174"/>
      <c r="QK71" s="174"/>
      <c r="QL71" s="174"/>
      <c r="QM71" s="174"/>
      <c r="QN71" s="174"/>
      <c r="QO71" s="174"/>
      <c r="QP71" s="174"/>
      <c r="QQ71" s="174"/>
      <c r="QR71" s="174"/>
      <c r="QS71" s="174"/>
      <c r="QT71" s="174"/>
      <c r="QU71" s="174"/>
      <c r="QV71" s="174"/>
      <c r="QW71" s="174"/>
      <c r="QX71" s="174"/>
      <c r="QY71" s="174"/>
      <c r="QZ71" s="174"/>
      <c r="RA71" s="174"/>
      <c r="RB71" s="174"/>
      <c r="RC71" s="174"/>
      <c r="RD71" s="174"/>
      <c r="RE71" s="174"/>
      <c r="RF71" s="174"/>
      <c r="RG71" s="174"/>
      <c r="RH71" s="174"/>
      <c r="RI71" s="174"/>
      <c r="RJ71" s="174"/>
      <c r="RK71" s="174"/>
      <c r="RL71" s="174"/>
      <c r="RM71" s="174"/>
      <c r="RN71" s="174"/>
      <c r="RO71" s="174"/>
      <c r="RP71" s="174"/>
      <c r="RQ71" s="174"/>
      <c r="RR71" s="174"/>
      <c r="RS71" s="174"/>
      <c r="RT71" s="174"/>
      <c r="RU71" s="174"/>
      <c r="RV71" s="174"/>
      <c r="RW71" s="174"/>
      <c r="RX71" s="174"/>
      <c r="RY71" s="174"/>
      <c r="RZ71" s="174"/>
      <c r="SA71" s="174"/>
      <c r="SB71" s="174"/>
      <c r="SC71" s="174"/>
      <c r="SD71" s="174"/>
      <c r="SE71" s="174"/>
      <c r="SF71" s="174"/>
      <c r="SG71" s="174"/>
      <c r="SH71" s="174"/>
      <c r="SI71" s="174"/>
      <c r="SJ71" s="174"/>
      <c r="SK71" s="174"/>
      <c r="SL71" s="174"/>
      <c r="SM71" s="174"/>
      <c r="SN71" s="174"/>
      <c r="SO71" s="174"/>
      <c r="SP71" s="174"/>
      <c r="SQ71" s="174"/>
      <c r="SR71" s="174"/>
      <c r="SS71" s="174"/>
      <c r="ST71" s="174"/>
      <c r="SU71" s="174"/>
      <c r="SV71" s="174"/>
      <c r="SW71" s="174"/>
      <c r="SX71" s="174"/>
      <c r="SY71" s="174"/>
      <c r="SZ71" s="174"/>
      <c r="TA71" s="174"/>
      <c r="TB71" s="174"/>
      <c r="TC71" s="174"/>
      <c r="TD71" s="174"/>
      <c r="TE71" s="174"/>
      <c r="TF71" s="174"/>
      <c r="TG71" s="174"/>
      <c r="TH71" s="174"/>
      <c r="TI71" s="174"/>
      <c r="TJ71" s="174"/>
      <c r="TK71" s="174"/>
      <c r="TL71" s="174"/>
      <c r="TM71" s="174"/>
      <c r="TN71" s="174"/>
      <c r="TO71" s="174"/>
      <c r="TP71" s="174"/>
      <c r="TQ71" s="174"/>
      <c r="TR71" s="174"/>
      <c r="TS71" s="174"/>
      <c r="TT71" s="174"/>
      <c r="TU71" s="174"/>
      <c r="TV71" s="174"/>
      <c r="TW71" s="174"/>
      <c r="TX71" s="174"/>
      <c r="TY71" s="174"/>
      <c r="TZ71" s="174"/>
      <c r="UA71" s="174"/>
      <c r="UB71" s="174"/>
      <c r="UC71" s="174"/>
      <c r="UD71" s="174"/>
      <c r="UE71" s="174"/>
      <c r="UF71" s="174"/>
      <c r="UG71" s="174"/>
      <c r="UH71" s="174"/>
      <c r="UI71" s="174"/>
      <c r="UJ71" s="174"/>
      <c r="UK71" s="174"/>
      <c r="UL71" s="174"/>
      <c r="UM71" s="174"/>
      <c r="UN71" s="174"/>
      <c r="UO71" s="174"/>
      <c r="UP71" s="174"/>
      <c r="UQ71" s="174"/>
      <c r="UR71" s="174"/>
      <c r="US71" s="174"/>
      <c r="UT71" s="174"/>
      <c r="UU71" s="174"/>
      <c r="UV71" s="174"/>
      <c r="UW71" s="174"/>
      <c r="UX71" s="174"/>
      <c r="UY71" s="174"/>
      <c r="UZ71" s="174"/>
      <c r="VA71" s="174"/>
      <c r="VB71" s="174"/>
      <c r="VC71" s="174"/>
      <c r="VD71" s="174"/>
      <c r="VE71" s="174"/>
      <c r="VF71" s="174"/>
      <c r="VG71" s="174"/>
      <c r="VH71" s="174"/>
      <c r="VI71" s="174"/>
      <c r="VJ71" s="174"/>
      <c r="VK71" s="174"/>
      <c r="VL71" s="174"/>
      <c r="VM71" s="174"/>
      <c r="VN71" s="174"/>
      <c r="VO71" s="174"/>
      <c r="VP71" s="174"/>
      <c r="VQ71" s="174"/>
      <c r="VR71" s="174"/>
      <c r="VS71" s="174"/>
      <c r="VT71" s="174"/>
      <c r="VU71" s="174"/>
      <c r="VV71" s="174"/>
      <c r="VW71" s="174"/>
      <c r="VX71" s="174"/>
      <c r="VY71" s="174"/>
      <c r="VZ71" s="174"/>
      <c r="WA71" s="174"/>
      <c r="WB71" s="174"/>
      <c r="WC71" s="174"/>
      <c r="WD71" s="174"/>
      <c r="WE71" s="174"/>
      <c r="WF71" s="174"/>
      <c r="WG71" s="174"/>
      <c r="WH71" s="174"/>
      <c r="WI71" s="174"/>
      <c r="WJ71" s="174"/>
      <c r="WK71" s="174"/>
      <c r="WL71" s="174"/>
      <c r="WM71" s="174"/>
      <c r="WN71" s="174"/>
      <c r="WO71" s="174"/>
      <c r="WP71" s="174"/>
      <c r="WQ71" s="174"/>
      <c r="WR71" s="174"/>
      <c r="WS71" s="174"/>
      <c r="WT71" s="174"/>
      <c r="WU71" s="174"/>
      <c r="WV71" s="174"/>
      <c r="WW71" s="174"/>
      <c r="WX71" s="174"/>
      <c r="WY71" s="174"/>
      <c r="WZ71" s="174"/>
      <c r="XA71" s="174"/>
      <c r="XB71" s="174"/>
      <c r="XC71" s="174"/>
      <c r="XD71" s="174"/>
      <c r="XE71" s="174"/>
      <c r="XF71" s="174"/>
      <c r="XG71" s="174"/>
      <c r="XH71" s="174"/>
      <c r="XI71" s="174"/>
      <c r="XJ71" s="174"/>
      <c r="XK71" s="174"/>
      <c r="XL71" s="174"/>
      <c r="XM71" s="174"/>
      <c r="XN71" s="174"/>
      <c r="XO71" s="174"/>
      <c r="XP71" s="174"/>
      <c r="XQ71" s="174"/>
      <c r="XR71" s="174"/>
      <c r="XS71" s="174"/>
      <c r="XT71" s="174"/>
      <c r="XU71" s="174"/>
      <c r="XV71" s="174"/>
      <c r="XW71" s="174"/>
      <c r="XX71" s="174"/>
      <c r="XY71" s="174"/>
      <c r="XZ71" s="174"/>
      <c r="YA71" s="174"/>
      <c r="YB71" s="174"/>
      <c r="YC71" s="174"/>
      <c r="YD71" s="174"/>
      <c r="YE71" s="174"/>
      <c r="YF71" s="174"/>
      <c r="YG71" s="174"/>
      <c r="YH71" s="174"/>
      <c r="YI71" s="174"/>
      <c r="YJ71" s="174"/>
      <c r="YK71" s="174"/>
      <c r="YL71" s="174"/>
      <c r="YM71" s="174"/>
      <c r="YN71" s="174"/>
      <c r="YO71" s="174"/>
      <c r="YP71" s="174"/>
      <c r="YQ71" s="174"/>
      <c r="YR71" s="174"/>
      <c r="YS71" s="174"/>
      <c r="YT71" s="174"/>
      <c r="YU71" s="174"/>
      <c r="YV71" s="174"/>
      <c r="YW71" s="174"/>
      <c r="YX71" s="174"/>
      <c r="YY71" s="174"/>
      <c r="YZ71" s="174"/>
      <c r="ZA71" s="174"/>
      <c r="ZB71" s="174"/>
      <c r="ZC71" s="174"/>
      <c r="ZD71" s="174"/>
      <c r="ZE71" s="174"/>
      <c r="ZF71" s="174"/>
      <c r="ZG71" s="174"/>
      <c r="ZH71" s="174"/>
      <c r="ZI71" s="174"/>
      <c r="ZJ71" s="174"/>
      <c r="ZK71" s="174"/>
      <c r="ZL71" s="174"/>
      <c r="ZM71" s="174"/>
      <c r="ZN71" s="174"/>
      <c r="ZO71" s="174"/>
      <c r="ZP71" s="174"/>
      <c r="ZQ71" s="174"/>
      <c r="ZR71" s="174"/>
      <c r="ZS71" s="174"/>
      <c r="ZT71" s="174"/>
      <c r="ZU71" s="174"/>
      <c r="ZV71" s="174"/>
      <c r="ZW71" s="174"/>
      <c r="ZX71" s="174"/>
      <c r="ZY71" s="174"/>
      <c r="ZZ71" s="174"/>
      <c r="AAA71" s="174"/>
      <c r="AAB71" s="174"/>
      <c r="AAC71" s="174"/>
      <c r="AAD71" s="174"/>
      <c r="AAE71" s="174"/>
      <c r="AAF71" s="174"/>
      <c r="AAG71" s="174"/>
      <c r="AAH71" s="174"/>
      <c r="AAI71" s="174"/>
      <c r="AAJ71" s="174"/>
      <c r="AAK71" s="174"/>
      <c r="AAL71" s="174"/>
      <c r="AAM71" s="174"/>
      <c r="AAN71" s="174"/>
      <c r="AAO71" s="174"/>
      <c r="AAP71" s="174"/>
      <c r="AAQ71" s="174"/>
      <c r="AAR71" s="174"/>
      <c r="AAS71" s="174"/>
      <c r="AAT71" s="174"/>
      <c r="AAU71" s="174"/>
      <c r="AAV71" s="174"/>
      <c r="AAW71" s="174"/>
      <c r="AAX71" s="174"/>
      <c r="AAY71" s="174"/>
      <c r="AAZ71" s="174"/>
      <c r="ABA71" s="174"/>
      <c r="ABB71" s="174"/>
      <c r="ABC71" s="174"/>
      <c r="ABD71" s="174"/>
      <c r="ABE71" s="174"/>
      <c r="ABF71" s="174"/>
      <c r="ABG71" s="174"/>
      <c r="ABH71" s="174"/>
      <c r="ABI71" s="174"/>
      <c r="ABJ71" s="174"/>
      <c r="ABK71" s="174"/>
      <c r="ABL71" s="174"/>
      <c r="ABM71" s="174"/>
      <c r="ABN71" s="174"/>
      <c r="ABO71" s="174"/>
      <c r="ABP71" s="174"/>
      <c r="ABQ71" s="174"/>
      <c r="ABR71" s="174"/>
      <c r="ABS71" s="174"/>
      <c r="ABT71" s="174"/>
      <c r="ABU71" s="174"/>
      <c r="ABV71" s="174"/>
      <c r="ABW71" s="174"/>
      <c r="ABX71" s="174"/>
      <c r="ABY71" s="174"/>
      <c r="ABZ71" s="174"/>
      <c r="ACA71" s="174"/>
      <c r="ACB71" s="174"/>
      <c r="ACC71" s="174"/>
      <c r="ACD71" s="174"/>
      <c r="ACE71" s="174"/>
      <c r="ACF71" s="174"/>
      <c r="ACG71" s="174"/>
      <c r="ACH71" s="174"/>
      <c r="ACI71" s="174"/>
      <c r="ACJ71" s="174"/>
      <c r="ACK71" s="174"/>
      <c r="ACL71" s="174"/>
      <c r="ACM71" s="174"/>
      <c r="ACN71" s="174"/>
      <c r="ACO71" s="174"/>
      <c r="ACP71" s="174"/>
      <c r="ACQ71" s="174"/>
      <c r="ACR71" s="174"/>
      <c r="ACS71" s="174"/>
      <c r="ACT71" s="174"/>
      <c r="ACU71" s="174"/>
      <c r="ACV71" s="174"/>
      <c r="ACW71" s="174"/>
      <c r="ACX71" s="174"/>
      <c r="ACY71" s="174"/>
      <c r="ACZ71" s="174"/>
      <c r="ADA71" s="174"/>
      <c r="ADB71" s="174"/>
      <c r="ADC71" s="174"/>
      <c r="ADD71" s="174"/>
      <c r="ADE71" s="174"/>
      <c r="ADF71" s="174"/>
      <c r="ADG71" s="174"/>
      <c r="ADH71" s="174"/>
      <c r="ADI71" s="174"/>
      <c r="ADJ71" s="174"/>
      <c r="ADK71" s="174"/>
      <c r="ADL71" s="174"/>
      <c r="ADM71" s="174"/>
      <c r="ADN71" s="174"/>
      <c r="ADO71" s="174"/>
      <c r="ADP71" s="174"/>
      <c r="ADQ71" s="174"/>
      <c r="ADR71" s="174"/>
      <c r="ADS71" s="174"/>
      <c r="ADT71" s="174"/>
      <c r="ADU71" s="174"/>
      <c r="ADV71" s="174"/>
      <c r="ADW71" s="174"/>
      <c r="ADX71" s="174"/>
      <c r="ADY71" s="174"/>
      <c r="ADZ71" s="174"/>
      <c r="AEA71" s="174"/>
      <c r="AEB71" s="174"/>
      <c r="AEC71" s="174"/>
      <c r="AED71" s="174"/>
      <c r="AEE71" s="174"/>
      <c r="AEF71" s="174"/>
      <c r="AEG71" s="174"/>
      <c r="AEH71" s="174"/>
      <c r="AEI71" s="174"/>
      <c r="AEJ71" s="174"/>
      <c r="AEK71" s="174"/>
      <c r="AEL71" s="174"/>
      <c r="AEM71" s="174"/>
      <c r="AEN71" s="174"/>
      <c r="AEO71" s="174"/>
      <c r="AEP71" s="174"/>
      <c r="AEQ71" s="174"/>
      <c r="AER71" s="174"/>
      <c r="AES71" s="174"/>
      <c r="AET71" s="174"/>
      <c r="AEU71" s="174"/>
      <c r="AEV71" s="174"/>
      <c r="AEW71" s="174"/>
      <c r="AEX71" s="174"/>
      <c r="AEY71" s="174"/>
      <c r="AEZ71" s="174"/>
      <c r="AFA71" s="174"/>
      <c r="AFB71" s="174"/>
      <c r="AFC71" s="174"/>
      <c r="AFD71" s="174"/>
      <c r="AFE71" s="174"/>
      <c r="AFF71" s="174"/>
      <c r="AFG71" s="174"/>
      <c r="AFH71" s="174"/>
      <c r="AFI71" s="174"/>
      <c r="AFJ71" s="174"/>
      <c r="AFK71" s="174"/>
      <c r="AFL71" s="174"/>
      <c r="AFM71" s="174"/>
      <c r="AFN71" s="174"/>
      <c r="AFO71" s="174"/>
      <c r="AFP71" s="174"/>
      <c r="AFQ71" s="174"/>
      <c r="AFR71" s="174"/>
      <c r="AFS71" s="174"/>
      <c r="AFT71" s="174"/>
      <c r="AFU71" s="174"/>
      <c r="AFV71" s="174"/>
      <c r="AFW71" s="174"/>
      <c r="AFX71" s="174"/>
      <c r="AFY71" s="174"/>
      <c r="AFZ71" s="174"/>
      <c r="AGA71" s="174"/>
      <c r="AGB71" s="174"/>
      <c r="AGC71" s="174"/>
      <c r="AGD71" s="174"/>
      <c r="AGE71" s="174"/>
      <c r="AGF71" s="174"/>
      <c r="AGG71" s="174"/>
      <c r="AGH71" s="174"/>
      <c r="AGI71" s="174"/>
      <c r="AGJ71" s="174"/>
      <c r="AGK71" s="174"/>
      <c r="AGL71" s="174"/>
      <c r="AGM71" s="174"/>
      <c r="AGN71" s="174"/>
      <c r="AGO71" s="174"/>
      <c r="AGP71" s="174"/>
      <c r="AGQ71" s="174"/>
      <c r="AGR71" s="174"/>
      <c r="AGS71" s="174"/>
      <c r="AGT71" s="174"/>
      <c r="AGU71" s="174"/>
      <c r="AGV71" s="174"/>
      <c r="AGW71" s="174"/>
      <c r="AGX71" s="174"/>
      <c r="AGY71" s="174"/>
      <c r="AGZ71" s="174"/>
      <c r="AHA71" s="174"/>
      <c r="AHB71" s="174"/>
      <c r="AHC71" s="174"/>
      <c r="AHD71" s="174"/>
      <c r="AHE71" s="174"/>
      <c r="AHF71" s="174"/>
      <c r="AHG71" s="174"/>
      <c r="AHH71" s="174"/>
      <c r="AHI71" s="174"/>
      <c r="AHJ71" s="174"/>
      <c r="AHK71" s="174"/>
      <c r="AHL71" s="174"/>
      <c r="AHM71" s="174"/>
      <c r="AHN71" s="174"/>
      <c r="AHO71" s="174"/>
      <c r="AHP71" s="174"/>
      <c r="AHQ71" s="174"/>
      <c r="AHR71" s="174"/>
      <c r="AHS71" s="174"/>
      <c r="AHT71" s="174"/>
      <c r="AHU71" s="174"/>
      <c r="AHV71" s="174"/>
      <c r="AHW71" s="174"/>
      <c r="AHX71" s="174"/>
      <c r="AHY71" s="174"/>
      <c r="AHZ71" s="174"/>
      <c r="AIA71" s="174"/>
      <c r="AIB71" s="174"/>
      <c r="AIC71" s="174"/>
      <c r="AID71" s="174"/>
      <c r="AIE71" s="174"/>
      <c r="AIF71" s="174"/>
      <c r="AIG71" s="174"/>
      <c r="AIH71" s="174"/>
      <c r="AII71" s="174"/>
      <c r="AIJ71" s="174"/>
      <c r="AIK71" s="174"/>
      <c r="AIL71" s="174"/>
      <c r="AIM71" s="174"/>
      <c r="AIN71" s="174"/>
      <c r="AIO71" s="174"/>
      <c r="AIP71" s="174"/>
      <c r="AIQ71" s="174"/>
      <c r="AIR71" s="174"/>
      <c r="AIS71" s="174"/>
      <c r="AIT71" s="174"/>
      <c r="AIU71" s="174"/>
      <c r="AIV71" s="174"/>
      <c r="AIW71" s="174"/>
      <c r="AIX71" s="174"/>
      <c r="AIY71" s="174"/>
      <c r="AIZ71" s="174"/>
      <c r="AJA71" s="174"/>
      <c r="AJB71" s="174"/>
      <c r="AJC71" s="174"/>
      <c r="AJD71" s="174"/>
      <c r="AJE71" s="174"/>
      <c r="AJF71" s="174"/>
      <c r="AJG71" s="174"/>
      <c r="AJH71" s="174"/>
      <c r="AJI71" s="174"/>
      <c r="AJJ71" s="174"/>
      <c r="AJK71" s="174"/>
      <c r="AJL71" s="174"/>
      <c r="AJM71" s="174"/>
      <c r="AJN71" s="174"/>
      <c r="AJO71" s="174"/>
      <c r="AJP71" s="174"/>
      <c r="AJQ71" s="174"/>
      <c r="AJR71" s="174"/>
      <c r="AJS71" s="174"/>
      <c r="AJT71" s="174"/>
      <c r="AJU71" s="174"/>
      <c r="AJV71" s="174"/>
      <c r="AJW71" s="174"/>
      <c r="AJX71" s="174"/>
      <c r="AJY71" s="174"/>
      <c r="AJZ71" s="174"/>
      <c r="AKA71" s="174"/>
      <c r="AKB71" s="174"/>
      <c r="AKC71" s="174"/>
      <c r="AKD71" s="174"/>
      <c r="AKE71" s="174"/>
      <c r="AKF71" s="174"/>
      <c r="AKG71" s="174"/>
      <c r="AKH71" s="174"/>
      <c r="AKI71" s="174"/>
      <c r="AKJ71" s="174"/>
      <c r="AKK71" s="174"/>
      <c r="AKL71" s="174"/>
      <c r="AKM71" s="174"/>
      <c r="AKN71" s="174"/>
      <c r="AKO71" s="174"/>
      <c r="AKP71" s="174"/>
      <c r="AKQ71" s="174"/>
      <c r="AKR71" s="174"/>
      <c r="AKS71" s="174"/>
      <c r="AKT71" s="174"/>
      <c r="AKU71" s="174"/>
      <c r="AKV71" s="174"/>
      <c r="AKW71" s="174"/>
      <c r="AKX71" s="174"/>
      <c r="AKY71" s="174"/>
      <c r="AKZ71" s="174"/>
      <c r="ALA71" s="174"/>
      <c r="ALB71" s="174"/>
      <c r="ALC71" s="174"/>
      <c r="ALD71" s="174"/>
      <c r="ALE71" s="174"/>
      <c r="ALF71" s="174"/>
      <c r="ALG71" s="174"/>
      <c r="ALH71" s="174"/>
      <c r="ALI71" s="174"/>
      <c r="ALJ71" s="174"/>
      <c r="ALK71" s="174"/>
      <c r="ALL71" s="174"/>
      <c r="ALM71" s="174"/>
      <c r="ALN71" s="174"/>
      <c r="ALO71" s="174"/>
      <c r="ALP71" s="174"/>
      <c r="ALQ71" s="174"/>
      <c r="ALR71" s="174"/>
      <c r="ALS71" s="174"/>
      <c r="ALT71" s="174"/>
      <c r="ALU71" s="174"/>
      <c r="ALV71" s="174"/>
      <c r="ALW71" s="174"/>
      <c r="ALX71" s="174"/>
      <c r="ALY71" s="174"/>
      <c r="ALZ71" s="174"/>
      <c r="AMA71" s="174"/>
      <c r="AMB71" s="174"/>
      <c r="AMC71" s="174"/>
      <c r="AMD71" s="174"/>
      <c r="AME71" s="174"/>
      <c r="AMF71" s="174"/>
      <c r="AMG71" s="174"/>
      <c r="AMH71" s="174"/>
      <c r="AMI71" s="174"/>
      <c r="AMJ71" s="174"/>
      <c r="AMK71" s="174"/>
      <c r="AML71" s="174"/>
      <c r="AMM71" s="174"/>
      <c r="AMN71" s="174"/>
      <c r="AMO71" s="174"/>
      <c r="AMP71" s="174"/>
      <c r="AMQ71" s="174"/>
      <c r="AMR71" s="174"/>
      <c r="AMS71" s="174"/>
      <c r="AMT71" s="174"/>
      <c r="AMU71" s="174"/>
      <c r="AMV71" s="174"/>
      <c r="AMW71" s="174"/>
      <c r="AMX71" s="174"/>
      <c r="AMY71" s="174"/>
      <c r="AMZ71" s="174"/>
      <c r="ANA71" s="174"/>
      <c r="ANB71" s="174"/>
      <c r="ANC71" s="174"/>
      <c r="AND71" s="174"/>
      <c r="ANE71" s="174"/>
      <c r="ANF71" s="174"/>
      <c r="ANG71" s="174"/>
      <c r="ANH71" s="174"/>
      <c r="ANI71" s="174"/>
      <c r="ANJ71" s="174"/>
      <c r="ANK71" s="174"/>
      <c r="ANL71" s="174"/>
      <c r="ANM71" s="174"/>
      <c r="ANN71" s="174"/>
      <c r="ANO71" s="174"/>
      <c r="ANP71" s="174"/>
      <c r="ANQ71" s="174"/>
      <c r="ANR71" s="174"/>
      <c r="ANS71" s="174"/>
      <c r="ANT71" s="174"/>
      <c r="ANU71" s="174"/>
      <c r="ANV71" s="174"/>
      <c r="ANW71" s="174"/>
      <c r="ANX71" s="174"/>
      <c r="ANY71" s="174"/>
      <c r="ANZ71" s="174"/>
      <c r="AOA71" s="174"/>
      <c r="AOB71" s="174"/>
      <c r="AOC71" s="174"/>
      <c r="AOD71" s="174"/>
      <c r="AOE71" s="174"/>
      <c r="AOF71" s="174"/>
      <c r="AOG71" s="174"/>
      <c r="AOH71" s="174"/>
      <c r="AOI71" s="174"/>
      <c r="AOJ71" s="174"/>
      <c r="AOK71" s="174"/>
      <c r="AOL71" s="174"/>
      <c r="AOM71" s="174"/>
      <c r="AON71" s="174"/>
      <c r="AOO71" s="174"/>
      <c r="AOP71" s="174"/>
      <c r="AOQ71" s="174"/>
      <c r="AOR71" s="174"/>
      <c r="AOS71" s="174"/>
      <c r="AOT71" s="174"/>
      <c r="AOU71" s="174"/>
      <c r="AOV71" s="174"/>
      <c r="AOW71" s="174"/>
      <c r="AOX71" s="174"/>
      <c r="AOY71" s="174"/>
      <c r="AOZ71" s="174"/>
      <c r="APA71" s="174"/>
      <c r="APB71" s="174"/>
      <c r="APC71" s="174"/>
      <c r="APD71" s="174"/>
      <c r="APE71" s="174"/>
      <c r="APF71" s="174"/>
      <c r="APG71" s="174"/>
      <c r="APH71" s="174"/>
      <c r="API71" s="174"/>
      <c r="APJ71" s="174"/>
      <c r="APK71" s="174"/>
      <c r="APL71" s="174"/>
      <c r="APM71" s="174"/>
      <c r="APN71" s="174"/>
      <c r="APO71" s="174"/>
      <c r="APP71" s="174"/>
      <c r="APQ71" s="174"/>
      <c r="APR71" s="174"/>
      <c r="APS71" s="174"/>
      <c r="APT71" s="174"/>
      <c r="APU71" s="174"/>
      <c r="APV71" s="174"/>
      <c r="APW71" s="174"/>
      <c r="APX71" s="174"/>
      <c r="APY71" s="174"/>
      <c r="APZ71" s="174"/>
      <c r="AQA71" s="174"/>
      <c r="AQB71" s="174"/>
      <c r="AQC71" s="174"/>
      <c r="AQD71" s="174"/>
      <c r="AQE71" s="174"/>
      <c r="AQF71" s="174"/>
      <c r="AQG71" s="174"/>
      <c r="AQH71" s="174"/>
      <c r="AQI71" s="174"/>
      <c r="AQJ71" s="174"/>
      <c r="AQK71" s="174"/>
      <c r="AQL71" s="174"/>
      <c r="AQM71" s="174"/>
      <c r="AQN71" s="174"/>
      <c r="AQO71" s="174"/>
      <c r="AQP71" s="174"/>
      <c r="AQQ71" s="174"/>
      <c r="AQR71" s="174"/>
      <c r="AQS71" s="174"/>
      <c r="AQT71" s="174"/>
      <c r="AQU71" s="174"/>
      <c r="AQV71" s="174"/>
      <c r="AQW71" s="174"/>
      <c r="AQX71" s="174"/>
      <c r="AQY71" s="174"/>
      <c r="AQZ71" s="174"/>
      <c r="ARA71" s="174"/>
      <c r="ARB71" s="174"/>
      <c r="ARC71" s="174"/>
      <c r="ARD71" s="174"/>
      <c r="ARE71" s="174"/>
      <c r="ARF71" s="174"/>
      <c r="ARG71" s="174"/>
      <c r="ARH71" s="174"/>
      <c r="ARI71" s="174"/>
      <c r="ARJ71" s="174"/>
      <c r="ARK71" s="174"/>
      <c r="ARL71" s="174"/>
      <c r="ARM71" s="174"/>
      <c r="ARN71" s="174"/>
      <c r="ARO71" s="174"/>
      <c r="ARP71" s="174"/>
      <c r="ARQ71" s="174"/>
      <c r="ARR71" s="174"/>
      <c r="ARS71" s="174"/>
      <c r="ART71" s="174"/>
      <c r="ARU71" s="174"/>
      <c r="ARV71" s="174"/>
      <c r="ARW71" s="174"/>
      <c r="ARX71" s="174"/>
      <c r="ARY71" s="174"/>
      <c r="ARZ71" s="174"/>
      <c r="ASA71" s="174"/>
      <c r="ASB71" s="174"/>
      <c r="ASC71" s="174"/>
      <c r="ASD71" s="174"/>
      <c r="ASE71" s="174"/>
      <c r="ASF71" s="174"/>
      <c r="ASG71" s="174"/>
      <c r="ASH71" s="174"/>
      <c r="ASI71" s="174"/>
      <c r="ASJ71" s="174"/>
      <c r="ASK71" s="174"/>
      <c r="ASL71" s="174"/>
      <c r="ASM71" s="174"/>
      <c r="ASN71" s="174"/>
      <c r="ASO71" s="174"/>
      <c r="ASP71" s="174"/>
      <c r="ASQ71" s="174"/>
      <c r="ASR71" s="174"/>
      <c r="ASS71" s="174"/>
      <c r="AST71" s="174"/>
      <c r="ASU71" s="174"/>
      <c r="ASV71" s="174"/>
      <c r="ASW71" s="174"/>
      <c r="ASX71" s="174"/>
      <c r="ASY71" s="174"/>
      <c r="ASZ71" s="174"/>
      <c r="ATA71" s="174"/>
      <c r="ATB71" s="174"/>
      <c r="ATC71" s="174"/>
      <c r="ATD71" s="174"/>
      <c r="ATE71" s="174"/>
      <c r="ATF71" s="174"/>
      <c r="ATG71" s="174"/>
      <c r="ATH71" s="174"/>
      <c r="ATI71" s="174"/>
      <c r="ATJ71" s="174"/>
      <c r="ATK71" s="174"/>
      <c r="ATL71" s="174"/>
      <c r="ATM71" s="174"/>
      <c r="ATN71" s="174"/>
      <c r="ATO71" s="174"/>
      <c r="ATP71" s="174"/>
      <c r="ATQ71" s="174"/>
      <c r="ATR71" s="174"/>
      <c r="ATS71" s="174"/>
      <c r="ATT71" s="174"/>
      <c r="ATU71" s="174"/>
      <c r="ATV71" s="174"/>
      <c r="ATW71" s="174"/>
      <c r="ATX71" s="174"/>
      <c r="ATY71" s="174"/>
      <c r="ATZ71" s="174"/>
      <c r="AUA71" s="174"/>
      <c r="AUB71" s="174"/>
      <c r="AUC71" s="174"/>
      <c r="AUD71" s="174"/>
      <c r="AUE71" s="174"/>
      <c r="AUF71" s="174"/>
      <c r="AUG71" s="174"/>
      <c r="AUH71" s="174"/>
      <c r="AUI71" s="174"/>
      <c r="AUJ71" s="174"/>
      <c r="AUK71" s="174"/>
      <c r="AUL71" s="174"/>
      <c r="AUM71" s="174"/>
      <c r="AUN71" s="174"/>
      <c r="AUO71" s="174"/>
      <c r="AUP71" s="174"/>
      <c r="AUQ71" s="174"/>
      <c r="AUR71" s="174"/>
      <c r="AUS71" s="174"/>
      <c r="AUT71" s="174"/>
      <c r="AUU71" s="174"/>
      <c r="AUV71" s="174"/>
      <c r="AUW71" s="174"/>
      <c r="AUX71" s="174"/>
      <c r="AUY71" s="174"/>
      <c r="AUZ71" s="174"/>
      <c r="AVA71" s="174"/>
      <c r="AVB71" s="174"/>
      <c r="AVC71" s="174"/>
      <c r="AVD71" s="174"/>
      <c r="AVE71" s="174"/>
      <c r="AVF71" s="174"/>
      <c r="AVG71" s="174"/>
      <c r="AVH71" s="174"/>
      <c r="AVI71" s="174"/>
      <c r="AVJ71" s="174"/>
      <c r="AVK71" s="174"/>
      <c r="AVL71" s="174"/>
      <c r="AVM71" s="174"/>
      <c r="AVN71" s="174"/>
      <c r="AVO71" s="174"/>
      <c r="AVP71" s="174"/>
      <c r="AVQ71" s="174"/>
      <c r="AVR71" s="174"/>
      <c r="AVS71" s="174"/>
      <c r="AVT71" s="174"/>
      <c r="AVU71" s="174"/>
      <c r="AVV71" s="174"/>
      <c r="AVW71" s="174"/>
      <c r="AVX71" s="174"/>
      <c r="AVY71" s="174"/>
      <c r="AVZ71" s="174"/>
      <c r="AWA71" s="174"/>
      <c r="AWB71" s="174"/>
      <c r="AWC71" s="174"/>
      <c r="AWD71" s="174"/>
      <c r="AWE71" s="174"/>
      <c r="AWF71" s="174"/>
      <c r="AWG71" s="174"/>
      <c r="AWH71" s="174"/>
      <c r="AWI71" s="174"/>
      <c r="AWJ71" s="174"/>
      <c r="AWK71" s="174"/>
      <c r="AWL71" s="174"/>
      <c r="AWM71" s="174"/>
      <c r="AWN71" s="174"/>
      <c r="AWO71" s="174"/>
      <c r="AWP71" s="174"/>
      <c r="AWQ71" s="174"/>
      <c r="AWR71" s="174"/>
      <c r="AWS71" s="174"/>
      <c r="AWT71" s="174"/>
      <c r="AWU71" s="174"/>
      <c r="AWV71" s="174"/>
      <c r="AWW71" s="174"/>
      <c r="AWX71" s="174"/>
      <c r="AWY71" s="174"/>
      <c r="AWZ71" s="174"/>
      <c r="AXA71" s="174"/>
      <c r="AXB71" s="174"/>
      <c r="AXC71" s="174"/>
      <c r="AXD71" s="174"/>
      <c r="AXE71" s="174"/>
      <c r="AXF71" s="174"/>
      <c r="AXG71" s="174"/>
      <c r="AXH71" s="174"/>
      <c r="AXI71" s="174"/>
      <c r="AXJ71" s="174"/>
      <c r="AXK71" s="174"/>
      <c r="AXL71" s="174"/>
      <c r="AXM71" s="174"/>
      <c r="AXN71" s="174"/>
      <c r="AXO71" s="174"/>
      <c r="AXP71" s="174"/>
      <c r="AXQ71" s="174"/>
      <c r="AXR71" s="174"/>
      <c r="AXS71" s="174"/>
      <c r="AXT71" s="174"/>
      <c r="AXU71" s="174"/>
      <c r="AXV71" s="174"/>
      <c r="AXW71" s="174"/>
      <c r="AXX71" s="174"/>
      <c r="AXY71" s="174"/>
      <c r="AXZ71" s="174"/>
      <c r="AYA71" s="174"/>
      <c r="AYB71" s="174"/>
      <c r="AYC71" s="174"/>
      <c r="AYD71" s="174"/>
      <c r="AYE71" s="174"/>
      <c r="AYF71" s="174"/>
      <c r="AYG71" s="174"/>
      <c r="AYH71" s="174"/>
      <c r="AYI71" s="174"/>
      <c r="AYJ71" s="174"/>
      <c r="AYK71" s="174"/>
      <c r="AYL71" s="174"/>
      <c r="AYM71" s="174"/>
      <c r="AYN71" s="174"/>
      <c r="AYO71" s="174"/>
      <c r="AYP71" s="174"/>
      <c r="AYQ71" s="174"/>
      <c r="AYR71" s="174"/>
      <c r="AYS71" s="174"/>
      <c r="AYT71" s="174"/>
      <c r="AYU71" s="174"/>
      <c r="AYV71" s="174"/>
      <c r="AYW71" s="174"/>
      <c r="AYX71" s="174"/>
      <c r="AYY71" s="174"/>
      <c r="AYZ71" s="174"/>
      <c r="AZA71" s="174"/>
      <c r="AZB71" s="174"/>
      <c r="AZC71" s="174"/>
      <c r="AZD71" s="174"/>
      <c r="AZE71" s="174"/>
      <c r="AZF71" s="174"/>
      <c r="AZG71" s="174"/>
      <c r="AZH71" s="174"/>
      <c r="AZI71" s="174"/>
      <c r="AZJ71" s="174"/>
      <c r="AZK71" s="174"/>
      <c r="AZL71" s="174"/>
      <c r="AZM71" s="174"/>
      <c r="AZN71" s="174"/>
      <c r="AZO71" s="174"/>
      <c r="AZP71" s="174"/>
      <c r="AZQ71" s="174"/>
      <c r="AZR71" s="174"/>
      <c r="AZS71" s="174"/>
      <c r="AZT71" s="174"/>
      <c r="AZU71" s="174"/>
      <c r="AZV71" s="174"/>
      <c r="AZW71" s="174"/>
      <c r="AZX71" s="174"/>
      <c r="AZY71" s="174"/>
      <c r="AZZ71" s="174"/>
      <c r="BAA71" s="174"/>
      <c r="BAB71" s="174"/>
      <c r="BAC71" s="174"/>
      <c r="BAD71" s="174"/>
      <c r="BAE71" s="174"/>
      <c r="BAF71" s="174"/>
      <c r="BAG71" s="174"/>
      <c r="BAH71" s="174"/>
      <c r="BAI71" s="174"/>
      <c r="BAJ71" s="174"/>
      <c r="BAK71" s="174"/>
      <c r="BAL71" s="174"/>
      <c r="BAM71" s="174"/>
      <c r="BAN71" s="174"/>
      <c r="BAO71" s="174"/>
      <c r="BAP71" s="174"/>
      <c r="BAQ71" s="174"/>
      <c r="BAR71" s="174"/>
      <c r="BAS71" s="174"/>
      <c r="BAT71" s="174"/>
      <c r="BAU71" s="174"/>
      <c r="BAV71" s="174"/>
      <c r="BAW71" s="174"/>
      <c r="BAX71" s="174"/>
      <c r="BAY71" s="174"/>
      <c r="BAZ71" s="174"/>
      <c r="BBA71" s="174"/>
      <c r="BBB71" s="174"/>
      <c r="BBC71" s="174"/>
      <c r="BBD71" s="174"/>
      <c r="BBE71" s="174"/>
      <c r="BBF71" s="174"/>
      <c r="BBG71" s="174"/>
      <c r="BBH71" s="174"/>
      <c r="BBI71" s="174"/>
      <c r="BBJ71" s="174"/>
      <c r="BBK71" s="174"/>
      <c r="BBL71" s="174"/>
      <c r="BBM71" s="174"/>
      <c r="BBN71" s="174"/>
      <c r="BBO71" s="174"/>
      <c r="BBP71" s="174"/>
      <c r="BBQ71" s="174"/>
      <c r="BBR71" s="174"/>
      <c r="BBS71" s="174"/>
      <c r="BBT71" s="174"/>
      <c r="BBU71" s="174"/>
      <c r="BBV71" s="174"/>
      <c r="BBW71" s="174"/>
      <c r="BBX71" s="174"/>
      <c r="BBY71" s="174"/>
      <c r="BBZ71" s="174"/>
      <c r="BCA71" s="174"/>
      <c r="BCB71" s="174"/>
      <c r="BCC71" s="174"/>
      <c r="BCD71" s="174"/>
      <c r="BCE71" s="174"/>
      <c r="BCF71" s="174"/>
      <c r="BCG71" s="174"/>
      <c r="BCH71" s="174"/>
      <c r="BCI71" s="174"/>
      <c r="BCJ71" s="174"/>
      <c r="BCK71" s="174"/>
      <c r="BCL71" s="174"/>
      <c r="BCM71" s="174"/>
      <c r="BCN71" s="174"/>
      <c r="BCO71" s="174"/>
      <c r="BCP71" s="174"/>
      <c r="BCQ71" s="174"/>
      <c r="BCR71" s="174"/>
      <c r="BCS71" s="174"/>
      <c r="BCT71" s="174"/>
      <c r="BCU71" s="174"/>
      <c r="BCV71" s="174"/>
      <c r="BCW71" s="174"/>
      <c r="BCX71" s="174"/>
      <c r="BCY71" s="174"/>
      <c r="BCZ71" s="174"/>
      <c r="BDA71" s="174"/>
      <c r="BDB71" s="174"/>
      <c r="BDC71" s="174"/>
      <c r="BDD71" s="174"/>
      <c r="BDE71" s="174"/>
      <c r="BDF71" s="174"/>
      <c r="BDG71" s="174"/>
      <c r="BDH71" s="174"/>
      <c r="BDI71" s="174"/>
      <c r="BDJ71" s="174"/>
      <c r="BDK71" s="174"/>
      <c r="BDL71" s="174"/>
      <c r="BDM71" s="174"/>
      <c r="BDN71" s="174"/>
      <c r="BDO71" s="174"/>
      <c r="BDP71" s="174"/>
      <c r="BDQ71" s="174"/>
      <c r="BDR71" s="174"/>
      <c r="BDS71" s="174"/>
      <c r="BDT71" s="174"/>
      <c r="BDU71" s="174"/>
      <c r="BDV71" s="174"/>
      <c r="BDW71" s="174"/>
      <c r="BDX71" s="174"/>
      <c r="BDY71" s="174"/>
      <c r="BDZ71" s="174"/>
      <c r="BEA71" s="174"/>
      <c r="BEB71" s="174"/>
      <c r="BEC71" s="174"/>
      <c r="BED71" s="174"/>
      <c r="BEE71" s="174"/>
      <c r="BEF71" s="174"/>
      <c r="BEG71" s="174"/>
      <c r="BEH71" s="174"/>
      <c r="BEI71" s="174"/>
      <c r="BEJ71" s="174"/>
      <c r="BEK71" s="174"/>
      <c r="BEL71" s="174"/>
      <c r="BEM71" s="174"/>
      <c r="BEN71" s="174"/>
      <c r="BEO71" s="174"/>
      <c r="BEP71" s="174"/>
      <c r="BEQ71" s="174"/>
      <c r="BER71" s="174"/>
      <c r="BES71" s="174"/>
      <c r="BET71" s="174"/>
      <c r="BEU71" s="174"/>
      <c r="BEV71" s="174"/>
      <c r="BEW71" s="174"/>
      <c r="BEX71" s="174"/>
      <c r="BEY71" s="174"/>
      <c r="BEZ71" s="174"/>
      <c r="BFA71" s="174"/>
      <c r="BFB71" s="174"/>
      <c r="BFC71" s="174"/>
      <c r="BFD71" s="174"/>
      <c r="BFE71" s="174"/>
      <c r="BFF71" s="174"/>
      <c r="BFG71" s="174"/>
      <c r="BFH71" s="174"/>
      <c r="BFI71" s="174"/>
      <c r="BFJ71" s="174"/>
      <c r="BFK71" s="174"/>
      <c r="BFL71" s="174"/>
      <c r="BFM71" s="174"/>
      <c r="BFN71" s="174"/>
      <c r="BFO71" s="174"/>
      <c r="BFP71" s="174"/>
      <c r="BFQ71" s="174"/>
      <c r="BFR71" s="174"/>
      <c r="BFS71" s="174"/>
      <c r="BFT71" s="174"/>
      <c r="BFU71" s="174"/>
      <c r="BFV71" s="174"/>
      <c r="BFW71" s="174"/>
      <c r="BFX71" s="174"/>
      <c r="BFY71" s="174"/>
      <c r="BFZ71" s="174"/>
      <c r="BGA71" s="174"/>
      <c r="BGB71" s="174"/>
      <c r="BGC71" s="174"/>
      <c r="BGD71" s="174"/>
      <c r="BGE71" s="174"/>
      <c r="BGF71" s="174"/>
      <c r="BGG71" s="174"/>
      <c r="BGH71" s="174"/>
      <c r="BGI71" s="174"/>
      <c r="BGJ71" s="174"/>
      <c r="BGK71" s="174"/>
      <c r="BGL71" s="174"/>
      <c r="BGM71" s="174"/>
      <c r="BGN71" s="174"/>
      <c r="BGO71" s="174"/>
      <c r="BGP71" s="174"/>
      <c r="BGQ71" s="174"/>
      <c r="BGR71" s="174"/>
      <c r="BGS71" s="174"/>
      <c r="BGT71" s="174"/>
      <c r="BGU71" s="174"/>
      <c r="BGV71" s="174"/>
      <c r="BGW71" s="174"/>
      <c r="BGX71" s="174"/>
      <c r="BGY71" s="174"/>
      <c r="BGZ71" s="174"/>
      <c r="BHA71" s="174"/>
      <c r="BHB71" s="174"/>
      <c r="BHC71" s="174"/>
      <c r="BHD71" s="174"/>
      <c r="BHE71" s="174"/>
      <c r="BHF71" s="174"/>
      <c r="BHG71" s="174"/>
      <c r="BHH71" s="174"/>
      <c r="BHI71" s="174"/>
      <c r="BHJ71" s="174"/>
      <c r="BHK71" s="174"/>
      <c r="BHL71" s="174"/>
      <c r="BHM71" s="174"/>
      <c r="BHN71" s="174"/>
      <c r="BHO71" s="174"/>
      <c r="BHP71" s="174"/>
      <c r="BHQ71" s="174"/>
      <c r="BHR71" s="174"/>
      <c r="BHS71" s="174"/>
      <c r="BHT71" s="174"/>
      <c r="BHU71" s="174"/>
      <c r="BHV71" s="174"/>
      <c r="BHW71" s="174"/>
      <c r="BHX71" s="174"/>
      <c r="BHY71" s="174"/>
      <c r="BHZ71" s="174"/>
      <c r="BIA71" s="174"/>
      <c r="BIB71" s="174"/>
      <c r="BIC71" s="174"/>
      <c r="BID71" s="174"/>
      <c r="BIE71" s="174"/>
      <c r="BIF71" s="174"/>
      <c r="BIG71" s="174"/>
      <c r="BIH71" s="174"/>
      <c r="BII71" s="174"/>
      <c r="BIJ71" s="174"/>
      <c r="BIK71" s="174"/>
      <c r="BIL71" s="174"/>
      <c r="BIM71" s="174"/>
      <c r="BIN71" s="174"/>
      <c r="BIO71" s="174"/>
      <c r="BIP71" s="174"/>
      <c r="BIQ71" s="174"/>
      <c r="BIR71" s="174"/>
      <c r="BIS71" s="174"/>
      <c r="BIT71" s="174"/>
      <c r="BIU71" s="174"/>
      <c r="BIV71" s="174"/>
      <c r="BIW71" s="174"/>
      <c r="BIX71" s="174"/>
      <c r="BIY71" s="174"/>
      <c r="BIZ71" s="174"/>
      <c r="BJA71" s="174"/>
      <c r="BJB71" s="174"/>
      <c r="BJC71" s="174"/>
      <c r="BJD71" s="174"/>
      <c r="BJE71" s="174"/>
      <c r="BJF71" s="174"/>
      <c r="BJG71" s="174"/>
      <c r="BJH71" s="174"/>
      <c r="BJI71" s="174"/>
      <c r="BJJ71" s="174"/>
      <c r="BJK71" s="174"/>
      <c r="BJL71" s="174"/>
      <c r="BJM71" s="174"/>
      <c r="BJN71" s="174"/>
      <c r="BJO71" s="174"/>
      <c r="BJP71" s="174"/>
      <c r="BJQ71" s="174"/>
      <c r="BJR71" s="174"/>
      <c r="BJS71" s="174"/>
      <c r="BJT71" s="174"/>
      <c r="BJU71" s="174"/>
      <c r="BJV71" s="174"/>
      <c r="BJW71" s="174"/>
      <c r="BJX71" s="174"/>
      <c r="BJY71" s="174"/>
      <c r="BJZ71" s="174"/>
      <c r="BKA71" s="174"/>
      <c r="BKB71" s="174"/>
      <c r="BKC71" s="174"/>
      <c r="BKD71" s="174"/>
      <c r="BKE71" s="174"/>
      <c r="BKF71" s="174"/>
      <c r="BKG71" s="174"/>
      <c r="BKH71" s="174"/>
      <c r="BKI71" s="174"/>
      <c r="BKJ71" s="174"/>
      <c r="BKK71" s="174"/>
      <c r="BKL71" s="174"/>
      <c r="BKM71" s="174"/>
      <c r="BKN71" s="174"/>
      <c r="BKO71" s="174"/>
      <c r="BKP71" s="174"/>
      <c r="BKQ71" s="174"/>
      <c r="BKR71" s="174"/>
      <c r="BKS71" s="174"/>
      <c r="BKT71" s="174"/>
      <c r="BKU71" s="174"/>
      <c r="BKV71" s="174"/>
      <c r="BKW71" s="174"/>
      <c r="BKX71" s="174"/>
      <c r="BKY71" s="174"/>
      <c r="BKZ71" s="174"/>
      <c r="BLA71" s="174"/>
      <c r="BLB71" s="174"/>
      <c r="BLC71" s="174"/>
      <c r="BLD71" s="174"/>
      <c r="BLE71" s="174"/>
      <c r="BLF71" s="174"/>
      <c r="BLG71" s="174"/>
      <c r="BLH71" s="174"/>
      <c r="BLI71" s="174"/>
      <c r="BLJ71" s="174"/>
      <c r="BLK71" s="174"/>
      <c r="BLL71" s="174"/>
      <c r="BLM71" s="174"/>
      <c r="BLN71" s="174"/>
      <c r="BLO71" s="174"/>
      <c r="BLP71" s="174"/>
      <c r="BLQ71" s="174"/>
      <c r="BLR71" s="174"/>
      <c r="BLS71" s="174"/>
      <c r="BLT71" s="174"/>
      <c r="BLU71" s="174"/>
      <c r="BLV71" s="174"/>
      <c r="BLW71" s="174"/>
      <c r="BLX71" s="174"/>
      <c r="BLY71" s="174"/>
      <c r="BLZ71" s="174"/>
      <c r="BMA71" s="174"/>
      <c r="BMB71" s="174"/>
      <c r="BMC71" s="174"/>
      <c r="BMD71" s="174"/>
      <c r="BME71" s="174"/>
      <c r="BMF71" s="174"/>
      <c r="BMG71" s="174"/>
      <c r="BMH71" s="174"/>
      <c r="BMI71" s="174"/>
      <c r="BMJ71" s="174"/>
      <c r="BMK71" s="174"/>
      <c r="BML71" s="174"/>
      <c r="BMM71" s="174"/>
      <c r="BMN71" s="174"/>
      <c r="BMO71" s="174"/>
      <c r="BMP71" s="174"/>
      <c r="BMQ71" s="174"/>
      <c r="BMR71" s="174"/>
      <c r="BMS71" s="174"/>
      <c r="BMT71" s="174"/>
      <c r="BMU71" s="174"/>
      <c r="BMV71" s="174"/>
      <c r="BMW71" s="174"/>
      <c r="BMX71" s="174"/>
      <c r="BMY71" s="174"/>
      <c r="BMZ71" s="174"/>
      <c r="BNA71" s="174"/>
      <c r="BNB71" s="174"/>
      <c r="BNC71" s="174"/>
      <c r="BND71" s="174"/>
      <c r="BNE71" s="174"/>
      <c r="BNF71" s="174"/>
      <c r="BNG71" s="174"/>
      <c r="BNH71" s="174"/>
      <c r="BNI71" s="174"/>
      <c r="BNJ71" s="174"/>
      <c r="BNK71" s="174"/>
      <c r="BNL71" s="174"/>
      <c r="BNM71" s="174"/>
      <c r="BNN71" s="174"/>
      <c r="BNO71" s="174"/>
      <c r="BNP71" s="174"/>
      <c r="BNQ71" s="174"/>
      <c r="BNR71" s="174"/>
      <c r="BNS71" s="174"/>
      <c r="BNT71" s="174"/>
      <c r="BNU71" s="174"/>
      <c r="BNV71" s="174"/>
      <c r="BNW71" s="174"/>
      <c r="BNX71" s="174"/>
      <c r="BNY71" s="174"/>
      <c r="BNZ71" s="174"/>
      <c r="BOA71" s="174"/>
      <c r="BOB71" s="174"/>
      <c r="BOC71" s="174"/>
      <c r="BOD71" s="174"/>
      <c r="BOE71" s="174"/>
      <c r="BOF71" s="174"/>
      <c r="BOG71" s="174"/>
      <c r="BOH71" s="174"/>
      <c r="BOI71" s="174"/>
      <c r="BOJ71" s="174"/>
      <c r="BOK71" s="174"/>
      <c r="BOL71" s="174"/>
      <c r="BOM71" s="174"/>
      <c r="BON71" s="174"/>
      <c r="BOO71" s="174"/>
      <c r="BOP71" s="174"/>
      <c r="BOQ71" s="174"/>
      <c r="BOR71" s="174"/>
      <c r="BOS71" s="174"/>
      <c r="BOT71" s="174"/>
      <c r="BOU71" s="174"/>
      <c r="BOV71" s="174"/>
      <c r="BOW71" s="174"/>
      <c r="BOX71" s="174"/>
      <c r="BOY71" s="174"/>
      <c r="BOZ71" s="174"/>
      <c r="BPA71" s="174"/>
      <c r="BPB71" s="174"/>
      <c r="BPC71" s="174"/>
      <c r="BPD71" s="174"/>
      <c r="BPE71" s="174"/>
      <c r="BPF71" s="174"/>
      <c r="BPG71" s="174"/>
      <c r="BPH71" s="174"/>
      <c r="BPI71" s="174"/>
      <c r="BPJ71" s="174"/>
      <c r="BPK71" s="174"/>
      <c r="BPL71" s="174"/>
      <c r="BPM71" s="174"/>
      <c r="BPN71" s="174"/>
      <c r="BPO71" s="174"/>
      <c r="BPP71" s="174"/>
      <c r="BPQ71" s="174"/>
      <c r="BPR71" s="174"/>
      <c r="BPS71" s="174"/>
      <c r="BPT71" s="174"/>
      <c r="BPU71" s="174"/>
      <c r="BPV71" s="174"/>
      <c r="BPW71" s="174"/>
      <c r="BPX71" s="174"/>
      <c r="BPY71" s="174"/>
      <c r="BPZ71" s="174"/>
      <c r="BQA71" s="174"/>
      <c r="BQB71" s="174"/>
      <c r="BQC71" s="174"/>
      <c r="BQD71" s="174"/>
      <c r="BQE71" s="174"/>
      <c r="BQF71" s="174"/>
      <c r="BQG71" s="174"/>
      <c r="BQH71" s="174"/>
      <c r="BQI71" s="174"/>
      <c r="BQJ71" s="174"/>
      <c r="BQK71" s="174"/>
      <c r="BQL71" s="174"/>
      <c r="BQM71" s="174"/>
      <c r="BQN71" s="174"/>
      <c r="BQO71" s="174"/>
      <c r="BQP71" s="174"/>
      <c r="BQQ71" s="174"/>
      <c r="BQR71" s="174"/>
      <c r="BQS71" s="174"/>
      <c r="BQT71" s="174"/>
      <c r="BQU71" s="174"/>
      <c r="BQV71" s="174"/>
      <c r="BQW71" s="174"/>
      <c r="BQX71" s="174"/>
      <c r="BQY71" s="174"/>
      <c r="BQZ71" s="174"/>
      <c r="BRA71" s="174"/>
      <c r="BRB71" s="174"/>
      <c r="BRC71" s="174"/>
      <c r="BRD71" s="174"/>
      <c r="BRE71" s="174"/>
      <c r="BRF71" s="174"/>
      <c r="BRG71" s="174"/>
      <c r="BRH71" s="174"/>
      <c r="BRI71" s="174"/>
      <c r="BRJ71" s="174"/>
      <c r="BRK71" s="174"/>
      <c r="BRL71" s="174"/>
      <c r="BRM71" s="174"/>
      <c r="BRN71" s="174"/>
      <c r="BRO71" s="174"/>
      <c r="BRP71" s="174"/>
      <c r="BRQ71" s="174"/>
      <c r="BRR71" s="174"/>
      <c r="BRS71" s="174"/>
      <c r="BRT71" s="174"/>
      <c r="BRU71" s="174"/>
      <c r="BRV71" s="174"/>
      <c r="BRW71" s="174"/>
      <c r="BRX71" s="174"/>
      <c r="BRY71" s="174"/>
      <c r="BRZ71" s="174"/>
      <c r="BSA71" s="174"/>
      <c r="BSB71" s="174"/>
      <c r="BSC71" s="174"/>
      <c r="BSD71" s="174"/>
      <c r="BSE71" s="174"/>
      <c r="BSF71" s="174"/>
      <c r="BSG71" s="174"/>
      <c r="BSH71" s="174"/>
      <c r="BSI71" s="174"/>
      <c r="BSJ71" s="174"/>
      <c r="BSK71" s="174"/>
      <c r="BSL71" s="174"/>
      <c r="BSM71" s="174"/>
      <c r="BSN71" s="174"/>
      <c r="BSO71" s="174"/>
      <c r="BSP71" s="174"/>
      <c r="BSQ71" s="174"/>
      <c r="BSR71" s="174"/>
      <c r="BSS71" s="174"/>
      <c r="BST71" s="174"/>
      <c r="BSU71" s="174"/>
      <c r="BSV71" s="174"/>
      <c r="BSW71" s="174"/>
      <c r="BSX71" s="174"/>
      <c r="BSY71" s="174"/>
      <c r="BSZ71" s="174"/>
      <c r="BTA71" s="174"/>
      <c r="BTB71" s="174"/>
      <c r="BTC71" s="174"/>
      <c r="BTD71" s="174"/>
      <c r="BTE71" s="174"/>
      <c r="BTF71" s="174"/>
      <c r="BTG71" s="174"/>
      <c r="BTH71" s="174"/>
      <c r="BTI71" s="174"/>
      <c r="BTJ71" s="174"/>
      <c r="BTK71" s="174"/>
      <c r="BTL71" s="174"/>
      <c r="BTM71" s="174"/>
      <c r="BTN71" s="174"/>
      <c r="BTO71" s="174"/>
      <c r="BTP71" s="174"/>
      <c r="BTQ71" s="174"/>
      <c r="BTR71" s="174"/>
      <c r="BTS71" s="174"/>
      <c r="BTT71" s="174"/>
      <c r="BTU71" s="174"/>
      <c r="BTV71" s="174"/>
      <c r="BTW71" s="174"/>
      <c r="BTX71" s="174"/>
      <c r="BTY71" s="174"/>
      <c r="BTZ71" s="174"/>
      <c r="BUA71" s="174"/>
      <c r="BUB71" s="174"/>
      <c r="BUC71" s="174"/>
      <c r="BUD71" s="174"/>
      <c r="BUE71" s="174"/>
      <c r="BUF71" s="174"/>
      <c r="BUG71" s="174"/>
      <c r="BUH71" s="174"/>
      <c r="BUI71" s="174"/>
      <c r="BUJ71" s="174"/>
      <c r="BUK71" s="174"/>
      <c r="BUL71" s="174"/>
      <c r="BUM71" s="174"/>
      <c r="BUN71" s="174"/>
      <c r="BUO71" s="174"/>
      <c r="BUP71" s="174"/>
      <c r="BUQ71" s="174"/>
      <c r="BUR71" s="174"/>
      <c r="BUS71" s="174"/>
      <c r="BUT71" s="174"/>
      <c r="BUU71" s="174"/>
      <c r="BUV71" s="174"/>
      <c r="BUW71" s="174"/>
      <c r="BUX71" s="174"/>
      <c r="BUY71" s="174"/>
      <c r="BUZ71" s="174"/>
      <c r="BVA71" s="174"/>
      <c r="BVB71" s="174"/>
      <c r="BVC71" s="174"/>
      <c r="BVD71" s="174"/>
      <c r="BVE71" s="174"/>
      <c r="BVF71" s="174"/>
      <c r="BVG71" s="174"/>
      <c r="BVH71" s="174"/>
      <c r="BVI71" s="174"/>
      <c r="BVJ71" s="174"/>
      <c r="BVK71" s="174"/>
      <c r="BVL71" s="174"/>
      <c r="BVM71" s="174"/>
      <c r="BVN71" s="174"/>
      <c r="BVO71" s="174"/>
      <c r="BVP71" s="174"/>
      <c r="BVQ71" s="174"/>
      <c r="BVR71" s="174"/>
      <c r="BVS71" s="174"/>
      <c r="BVT71" s="174"/>
      <c r="BVU71" s="174"/>
      <c r="BVV71" s="174"/>
      <c r="BVW71" s="174"/>
      <c r="BVX71" s="174"/>
      <c r="BVY71" s="174"/>
      <c r="BVZ71" s="174"/>
      <c r="BWA71" s="174"/>
      <c r="BWB71" s="174"/>
      <c r="BWC71" s="174"/>
      <c r="BWD71" s="174"/>
      <c r="BWE71" s="174"/>
      <c r="BWF71" s="174"/>
      <c r="BWG71" s="174"/>
      <c r="BWH71" s="174"/>
      <c r="BWI71" s="174"/>
      <c r="BWJ71" s="174"/>
      <c r="BWK71" s="174"/>
      <c r="BWL71" s="174"/>
      <c r="BWM71" s="174"/>
      <c r="BWN71" s="174"/>
      <c r="BWO71" s="174"/>
      <c r="BWP71" s="174"/>
      <c r="BWQ71" s="174"/>
      <c r="BWR71" s="174"/>
      <c r="BWS71" s="174"/>
      <c r="BWT71" s="174"/>
      <c r="BWU71" s="174"/>
      <c r="BWV71" s="174"/>
      <c r="BWW71" s="174"/>
      <c r="BWX71" s="174"/>
      <c r="BWY71" s="174"/>
      <c r="BWZ71" s="174"/>
      <c r="BXA71" s="174"/>
      <c r="BXB71" s="174"/>
      <c r="BXC71" s="174"/>
      <c r="BXD71" s="174"/>
      <c r="BXE71" s="174"/>
      <c r="BXF71" s="174"/>
      <c r="BXG71" s="174"/>
      <c r="BXH71" s="174"/>
      <c r="BXI71" s="174"/>
      <c r="BXJ71" s="174"/>
      <c r="BXK71" s="174"/>
      <c r="BXL71" s="174"/>
      <c r="BXM71" s="174"/>
      <c r="BXN71" s="174"/>
      <c r="BXO71" s="174"/>
      <c r="BXP71" s="174"/>
      <c r="BXQ71" s="174"/>
      <c r="BXR71" s="174"/>
      <c r="BXS71" s="174"/>
      <c r="BXT71" s="174"/>
      <c r="BXU71" s="174"/>
      <c r="BXV71" s="174"/>
      <c r="BXW71" s="174"/>
      <c r="BXX71" s="174"/>
      <c r="BXY71" s="174"/>
      <c r="BXZ71" s="174"/>
      <c r="BYA71" s="174"/>
      <c r="BYB71" s="174"/>
      <c r="BYC71" s="174"/>
      <c r="BYD71" s="174"/>
      <c r="BYE71" s="174"/>
      <c r="BYF71" s="174"/>
      <c r="BYG71" s="174"/>
      <c r="BYH71" s="174"/>
      <c r="BYI71" s="174"/>
      <c r="BYJ71" s="174"/>
      <c r="BYK71" s="174"/>
      <c r="BYL71" s="174"/>
      <c r="BYM71" s="174"/>
      <c r="BYN71" s="174"/>
      <c r="BYO71" s="174"/>
      <c r="BYP71" s="174"/>
      <c r="BYQ71" s="174"/>
      <c r="BYR71" s="174"/>
      <c r="BYS71" s="174"/>
      <c r="BYT71" s="174"/>
      <c r="BYU71" s="174"/>
      <c r="BYV71" s="174"/>
      <c r="BYW71" s="174"/>
      <c r="BYX71" s="174"/>
      <c r="BYY71" s="174"/>
      <c r="BYZ71" s="174"/>
      <c r="BZA71" s="174"/>
      <c r="BZB71" s="174"/>
      <c r="BZC71" s="174"/>
      <c r="BZD71" s="174"/>
      <c r="BZE71" s="174"/>
      <c r="BZF71" s="174"/>
      <c r="BZG71" s="174"/>
      <c r="BZH71" s="174"/>
      <c r="BZI71" s="174"/>
      <c r="BZJ71" s="174"/>
      <c r="BZK71" s="174"/>
      <c r="BZL71" s="174"/>
      <c r="BZM71" s="174"/>
      <c r="BZN71" s="174"/>
      <c r="BZO71" s="174"/>
      <c r="BZP71" s="174"/>
      <c r="BZQ71" s="174"/>
      <c r="BZR71" s="174"/>
      <c r="BZS71" s="174"/>
      <c r="BZT71" s="174"/>
      <c r="BZU71" s="174"/>
      <c r="BZV71" s="174"/>
      <c r="BZW71" s="174"/>
      <c r="BZX71" s="174"/>
      <c r="BZY71" s="174"/>
      <c r="BZZ71" s="174"/>
      <c r="CAA71" s="174"/>
      <c r="CAB71" s="174"/>
      <c r="CAC71" s="174"/>
      <c r="CAD71" s="174"/>
      <c r="CAE71" s="174"/>
      <c r="CAF71" s="174"/>
      <c r="CAG71" s="174"/>
      <c r="CAH71" s="174"/>
      <c r="CAI71" s="174"/>
      <c r="CAJ71" s="174"/>
      <c r="CAK71" s="174"/>
      <c r="CAL71" s="174"/>
      <c r="CAM71" s="174"/>
      <c r="CAN71" s="174"/>
      <c r="CAO71" s="174"/>
      <c r="CAP71" s="174"/>
      <c r="CAQ71" s="174"/>
      <c r="CAR71" s="174"/>
      <c r="CAS71" s="174"/>
      <c r="CAT71" s="174"/>
      <c r="CAU71" s="174"/>
      <c r="CAV71" s="174"/>
      <c r="CAW71" s="174"/>
      <c r="CAX71" s="174"/>
      <c r="CAY71" s="174"/>
      <c r="CAZ71" s="174"/>
      <c r="CBA71" s="174"/>
      <c r="CBB71" s="174"/>
      <c r="CBC71" s="174"/>
      <c r="CBD71" s="174"/>
      <c r="CBE71" s="174"/>
      <c r="CBF71" s="174"/>
      <c r="CBG71" s="174"/>
      <c r="CBH71" s="174"/>
      <c r="CBI71" s="174"/>
      <c r="CBJ71" s="174"/>
      <c r="CBK71" s="174"/>
      <c r="CBL71" s="174"/>
      <c r="CBM71" s="174"/>
      <c r="CBN71" s="174"/>
      <c r="CBO71" s="174"/>
      <c r="CBP71" s="174"/>
      <c r="CBQ71" s="174"/>
      <c r="CBR71" s="174"/>
      <c r="CBS71" s="174"/>
      <c r="CBT71" s="174"/>
      <c r="CBU71" s="174"/>
      <c r="CBV71" s="174"/>
      <c r="CBW71" s="174"/>
      <c r="CBX71" s="174"/>
      <c r="CBY71" s="174"/>
      <c r="CBZ71" s="174"/>
      <c r="CCA71" s="174"/>
      <c r="CCB71" s="174"/>
      <c r="CCC71" s="174"/>
      <c r="CCD71" s="174"/>
      <c r="CCE71" s="174"/>
      <c r="CCF71" s="174"/>
      <c r="CCG71" s="174"/>
      <c r="CCH71" s="174"/>
      <c r="CCI71" s="174"/>
      <c r="CCJ71" s="174"/>
      <c r="CCK71" s="174"/>
      <c r="CCL71" s="174"/>
      <c r="CCM71" s="174"/>
      <c r="CCN71" s="174"/>
      <c r="CCO71" s="174"/>
      <c r="CCP71" s="174"/>
      <c r="CCQ71" s="174"/>
      <c r="CCR71" s="174"/>
      <c r="CCS71" s="174"/>
      <c r="CCT71" s="174"/>
      <c r="CCU71" s="174"/>
      <c r="CCV71" s="174"/>
      <c r="CCW71" s="174"/>
      <c r="CCX71" s="174"/>
      <c r="CCY71" s="174"/>
      <c r="CCZ71" s="174"/>
      <c r="CDA71" s="174"/>
      <c r="CDB71" s="174"/>
      <c r="CDC71" s="174"/>
      <c r="CDD71" s="174"/>
      <c r="CDE71" s="174"/>
      <c r="CDF71" s="174"/>
      <c r="CDG71" s="174"/>
      <c r="CDH71" s="174"/>
      <c r="CDI71" s="174"/>
      <c r="CDJ71" s="174"/>
      <c r="CDK71" s="174"/>
      <c r="CDL71" s="174"/>
      <c r="CDM71" s="174"/>
      <c r="CDN71" s="174"/>
      <c r="CDO71" s="174"/>
      <c r="CDP71" s="174"/>
      <c r="CDQ71" s="174"/>
      <c r="CDR71" s="174"/>
      <c r="CDS71" s="174"/>
      <c r="CDT71" s="174"/>
      <c r="CDU71" s="174"/>
      <c r="CDV71" s="174"/>
      <c r="CDW71" s="174"/>
      <c r="CDX71" s="174"/>
      <c r="CDY71" s="174"/>
      <c r="CDZ71" s="174"/>
      <c r="CEA71" s="174"/>
      <c r="CEB71" s="174"/>
      <c r="CEC71" s="174"/>
      <c r="CED71" s="174"/>
      <c r="CEE71" s="174"/>
      <c r="CEF71" s="174"/>
      <c r="CEG71" s="174"/>
      <c r="CEH71" s="174"/>
      <c r="CEI71" s="174"/>
      <c r="CEJ71" s="174"/>
      <c r="CEK71" s="174"/>
      <c r="CEL71" s="174"/>
      <c r="CEM71" s="174"/>
      <c r="CEN71" s="174"/>
      <c r="CEO71" s="174"/>
      <c r="CEP71" s="174"/>
      <c r="CEQ71" s="174"/>
      <c r="CER71" s="174"/>
      <c r="CES71" s="174"/>
      <c r="CET71" s="174"/>
      <c r="CEU71" s="174"/>
      <c r="CEV71" s="174"/>
      <c r="CEW71" s="174"/>
      <c r="CEX71" s="174"/>
      <c r="CEY71" s="174"/>
      <c r="CEZ71" s="174"/>
      <c r="CFA71" s="174"/>
      <c r="CFB71" s="174"/>
      <c r="CFC71" s="174"/>
      <c r="CFD71" s="174"/>
      <c r="CFE71" s="174"/>
      <c r="CFF71" s="174"/>
      <c r="CFG71" s="174"/>
      <c r="CFH71" s="174"/>
      <c r="CFI71" s="174"/>
      <c r="CFJ71" s="174"/>
      <c r="CFK71" s="174"/>
      <c r="CFL71" s="174"/>
      <c r="CFM71" s="174"/>
      <c r="CFN71" s="174"/>
      <c r="CFO71" s="174"/>
      <c r="CFP71" s="174"/>
      <c r="CFQ71" s="174"/>
      <c r="CFR71" s="174"/>
      <c r="CFS71" s="174"/>
      <c r="CFT71" s="174"/>
      <c r="CFU71" s="174"/>
      <c r="CFV71" s="174"/>
      <c r="CFW71" s="174"/>
      <c r="CFX71" s="174"/>
      <c r="CFY71" s="174"/>
      <c r="CFZ71" s="174"/>
      <c r="CGA71" s="174"/>
      <c r="CGB71" s="174"/>
      <c r="CGC71" s="174"/>
      <c r="CGD71" s="174"/>
      <c r="CGE71" s="174"/>
      <c r="CGF71" s="174"/>
      <c r="CGG71" s="174"/>
      <c r="CGH71" s="174"/>
      <c r="CGI71" s="174"/>
      <c r="CGJ71" s="174"/>
      <c r="CGK71" s="174"/>
      <c r="CGL71" s="174"/>
      <c r="CGM71" s="174"/>
      <c r="CGN71" s="174"/>
      <c r="CGO71" s="174"/>
      <c r="CGP71" s="174"/>
      <c r="CGQ71" s="174"/>
      <c r="CGR71" s="174"/>
      <c r="CGS71" s="174"/>
      <c r="CGT71" s="174"/>
      <c r="CGU71" s="174"/>
      <c r="CGV71" s="174"/>
      <c r="CGW71" s="174"/>
      <c r="CGX71" s="174"/>
      <c r="CGY71" s="174"/>
      <c r="CGZ71" s="174"/>
      <c r="CHA71" s="174"/>
      <c r="CHB71" s="174"/>
      <c r="CHC71" s="174"/>
      <c r="CHD71" s="174"/>
      <c r="CHE71" s="174"/>
      <c r="CHF71" s="174"/>
      <c r="CHG71" s="174"/>
      <c r="CHH71" s="174"/>
      <c r="CHI71" s="174"/>
      <c r="CHJ71" s="174"/>
      <c r="CHK71" s="174"/>
      <c r="CHL71" s="174"/>
      <c r="CHM71" s="174"/>
      <c r="CHN71" s="174"/>
      <c r="CHO71" s="174"/>
      <c r="CHP71" s="174"/>
      <c r="CHQ71" s="174"/>
      <c r="CHR71" s="174"/>
      <c r="CHS71" s="174"/>
      <c r="CHT71" s="174"/>
      <c r="CHU71" s="174"/>
      <c r="CHV71" s="174"/>
      <c r="CHW71" s="174"/>
      <c r="CHX71" s="174"/>
      <c r="CHY71" s="174"/>
      <c r="CHZ71" s="174"/>
      <c r="CIA71" s="174"/>
      <c r="CIB71" s="174"/>
      <c r="CIC71" s="174"/>
      <c r="CID71" s="174"/>
      <c r="CIE71" s="174"/>
      <c r="CIF71" s="174"/>
      <c r="CIG71" s="174"/>
      <c r="CIH71" s="174"/>
      <c r="CII71" s="174"/>
      <c r="CIJ71" s="174"/>
      <c r="CIK71" s="174"/>
      <c r="CIL71" s="174"/>
      <c r="CIM71" s="174"/>
      <c r="CIN71" s="174"/>
      <c r="CIO71" s="174"/>
      <c r="CIP71" s="174"/>
      <c r="CIQ71" s="174"/>
      <c r="CIR71" s="174"/>
      <c r="CIS71" s="174"/>
      <c r="CIT71" s="174"/>
      <c r="CIU71" s="174"/>
      <c r="CIV71" s="174"/>
      <c r="CIW71" s="174"/>
      <c r="CIX71" s="174"/>
      <c r="CIY71" s="174"/>
      <c r="CIZ71" s="174"/>
      <c r="CJA71" s="174"/>
      <c r="CJB71" s="174"/>
      <c r="CJC71" s="174"/>
      <c r="CJD71" s="174"/>
      <c r="CJE71" s="174"/>
      <c r="CJF71" s="174"/>
      <c r="CJG71" s="174"/>
      <c r="CJH71" s="174"/>
      <c r="CJI71" s="174"/>
      <c r="CJJ71" s="174"/>
      <c r="CJK71" s="174"/>
      <c r="CJL71" s="174"/>
      <c r="CJM71" s="174"/>
      <c r="CJN71" s="174"/>
      <c r="CJO71" s="174"/>
      <c r="CJP71" s="174"/>
      <c r="CJQ71" s="174"/>
      <c r="CJR71" s="174"/>
      <c r="CJS71" s="174"/>
      <c r="CJT71" s="174"/>
      <c r="CJU71" s="174"/>
      <c r="CJV71" s="174"/>
      <c r="CJW71" s="174"/>
      <c r="CJX71" s="174"/>
      <c r="CJY71" s="174"/>
      <c r="CJZ71" s="174"/>
      <c r="CKA71" s="174"/>
      <c r="CKB71" s="174"/>
      <c r="CKC71" s="174"/>
      <c r="CKD71" s="174"/>
      <c r="CKE71" s="174"/>
      <c r="CKF71" s="174"/>
      <c r="CKG71" s="174"/>
      <c r="CKH71" s="174"/>
      <c r="CKI71" s="174"/>
      <c r="CKJ71" s="174"/>
      <c r="CKK71" s="174"/>
      <c r="CKL71" s="174"/>
      <c r="CKM71" s="174"/>
      <c r="CKN71" s="174"/>
      <c r="CKO71" s="174"/>
      <c r="CKP71" s="174"/>
      <c r="CKQ71" s="174"/>
      <c r="CKR71" s="174"/>
      <c r="CKS71" s="174"/>
      <c r="CKT71" s="174"/>
      <c r="CKU71" s="174"/>
      <c r="CKV71" s="174"/>
      <c r="CKW71" s="174"/>
      <c r="CKX71" s="174"/>
      <c r="CKY71" s="174"/>
      <c r="CKZ71" s="174"/>
      <c r="CLA71" s="174"/>
      <c r="CLB71" s="174"/>
      <c r="CLC71" s="174"/>
      <c r="CLD71" s="174"/>
      <c r="CLE71" s="174"/>
      <c r="CLF71" s="174"/>
      <c r="CLG71" s="174"/>
      <c r="CLH71" s="174"/>
      <c r="CLI71" s="174"/>
      <c r="CLJ71" s="174"/>
      <c r="CLK71" s="174"/>
      <c r="CLL71" s="174"/>
      <c r="CLM71" s="174"/>
      <c r="CLN71" s="174"/>
      <c r="CLO71" s="174"/>
      <c r="CLP71" s="174"/>
      <c r="CLQ71" s="174"/>
      <c r="CLR71" s="174"/>
      <c r="CLS71" s="174"/>
      <c r="CLT71" s="174"/>
      <c r="CLU71" s="174"/>
      <c r="CLV71" s="174"/>
      <c r="CLW71" s="174"/>
      <c r="CLX71" s="174"/>
      <c r="CLY71" s="174"/>
      <c r="CLZ71" s="174"/>
      <c r="CMA71" s="174"/>
      <c r="CMB71" s="174"/>
      <c r="CMC71" s="174"/>
      <c r="CMD71" s="174"/>
      <c r="CME71" s="174"/>
      <c r="CMF71" s="174"/>
      <c r="CMG71" s="174"/>
      <c r="CMH71" s="174"/>
      <c r="CMI71" s="174"/>
      <c r="CMJ71" s="174"/>
      <c r="CMK71" s="174"/>
      <c r="CML71" s="174"/>
      <c r="CMM71" s="174"/>
      <c r="CMN71" s="174"/>
      <c r="CMO71" s="174"/>
      <c r="CMP71" s="174"/>
      <c r="CMQ71" s="174"/>
      <c r="CMR71" s="174"/>
      <c r="CMS71" s="174"/>
      <c r="CMT71" s="174"/>
      <c r="CMU71" s="174"/>
      <c r="CMV71" s="174"/>
      <c r="CMW71" s="174"/>
      <c r="CMX71" s="174"/>
      <c r="CMY71" s="174"/>
      <c r="CMZ71" s="174"/>
      <c r="CNA71" s="174"/>
      <c r="CNB71" s="174"/>
      <c r="CNC71" s="174"/>
      <c r="CND71" s="174"/>
      <c r="CNE71" s="174"/>
      <c r="CNF71" s="174"/>
      <c r="CNG71" s="174"/>
      <c r="CNH71" s="174"/>
      <c r="CNI71" s="174"/>
      <c r="CNJ71" s="174"/>
      <c r="CNK71" s="174"/>
      <c r="CNL71" s="174"/>
      <c r="CNM71" s="174"/>
      <c r="CNN71" s="174"/>
      <c r="CNO71" s="174"/>
      <c r="CNP71" s="174"/>
      <c r="CNQ71" s="174"/>
      <c r="CNR71" s="174"/>
      <c r="CNS71" s="174"/>
      <c r="CNT71" s="174"/>
      <c r="CNU71" s="174"/>
      <c r="CNV71" s="174"/>
      <c r="CNW71" s="174"/>
      <c r="CNX71" s="174"/>
      <c r="CNY71" s="174"/>
      <c r="CNZ71" s="174"/>
      <c r="COA71" s="174"/>
      <c r="COB71" s="174"/>
      <c r="COC71" s="174"/>
      <c r="COD71" s="174"/>
      <c r="COE71" s="174"/>
      <c r="COF71" s="174"/>
      <c r="COG71" s="174"/>
      <c r="COH71" s="174"/>
      <c r="COI71" s="174"/>
      <c r="COJ71" s="174"/>
      <c r="COK71" s="174"/>
      <c r="COL71" s="174"/>
      <c r="COM71" s="174"/>
      <c r="CON71" s="174"/>
      <c r="COO71" s="174"/>
      <c r="COP71" s="174"/>
      <c r="COQ71" s="174"/>
      <c r="COR71" s="174"/>
      <c r="COS71" s="174"/>
      <c r="COT71" s="174"/>
      <c r="COU71" s="174"/>
      <c r="COV71" s="174"/>
      <c r="COW71" s="174"/>
      <c r="COX71" s="174"/>
      <c r="COY71" s="174"/>
      <c r="COZ71" s="174"/>
      <c r="CPA71" s="174"/>
      <c r="CPB71" s="174"/>
      <c r="CPC71" s="174"/>
      <c r="CPD71" s="174"/>
      <c r="CPE71" s="174"/>
      <c r="CPF71" s="174"/>
      <c r="CPG71" s="174"/>
      <c r="CPH71" s="174"/>
      <c r="CPI71" s="174"/>
      <c r="CPJ71" s="174"/>
      <c r="CPK71" s="174"/>
      <c r="CPL71" s="174"/>
      <c r="CPM71" s="174"/>
      <c r="CPN71" s="174"/>
      <c r="CPO71" s="174"/>
      <c r="CPP71" s="174"/>
      <c r="CPQ71" s="174"/>
      <c r="CPR71" s="174"/>
      <c r="CPS71" s="174"/>
      <c r="CPT71" s="174"/>
      <c r="CPU71" s="174"/>
      <c r="CPV71" s="174"/>
      <c r="CPW71" s="174"/>
      <c r="CPX71" s="174"/>
      <c r="CPY71" s="174"/>
      <c r="CPZ71" s="174"/>
      <c r="CQA71" s="174"/>
      <c r="CQB71" s="174"/>
      <c r="CQC71" s="174"/>
      <c r="CQD71" s="174"/>
      <c r="CQE71" s="174"/>
      <c r="CQF71" s="174"/>
      <c r="CQG71" s="174"/>
      <c r="CQH71" s="174"/>
      <c r="CQI71" s="174"/>
      <c r="CQJ71" s="174"/>
      <c r="CQK71" s="174"/>
      <c r="CQL71" s="174"/>
      <c r="CQM71" s="174"/>
      <c r="CQN71" s="174"/>
      <c r="CQO71" s="174"/>
      <c r="CQP71" s="174"/>
      <c r="CQQ71" s="174"/>
      <c r="CQR71" s="174"/>
      <c r="CQS71" s="174"/>
      <c r="CQT71" s="174"/>
      <c r="CQU71" s="174"/>
      <c r="CQV71" s="174"/>
      <c r="CQW71" s="174"/>
      <c r="CQX71" s="174"/>
      <c r="CQY71" s="174"/>
      <c r="CQZ71" s="174"/>
      <c r="CRA71" s="174"/>
      <c r="CRB71" s="174"/>
      <c r="CRC71" s="174"/>
      <c r="CRD71" s="174"/>
      <c r="CRE71" s="174"/>
      <c r="CRF71" s="174"/>
      <c r="CRG71" s="174"/>
      <c r="CRH71" s="174"/>
      <c r="CRI71" s="174"/>
      <c r="CRJ71" s="174"/>
      <c r="CRK71" s="174"/>
      <c r="CRL71" s="174"/>
      <c r="CRM71" s="174"/>
      <c r="CRN71" s="174"/>
      <c r="CRO71" s="174"/>
      <c r="CRP71" s="174"/>
      <c r="CRQ71" s="174"/>
      <c r="CRR71" s="174"/>
      <c r="CRS71" s="174"/>
      <c r="CRT71" s="174"/>
      <c r="CRU71" s="174"/>
      <c r="CRV71" s="174"/>
      <c r="CRW71" s="174"/>
      <c r="CRX71" s="174"/>
      <c r="CRY71" s="174"/>
      <c r="CRZ71" s="174"/>
      <c r="CSA71" s="174"/>
      <c r="CSB71" s="174"/>
      <c r="CSC71" s="174"/>
      <c r="CSD71" s="174"/>
      <c r="CSE71" s="174"/>
      <c r="CSF71" s="174"/>
      <c r="CSG71" s="174"/>
      <c r="CSH71" s="174"/>
      <c r="CSI71" s="174"/>
      <c r="CSJ71" s="174"/>
      <c r="CSK71" s="174"/>
      <c r="CSL71" s="174"/>
      <c r="CSM71" s="174"/>
      <c r="CSN71" s="174"/>
      <c r="CSO71" s="174"/>
      <c r="CSP71" s="174"/>
      <c r="CSQ71" s="174"/>
      <c r="CSR71" s="174"/>
      <c r="CSS71" s="174"/>
      <c r="CST71" s="174"/>
      <c r="CSU71" s="174"/>
      <c r="CSV71" s="174"/>
      <c r="CSW71" s="174"/>
      <c r="CSX71" s="174"/>
      <c r="CSY71" s="174"/>
      <c r="CSZ71" s="174"/>
      <c r="CTA71" s="174"/>
      <c r="CTB71" s="174"/>
      <c r="CTC71" s="174"/>
      <c r="CTD71" s="174"/>
      <c r="CTE71" s="174"/>
      <c r="CTF71" s="174"/>
      <c r="CTG71" s="174"/>
      <c r="CTH71" s="174"/>
      <c r="CTI71" s="174"/>
      <c r="CTJ71" s="174"/>
      <c r="CTK71" s="174"/>
      <c r="CTL71" s="174"/>
      <c r="CTM71" s="174"/>
      <c r="CTN71" s="174"/>
      <c r="CTO71" s="174"/>
      <c r="CTP71" s="174"/>
      <c r="CTQ71" s="174"/>
      <c r="CTR71" s="174"/>
      <c r="CTS71" s="174"/>
      <c r="CTT71" s="174"/>
      <c r="CTU71" s="174"/>
      <c r="CTV71" s="174"/>
      <c r="CTW71" s="174"/>
      <c r="CTX71" s="174"/>
      <c r="CTY71" s="174"/>
      <c r="CTZ71" s="174"/>
      <c r="CUA71" s="174"/>
      <c r="CUB71" s="174"/>
      <c r="CUC71" s="174"/>
      <c r="CUD71" s="174"/>
      <c r="CUE71" s="174"/>
      <c r="CUF71" s="174"/>
      <c r="CUG71" s="174"/>
      <c r="CUH71" s="174"/>
      <c r="CUI71" s="174"/>
      <c r="CUJ71" s="174"/>
      <c r="CUK71" s="174"/>
      <c r="CUL71" s="174"/>
      <c r="CUM71" s="174"/>
      <c r="CUN71" s="174"/>
      <c r="CUO71" s="174"/>
      <c r="CUP71" s="174"/>
      <c r="CUQ71" s="174"/>
      <c r="CUR71" s="174"/>
      <c r="CUS71" s="174"/>
      <c r="CUT71" s="174"/>
      <c r="CUU71" s="174"/>
      <c r="CUV71" s="174"/>
      <c r="CUW71" s="174"/>
      <c r="CUX71" s="174"/>
      <c r="CUY71" s="174"/>
      <c r="CUZ71" s="174"/>
      <c r="CVA71" s="174"/>
      <c r="CVB71" s="174"/>
      <c r="CVC71" s="174"/>
      <c r="CVD71" s="174"/>
      <c r="CVE71" s="174"/>
      <c r="CVF71" s="174"/>
      <c r="CVG71" s="174"/>
      <c r="CVH71" s="174"/>
      <c r="CVI71" s="174"/>
      <c r="CVJ71" s="174"/>
      <c r="CVK71" s="174"/>
      <c r="CVL71" s="174"/>
      <c r="CVM71" s="174"/>
      <c r="CVN71" s="174"/>
      <c r="CVO71" s="174"/>
      <c r="CVP71" s="174"/>
      <c r="CVQ71" s="174"/>
      <c r="CVR71" s="174"/>
      <c r="CVS71" s="174"/>
      <c r="CVT71" s="174"/>
      <c r="CVU71" s="174"/>
      <c r="CVV71" s="174"/>
      <c r="CVW71" s="174"/>
      <c r="CVX71" s="174"/>
      <c r="CVY71" s="174"/>
      <c r="CVZ71" s="174"/>
      <c r="CWA71" s="174"/>
      <c r="CWB71" s="174"/>
      <c r="CWC71" s="174"/>
      <c r="CWD71" s="174"/>
      <c r="CWE71" s="174"/>
      <c r="CWF71" s="174"/>
      <c r="CWG71" s="174"/>
      <c r="CWH71" s="174"/>
      <c r="CWI71" s="174"/>
      <c r="CWJ71" s="174"/>
      <c r="CWK71" s="174"/>
      <c r="CWL71" s="174"/>
      <c r="CWM71" s="174"/>
      <c r="CWN71" s="174"/>
      <c r="CWO71" s="174"/>
      <c r="CWP71" s="174"/>
      <c r="CWQ71" s="174"/>
      <c r="CWR71" s="174"/>
      <c r="CWS71" s="174"/>
      <c r="CWT71" s="174"/>
      <c r="CWU71" s="174"/>
      <c r="CWV71" s="174"/>
      <c r="CWW71" s="174"/>
      <c r="CWX71" s="174"/>
      <c r="CWY71" s="174"/>
      <c r="CWZ71" s="174"/>
      <c r="CXA71" s="174"/>
      <c r="CXB71" s="174"/>
      <c r="CXC71" s="174"/>
      <c r="CXD71" s="174"/>
      <c r="CXE71" s="174"/>
      <c r="CXF71" s="174"/>
      <c r="CXG71" s="174"/>
      <c r="CXH71" s="174"/>
      <c r="CXI71" s="174"/>
      <c r="CXJ71" s="174"/>
      <c r="CXK71" s="174"/>
      <c r="CXL71" s="174"/>
      <c r="CXM71" s="174"/>
      <c r="CXN71" s="174"/>
      <c r="CXO71" s="174"/>
      <c r="CXP71" s="174"/>
      <c r="CXQ71" s="174"/>
      <c r="CXR71" s="174"/>
      <c r="CXS71" s="174"/>
      <c r="CXT71" s="174"/>
      <c r="CXU71" s="174"/>
      <c r="CXV71" s="174"/>
      <c r="CXW71" s="174"/>
      <c r="CXX71" s="174"/>
      <c r="CXY71" s="174"/>
      <c r="CXZ71" s="174"/>
      <c r="CYA71" s="174"/>
      <c r="CYB71" s="174"/>
      <c r="CYC71" s="174"/>
      <c r="CYD71" s="174"/>
      <c r="CYE71" s="174"/>
      <c r="CYF71" s="174"/>
      <c r="CYG71" s="174"/>
      <c r="CYH71" s="174"/>
      <c r="CYI71" s="174"/>
      <c r="CYJ71" s="174"/>
      <c r="CYK71" s="174"/>
      <c r="CYL71" s="174"/>
      <c r="CYM71" s="174"/>
      <c r="CYN71" s="174"/>
      <c r="CYO71" s="174"/>
      <c r="CYP71" s="174"/>
      <c r="CYQ71" s="174"/>
      <c r="CYR71" s="174"/>
      <c r="CYS71" s="174"/>
      <c r="CYT71" s="174"/>
      <c r="CYU71" s="174"/>
      <c r="CYV71" s="174"/>
      <c r="CYW71" s="174"/>
      <c r="CYX71" s="174"/>
      <c r="CYY71" s="174"/>
      <c r="CYZ71" s="174"/>
      <c r="CZA71" s="174"/>
      <c r="CZB71" s="174"/>
      <c r="CZC71" s="174"/>
      <c r="CZD71" s="174"/>
      <c r="CZE71" s="174"/>
      <c r="CZF71" s="174"/>
      <c r="CZG71" s="174"/>
      <c r="CZH71" s="174"/>
      <c r="CZI71" s="174"/>
      <c r="CZJ71" s="174"/>
      <c r="CZK71" s="174"/>
      <c r="CZL71" s="174"/>
      <c r="CZM71" s="174"/>
      <c r="CZN71" s="174"/>
      <c r="CZO71" s="174"/>
      <c r="CZP71" s="174"/>
      <c r="CZQ71" s="174"/>
      <c r="CZR71" s="174"/>
      <c r="CZS71" s="174"/>
      <c r="CZT71" s="174"/>
      <c r="CZU71" s="174"/>
      <c r="CZV71" s="174"/>
      <c r="CZW71" s="174"/>
      <c r="CZX71" s="174"/>
      <c r="CZY71" s="174"/>
      <c r="CZZ71" s="174"/>
      <c r="DAA71" s="174"/>
      <c r="DAB71" s="174"/>
      <c r="DAC71" s="174"/>
      <c r="DAD71" s="174"/>
      <c r="DAE71" s="174"/>
      <c r="DAF71" s="174"/>
      <c r="DAG71" s="174"/>
      <c r="DAH71" s="174"/>
      <c r="DAI71" s="174"/>
      <c r="DAJ71" s="174"/>
      <c r="DAK71" s="174"/>
      <c r="DAL71" s="174"/>
      <c r="DAM71" s="174"/>
      <c r="DAN71" s="174"/>
      <c r="DAO71" s="174"/>
      <c r="DAP71" s="174"/>
      <c r="DAQ71" s="174"/>
      <c r="DAR71" s="174"/>
      <c r="DAS71" s="174"/>
      <c r="DAT71" s="174"/>
      <c r="DAU71" s="174"/>
      <c r="DAV71" s="174"/>
      <c r="DAW71" s="174"/>
      <c r="DAX71" s="174"/>
      <c r="DAY71" s="174"/>
      <c r="DAZ71" s="174"/>
      <c r="DBA71" s="174"/>
      <c r="DBB71" s="174"/>
      <c r="DBC71" s="174"/>
      <c r="DBD71" s="174"/>
      <c r="DBE71" s="174"/>
      <c r="DBF71" s="174"/>
      <c r="DBG71" s="174"/>
      <c r="DBH71" s="174"/>
      <c r="DBI71" s="174"/>
      <c r="DBJ71" s="174"/>
      <c r="DBK71" s="174"/>
      <c r="DBL71" s="174"/>
      <c r="DBM71" s="174"/>
      <c r="DBN71" s="174"/>
      <c r="DBO71" s="174"/>
      <c r="DBP71" s="174"/>
      <c r="DBQ71" s="174"/>
      <c r="DBR71" s="174"/>
      <c r="DBS71" s="174"/>
      <c r="DBT71" s="174"/>
      <c r="DBU71" s="174"/>
      <c r="DBV71" s="174"/>
      <c r="DBW71" s="174"/>
      <c r="DBX71" s="174"/>
      <c r="DBY71" s="174"/>
      <c r="DBZ71" s="174"/>
      <c r="DCA71" s="174"/>
      <c r="DCB71" s="174"/>
      <c r="DCC71" s="174"/>
      <c r="DCD71" s="174"/>
      <c r="DCE71" s="174"/>
      <c r="DCF71" s="174"/>
      <c r="DCG71" s="174"/>
      <c r="DCH71" s="174"/>
      <c r="DCI71" s="174"/>
      <c r="DCJ71" s="174"/>
      <c r="DCK71" s="174"/>
      <c r="DCL71" s="174"/>
      <c r="DCM71" s="174"/>
      <c r="DCN71" s="174"/>
      <c r="DCO71" s="174"/>
      <c r="DCP71" s="174"/>
      <c r="DCQ71" s="174"/>
      <c r="DCR71" s="174"/>
      <c r="DCS71" s="174"/>
      <c r="DCT71" s="174"/>
      <c r="DCU71" s="174"/>
      <c r="DCV71" s="174"/>
      <c r="DCW71" s="174"/>
      <c r="DCX71" s="174"/>
      <c r="DCY71" s="174"/>
      <c r="DCZ71" s="174"/>
      <c r="DDA71" s="174"/>
      <c r="DDB71" s="174"/>
      <c r="DDC71" s="174"/>
      <c r="DDD71" s="174"/>
      <c r="DDE71" s="174"/>
      <c r="DDF71" s="174"/>
      <c r="DDG71" s="174"/>
      <c r="DDH71" s="174"/>
      <c r="DDI71" s="174"/>
      <c r="DDJ71" s="174"/>
      <c r="DDK71" s="174"/>
      <c r="DDL71" s="174"/>
      <c r="DDM71" s="174"/>
      <c r="DDN71" s="174"/>
      <c r="DDO71" s="174"/>
      <c r="DDP71" s="174"/>
      <c r="DDQ71" s="174"/>
      <c r="DDR71" s="174"/>
      <c r="DDS71" s="174"/>
      <c r="DDT71" s="174"/>
      <c r="DDU71" s="174"/>
      <c r="DDV71" s="174"/>
      <c r="DDW71" s="174"/>
      <c r="DDX71" s="174"/>
      <c r="DDY71" s="174"/>
      <c r="DDZ71" s="174"/>
      <c r="DEA71" s="174"/>
      <c r="DEB71" s="174"/>
      <c r="DEC71" s="174"/>
      <c r="DED71" s="174"/>
      <c r="DEE71" s="174"/>
      <c r="DEF71" s="174"/>
      <c r="DEG71" s="174"/>
      <c r="DEH71" s="174"/>
      <c r="DEI71" s="174"/>
      <c r="DEJ71" s="174"/>
      <c r="DEK71" s="174"/>
      <c r="DEL71" s="174"/>
      <c r="DEM71" s="174"/>
      <c r="DEN71" s="174"/>
      <c r="DEO71" s="174"/>
      <c r="DEP71" s="174"/>
      <c r="DEQ71" s="174"/>
      <c r="DER71" s="174"/>
      <c r="DES71" s="174"/>
      <c r="DET71" s="174"/>
      <c r="DEU71" s="174"/>
      <c r="DEV71" s="174"/>
      <c r="DEW71" s="174"/>
      <c r="DEX71" s="174"/>
      <c r="DEY71" s="174"/>
      <c r="DEZ71" s="174"/>
      <c r="DFA71" s="174"/>
      <c r="DFB71" s="174"/>
      <c r="DFC71" s="174"/>
      <c r="DFD71" s="174"/>
      <c r="DFE71" s="174"/>
      <c r="DFF71" s="174"/>
      <c r="DFG71" s="174"/>
      <c r="DFH71" s="174"/>
      <c r="DFI71" s="174"/>
      <c r="DFJ71" s="174"/>
      <c r="DFK71" s="174"/>
      <c r="DFL71" s="174"/>
      <c r="DFM71" s="174"/>
      <c r="DFN71" s="174"/>
      <c r="DFO71" s="174"/>
      <c r="DFP71" s="174"/>
      <c r="DFQ71" s="174"/>
      <c r="DFR71" s="174"/>
      <c r="DFS71" s="174"/>
      <c r="DFT71" s="174"/>
      <c r="DFU71" s="174"/>
      <c r="DFV71" s="174"/>
      <c r="DFW71" s="174"/>
      <c r="DFX71" s="174"/>
      <c r="DFY71" s="174"/>
      <c r="DFZ71" s="174"/>
      <c r="DGA71" s="174"/>
      <c r="DGB71" s="174"/>
      <c r="DGC71" s="174"/>
      <c r="DGD71" s="174"/>
      <c r="DGE71" s="174"/>
      <c r="DGF71" s="174"/>
      <c r="DGG71" s="174"/>
      <c r="DGH71" s="174"/>
      <c r="DGI71" s="174"/>
      <c r="DGJ71" s="174"/>
      <c r="DGK71" s="174"/>
      <c r="DGL71" s="174"/>
      <c r="DGM71" s="174"/>
      <c r="DGN71" s="174"/>
      <c r="DGO71" s="174"/>
      <c r="DGP71" s="174"/>
      <c r="DGQ71" s="174"/>
      <c r="DGR71" s="174"/>
      <c r="DGS71" s="174"/>
      <c r="DGT71" s="174"/>
      <c r="DGU71" s="174"/>
      <c r="DGV71" s="174"/>
      <c r="DGW71" s="174"/>
      <c r="DGX71" s="174"/>
      <c r="DGY71" s="174"/>
      <c r="DGZ71" s="174"/>
      <c r="DHA71" s="174"/>
      <c r="DHB71" s="174"/>
      <c r="DHC71" s="174"/>
      <c r="DHD71" s="174"/>
      <c r="DHE71" s="174"/>
      <c r="DHF71" s="174"/>
      <c r="DHG71" s="174"/>
      <c r="DHH71" s="174"/>
      <c r="DHI71" s="174"/>
      <c r="DHJ71" s="174"/>
      <c r="DHK71" s="174"/>
      <c r="DHL71" s="174"/>
      <c r="DHM71" s="174"/>
      <c r="DHN71" s="174"/>
      <c r="DHO71" s="174"/>
      <c r="DHP71" s="174"/>
      <c r="DHQ71" s="174"/>
      <c r="DHR71" s="174"/>
      <c r="DHS71" s="174"/>
      <c r="DHT71" s="174"/>
      <c r="DHU71" s="174"/>
      <c r="DHV71" s="174"/>
      <c r="DHW71" s="174"/>
      <c r="DHX71" s="174"/>
      <c r="DHY71" s="174"/>
      <c r="DHZ71" s="174"/>
      <c r="DIA71" s="174"/>
      <c r="DIB71" s="174"/>
      <c r="DIC71" s="174"/>
      <c r="DID71" s="174"/>
      <c r="DIE71" s="174"/>
      <c r="DIF71" s="174"/>
      <c r="DIG71" s="174"/>
      <c r="DIH71" s="174"/>
      <c r="DII71" s="174"/>
      <c r="DIJ71" s="174"/>
      <c r="DIK71" s="174"/>
      <c r="DIL71" s="174"/>
      <c r="DIM71" s="174"/>
      <c r="DIN71" s="174"/>
      <c r="DIO71" s="174"/>
      <c r="DIP71" s="174"/>
      <c r="DIQ71" s="174"/>
      <c r="DIR71" s="174"/>
      <c r="DIS71" s="174"/>
      <c r="DIT71" s="174"/>
      <c r="DIU71" s="174"/>
      <c r="DIV71" s="174"/>
      <c r="DIW71" s="174"/>
      <c r="DIX71" s="174"/>
      <c r="DIY71" s="174"/>
      <c r="DIZ71" s="174"/>
      <c r="DJA71" s="174"/>
      <c r="DJB71" s="174"/>
      <c r="DJC71" s="174"/>
      <c r="DJD71" s="174"/>
      <c r="DJE71" s="174"/>
      <c r="DJF71" s="174"/>
      <c r="DJG71" s="174"/>
      <c r="DJH71" s="174"/>
      <c r="DJI71" s="174"/>
      <c r="DJJ71" s="174"/>
      <c r="DJK71" s="174"/>
      <c r="DJL71" s="174"/>
      <c r="DJM71" s="174"/>
      <c r="DJN71" s="174"/>
      <c r="DJO71" s="174"/>
      <c r="DJP71" s="174"/>
      <c r="DJQ71" s="174"/>
      <c r="DJR71" s="174"/>
      <c r="DJS71" s="174"/>
      <c r="DJT71" s="174"/>
      <c r="DJU71" s="174"/>
      <c r="DJV71" s="174"/>
      <c r="DJW71" s="174"/>
      <c r="DJX71" s="174"/>
      <c r="DJY71" s="174"/>
      <c r="DJZ71" s="174"/>
      <c r="DKA71" s="174"/>
      <c r="DKB71" s="174"/>
      <c r="DKC71" s="174"/>
      <c r="DKD71" s="174"/>
      <c r="DKE71" s="174"/>
      <c r="DKF71" s="174"/>
      <c r="DKG71" s="174"/>
      <c r="DKH71" s="174"/>
      <c r="DKI71" s="174"/>
      <c r="DKJ71" s="174"/>
      <c r="DKK71" s="174"/>
      <c r="DKL71" s="174"/>
      <c r="DKM71" s="174"/>
      <c r="DKN71" s="174"/>
      <c r="DKO71" s="174"/>
      <c r="DKP71" s="174"/>
      <c r="DKQ71" s="174"/>
      <c r="DKR71" s="174"/>
      <c r="DKS71" s="174"/>
      <c r="DKT71" s="174"/>
      <c r="DKU71" s="174"/>
      <c r="DKV71" s="174"/>
      <c r="DKW71" s="174"/>
      <c r="DKX71" s="174"/>
      <c r="DKY71" s="174"/>
      <c r="DKZ71" s="174"/>
      <c r="DLA71" s="174"/>
      <c r="DLB71" s="174"/>
      <c r="DLC71" s="174"/>
      <c r="DLD71" s="174"/>
      <c r="DLE71" s="174"/>
      <c r="DLF71" s="174"/>
      <c r="DLG71" s="174"/>
      <c r="DLH71" s="174"/>
      <c r="DLI71" s="174"/>
      <c r="DLJ71" s="174"/>
      <c r="DLK71" s="174"/>
      <c r="DLL71" s="174"/>
      <c r="DLM71" s="174"/>
      <c r="DLN71" s="174"/>
      <c r="DLO71" s="174"/>
      <c r="DLP71" s="174"/>
      <c r="DLQ71" s="174"/>
      <c r="DLR71" s="174"/>
      <c r="DLS71" s="174"/>
      <c r="DLT71" s="174"/>
      <c r="DLU71" s="174"/>
      <c r="DLV71" s="174"/>
      <c r="DLW71" s="174"/>
      <c r="DLX71" s="174"/>
      <c r="DLY71" s="174"/>
      <c r="DLZ71" s="174"/>
      <c r="DMA71" s="174"/>
      <c r="DMB71" s="174"/>
      <c r="DMC71" s="174"/>
      <c r="DMD71" s="174"/>
      <c r="DME71" s="174"/>
      <c r="DMF71" s="174"/>
      <c r="DMG71" s="174"/>
      <c r="DMH71" s="174"/>
      <c r="DMI71" s="174"/>
      <c r="DMJ71" s="174"/>
      <c r="DMK71" s="174"/>
      <c r="DML71" s="174"/>
      <c r="DMM71" s="174"/>
      <c r="DMN71" s="174"/>
      <c r="DMO71" s="174"/>
      <c r="DMP71" s="174"/>
      <c r="DMQ71" s="174"/>
      <c r="DMR71" s="174"/>
      <c r="DMS71" s="174"/>
      <c r="DMT71" s="174"/>
      <c r="DMU71" s="174"/>
      <c r="DMV71" s="174"/>
      <c r="DMW71" s="174"/>
      <c r="DMX71" s="174"/>
      <c r="DMY71" s="174"/>
      <c r="DMZ71" s="174"/>
      <c r="DNA71" s="174"/>
      <c r="DNB71" s="174"/>
      <c r="DNC71" s="174"/>
      <c r="DND71" s="174"/>
      <c r="DNE71" s="174"/>
      <c r="DNF71" s="174"/>
      <c r="DNG71" s="174"/>
      <c r="DNH71" s="174"/>
      <c r="DNI71" s="174"/>
      <c r="DNJ71" s="174"/>
      <c r="DNK71" s="174"/>
      <c r="DNL71" s="174"/>
      <c r="DNM71" s="174"/>
      <c r="DNN71" s="174"/>
      <c r="DNO71" s="174"/>
      <c r="DNP71" s="174"/>
      <c r="DNQ71" s="174"/>
      <c r="DNR71" s="174"/>
      <c r="DNS71" s="174"/>
      <c r="DNT71" s="174"/>
      <c r="DNU71" s="174"/>
      <c r="DNV71" s="174"/>
      <c r="DNW71" s="174"/>
      <c r="DNX71" s="174"/>
      <c r="DNY71" s="174"/>
      <c r="DNZ71" s="174"/>
      <c r="DOA71" s="174"/>
      <c r="DOB71" s="174"/>
      <c r="DOC71" s="174"/>
      <c r="DOD71" s="174"/>
      <c r="DOE71" s="174"/>
      <c r="DOF71" s="174"/>
      <c r="DOG71" s="174"/>
      <c r="DOH71" s="174"/>
      <c r="DOI71" s="174"/>
      <c r="DOJ71" s="174"/>
      <c r="DOK71" s="174"/>
      <c r="DOL71" s="174"/>
      <c r="DOM71" s="174"/>
      <c r="DON71" s="174"/>
      <c r="DOO71" s="174"/>
      <c r="DOP71" s="174"/>
      <c r="DOQ71" s="174"/>
      <c r="DOR71" s="174"/>
      <c r="DOS71" s="174"/>
      <c r="DOT71" s="174"/>
      <c r="DOU71" s="174"/>
      <c r="DOV71" s="174"/>
      <c r="DOW71" s="174"/>
      <c r="DOX71" s="174"/>
      <c r="DOY71" s="174"/>
      <c r="DOZ71" s="174"/>
      <c r="DPA71" s="174"/>
      <c r="DPB71" s="174"/>
      <c r="DPC71" s="174"/>
      <c r="DPD71" s="174"/>
      <c r="DPE71" s="174"/>
      <c r="DPF71" s="174"/>
      <c r="DPG71" s="174"/>
      <c r="DPH71" s="174"/>
      <c r="DPI71" s="174"/>
      <c r="DPJ71" s="174"/>
      <c r="DPK71" s="174"/>
      <c r="DPL71" s="174"/>
      <c r="DPM71" s="174"/>
      <c r="DPN71" s="174"/>
      <c r="DPO71" s="174"/>
      <c r="DPP71" s="174"/>
      <c r="DPQ71" s="174"/>
      <c r="DPR71" s="174"/>
      <c r="DPS71" s="174"/>
      <c r="DPT71" s="174"/>
      <c r="DPU71" s="174"/>
      <c r="DPV71" s="174"/>
      <c r="DPW71" s="174"/>
      <c r="DPX71" s="174"/>
      <c r="DPY71" s="174"/>
      <c r="DPZ71" s="174"/>
      <c r="DQA71" s="174"/>
      <c r="DQB71" s="174"/>
      <c r="DQC71" s="174"/>
      <c r="DQD71" s="174"/>
      <c r="DQE71" s="174"/>
      <c r="DQF71" s="174"/>
      <c r="DQG71" s="174"/>
      <c r="DQH71" s="174"/>
      <c r="DQI71" s="174"/>
      <c r="DQJ71" s="174"/>
      <c r="DQK71" s="174"/>
      <c r="DQL71" s="174"/>
      <c r="DQM71" s="174"/>
      <c r="DQN71" s="174"/>
      <c r="DQO71" s="174"/>
      <c r="DQP71" s="174"/>
      <c r="DQQ71" s="174"/>
      <c r="DQR71" s="174"/>
      <c r="DQS71" s="174"/>
      <c r="DQT71" s="174"/>
      <c r="DQU71" s="174"/>
      <c r="DQV71" s="174"/>
      <c r="DQW71" s="174"/>
      <c r="DQX71" s="174"/>
      <c r="DQY71" s="174"/>
      <c r="DQZ71" s="174"/>
      <c r="DRA71" s="174"/>
      <c r="DRB71" s="174"/>
      <c r="DRC71" s="174"/>
      <c r="DRD71" s="174"/>
      <c r="DRE71" s="174"/>
      <c r="DRF71" s="174"/>
      <c r="DRG71" s="174"/>
      <c r="DRH71" s="174"/>
      <c r="DRI71" s="174"/>
      <c r="DRJ71" s="174"/>
      <c r="DRK71" s="174"/>
      <c r="DRL71" s="174"/>
      <c r="DRM71" s="174"/>
      <c r="DRN71" s="174"/>
      <c r="DRO71" s="174"/>
      <c r="DRP71" s="174"/>
      <c r="DRQ71" s="174"/>
      <c r="DRR71" s="174"/>
      <c r="DRS71" s="174"/>
      <c r="DRT71" s="174"/>
      <c r="DRU71" s="174"/>
      <c r="DRV71" s="174"/>
      <c r="DRW71" s="174"/>
      <c r="DRX71" s="174"/>
      <c r="DRY71" s="174"/>
      <c r="DRZ71" s="174"/>
      <c r="DSA71" s="174"/>
      <c r="DSB71" s="174"/>
      <c r="DSC71" s="174"/>
      <c r="DSD71" s="174"/>
      <c r="DSE71" s="174"/>
      <c r="DSF71" s="174"/>
      <c r="DSG71" s="174"/>
      <c r="DSH71" s="174"/>
      <c r="DSI71" s="174"/>
      <c r="DSJ71" s="174"/>
      <c r="DSK71" s="174"/>
      <c r="DSL71" s="174"/>
      <c r="DSM71" s="174"/>
      <c r="DSN71" s="174"/>
      <c r="DSO71" s="174"/>
      <c r="DSP71" s="174"/>
      <c r="DSQ71" s="174"/>
      <c r="DSR71" s="174"/>
      <c r="DSS71" s="174"/>
      <c r="DST71" s="174"/>
      <c r="DSU71" s="174"/>
      <c r="DSV71" s="174"/>
      <c r="DSW71" s="174"/>
      <c r="DSX71" s="174"/>
      <c r="DSY71" s="174"/>
      <c r="DSZ71" s="174"/>
      <c r="DTA71" s="174"/>
      <c r="DTB71" s="174"/>
      <c r="DTC71" s="174"/>
      <c r="DTD71" s="174"/>
      <c r="DTE71" s="174"/>
      <c r="DTF71" s="174"/>
      <c r="DTG71" s="174"/>
      <c r="DTH71" s="174"/>
      <c r="DTI71" s="174"/>
      <c r="DTJ71" s="174"/>
      <c r="DTK71" s="174"/>
      <c r="DTL71" s="174"/>
      <c r="DTM71" s="174"/>
      <c r="DTN71" s="174"/>
      <c r="DTO71" s="174"/>
      <c r="DTP71" s="174"/>
      <c r="DTQ71" s="174"/>
      <c r="DTR71" s="174"/>
      <c r="DTS71" s="174"/>
      <c r="DTT71" s="174"/>
      <c r="DTU71" s="174"/>
      <c r="DTV71" s="174"/>
      <c r="DTW71" s="174"/>
      <c r="DTX71" s="174"/>
      <c r="DTY71" s="174"/>
      <c r="DTZ71" s="174"/>
      <c r="DUA71" s="174"/>
      <c r="DUB71" s="174"/>
      <c r="DUC71" s="174"/>
      <c r="DUD71" s="174"/>
      <c r="DUE71" s="174"/>
      <c r="DUF71" s="174"/>
      <c r="DUG71" s="174"/>
      <c r="DUH71" s="174"/>
      <c r="DUI71" s="174"/>
      <c r="DUJ71" s="174"/>
      <c r="DUK71" s="174"/>
      <c r="DUL71" s="174"/>
      <c r="DUM71" s="174"/>
      <c r="DUN71" s="174"/>
      <c r="DUO71" s="174"/>
      <c r="DUP71" s="174"/>
      <c r="DUQ71" s="174"/>
      <c r="DUR71" s="174"/>
      <c r="DUS71" s="174"/>
      <c r="DUT71" s="174"/>
      <c r="DUU71" s="174"/>
      <c r="DUV71" s="174"/>
      <c r="DUW71" s="174"/>
      <c r="DUX71" s="174"/>
      <c r="DUY71" s="174"/>
      <c r="DUZ71" s="174"/>
      <c r="DVA71" s="174"/>
      <c r="DVB71" s="174"/>
      <c r="DVC71" s="174"/>
      <c r="DVD71" s="174"/>
      <c r="DVE71" s="174"/>
      <c r="DVF71" s="174"/>
      <c r="DVG71" s="174"/>
      <c r="DVH71" s="174"/>
      <c r="DVI71" s="174"/>
      <c r="DVJ71" s="174"/>
      <c r="DVK71" s="174"/>
      <c r="DVL71" s="174"/>
      <c r="DVM71" s="174"/>
      <c r="DVN71" s="174"/>
      <c r="DVO71" s="174"/>
      <c r="DVP71" s="174"/>
      <c r="DVQ71" s="174"/>
      <c r="DVR71" s="174"/>
      <c r="DVS71" s="174"/>
      <c r="DVT71" s="174"/>
      <c r="DVU71" s="174"/>
      <c r="DVV71" s="174"/>
      <c r="DVW71" s="174"/>
      <c r="DVX71" s="174"/>
      <c r="DVY71" s="174"/>
      <c r="DVZ71" s="174"/>
      <c r="DWA71" s="174"/>
      <c r="DWB71" s="174"/>
      <c r="DWC71" s="174"/>
      <c r="DWD71" s="174"/>
      <c r="DWE71" s="174"/>
      <c r="DWF71" s="174"/>
      <c r="DWG71" s="174"/>
      <c r="DWH71" s="174"/>
      <c r="DWI71" s="174"/>
      <c r="DWJ71" s="174"/>
      <c r="DWK71" s="174"/>
      <c r="DWL71" s="174"/>
      <c r="DWM71" s="174"/>
      <c r="DWN71" s="174"/>
      <c r="DWO71" s="174"/>
      <c r="DWP71" s="174"/>
      <c r="DWQ71" s="174"/>
      <c r="DWR71" s="174"/>
      <c r="DWS71" s="174"/>
      <c r="DWT71" s="174"/>
      <c r="DWU71" s="174"/>
      <c r="DWV71" s="174"/>
      <c r="DWW71" s="174"/>
      <c r="DWX71" s="174"/>
      <c r="DWY71" s="174"/>
      <c r="DWZ71" s="174"/>
      <c r="DXA71" s="174"/>
      <c r="DXB71" s="174"/>
      <c r="DXC71" s="174"/>
      <c r="DXD71" s="174"/>
      <c r="DXE71" s="174"/>
      <c r="DXF71" s="174"/>
      <c r="DXG71" s="174"/>
      <c r="DXH71" s="174"/>
      <c r="DXI71" s="174"/>
      <c r="DXJ71" s="174"/>
      <c r="DXK71" s="174"/>
      <c r="DXL71" s="174"/>
      <c r="DXM71" s="174"/>
      <c r="DXN71" s="174"/>
      <c r="DXO71" s="174"/>
      <c r="DXP71" s="174"/>
      <c r="DXQ71" s="174"/>
      <c r="DXR71" s="174"/>
      <c r="DXS71" s="174"/>
      <c r="DXT71" s="174"/>
      <c r="DXU71" s="174"/>
      <c r="DXV71" s="174"/>
      <c r="DXW71" s="174"/>
      <c r="DXX71" s="174"/>
      <c r="DXY71" s="174"/>
      <c r="DXZ71" s="174"/>
      <c r="DYA71" s="174"/>
      <c r="DYB71" s="174"/>
      <c r="DYC71" s="174"/>
      <c r="DYD71" s="174"/>
      <c r="DYE71" s="174"/>
      <c r="DYF71" s="174"/>
      <c r="DYG71" s="174"/>
      <c r="DYH71" s="174"/>
      <c r="DYI71" s="174"/>
      <c r="DYJ71" s="174"/>
      <c r="DYK71" s="174"/>
      <c r="DYL71" s="174"/>
      <c r="DYM71" s="174"/>
      <c r="DYN71" s="174"/>
      <c r="DYO71" s="174"/>
      <c r="DYP71" s="174"/>
      <c r="DYQ71" s="174"/>
      <c r="DYR71" s="174"/>
      <c r="DYS71" s="174"/>
      <c r="DYT71" s="174"/>
      <c r="DYU71" s="174"/>
      <c r="DYV71" s="174"/>
      <c r="DYW71" s="174"/>
      <c r="DYX71" s="174"/>
      <c r="DYY71" s="174"/>
      <c r="DYZ71" s="174"/>
      <c r="DZA71" s="174"/>
      <c r="DZB71" s="174"/>
      <c r="DZC71" s="174"/>
      <c r="DZD71" s="174"/>
      <c r="DZE71" s="174"/>
      <c r="DZF71" s="174"/>
      <c r="DZG71" s="174"/>
      <c r="DZH71" s="174"/>
      <c r="DZI71" s="174"/>
      <c r="DZJ71" s="174"/>
      <c r="DZK71" s="174"/>
      <c r="DZL71" s="174"/>
      <c r="DZM71" s="174"/>
      <c r="DZN71" s="174"/>
      <c r="DZO71" s="174"/>
      <c r="DZP71" s="174"/>
      <c r="DZQ71" s="174"/>
      <c r="DZR71" s="174"/>
      <c r="DZS71" s="174"/>
      <c r="DZT71" s="174"/>
      <c r="DZU71" s="174"/>
      <c r="DZV71" s="174"/>
      <c r="DZW71" s="174"/>
      <c r="DZX71" s="174"/>
      <c r="DZY71" s="174"/>
      <c r="DZZ71" s="174"/>
      <c r="EAA71" s="174"/>
      <c r="EAB71" s="174"/>
      <c r="EAC71" s="174"/>
      <c r="EAD71" s="174"/>
      <c r="EAE71" s="174"/>
      <c r="EAF71" s="174"/>
      <c r="EAG71" s="174"/>
      <c r="EAH71" s="174"/>
      <c r="EAI71" s="174"/>
      <c r="EAJ71" s="174"/>
      <c r="EAK71" s="174"/>
      <c r="EAL71" s="174"/>
      <c r="EAM71" s="174"/>
      <c r="EAN71" s="174"/>
      <c r="EAO71" s="174"/>
      <c r="EAP71" s="174"/>
      <c r="EAQ71" s="174"/>
      <c r="EAR71" s="174"/>
      <c r="EAS71" s="174"/>
      <c r="EAT71" s="174"/>
      <c r="EAU71" s="174"/>
      <c r="EAV71" s="174"/>
      <c r="EAW71" s="174"/>
      <c r="EAX71" s="174"/>
      <c r="EAY71" s="174"/>
      <c r="EAZ71" s="174"/>
      <c r="EBA71" s="174"/>
      <c r="EBB71" s="174"/>
      <c r="EBC71" s="174"/>
      <c r="EBD71" s="174"/>
      <c r="EBE71" s="174"/>
      <c r="EBF71" s="174"/>
      <c r="EBG71" s="174"/>
      <c r="EBH71" s="174"/>
      <c r="EBI71" s="174"/>
      <c r="EBJ71" s="174"/>
      <c r="EBK71" s="174"/>
      <c r="EBL71" s="174"/>
      <c r="EBM71" s="174"/>
      <c r="EBN71" s="174"/>
      <c r="EBO71" s="174"/>
      <c r="EBP71" s="174"/>
      <c r="EBQ71" s="174"/>
      <c r="EBR71" s="174"/>
      <c r="EBS71" s="174"/>
      <c r="EBT71" s="174"/>
      <c r="EBU71" s="174"/>
      <c r="EBV71" s="174"/>
      <c r="EBW71" s="174"/>
      <c r="EBX71" s="174"/>
      <c r="EBY71" s="174"/>
      <c r="EBZ71" s="174"/>
      <c r="ECA71" s="174"/>
      <c r="ECB71" s="174"/>
      <c r="ECC71" s="174"/>
      <c r="ECD71" s="174"/>
      <c r="ECE71" s="174"/>
      <c r="ECF71" s="174"/>
      <c r="ECG71" s="174"/>
      <c r="ECH71" s="174"/>
      <c r="ECI71" s="174"/>
      <c r="ECJ71" s="174"/>
      <c r="ECK71" s="174"/>
      <c r="ECL71" s="174"/>
      <c r="ECM71" s="174"/>
      <c r="ECN71" s="174"/>
      <c r="ECO71" s="174"/>
      <c r="ECP71" s="174"/>
      <c r="ECQ71" s="174"/>
      <c r="ECR71" s="174"/>
      <c r="ECS71" s="174"/>
      <c r="ECT71" s="174"/>
      <c r="ECU71" s="174"/>
      <c r="ECV71" s="174"/>
      <c r="ECW71" s="174"/>
      <c r="ECX71" s="174"/>
      <c r="ECY71" s="174"/>
      <c r="ECZ71" s="174"/>
      <c r="EDA71" s="174"/>
      <c r="EDB71" s="174"/>
      <c r="EDC71" s="174"/>
      <c r="EDD71" s="174"/>
      <c r="EDE71" s="174"/>
      <c r="EDF71" s="174"/>
      <c r="EDG71" s="174"/>
      <c r="EDH71" s="174"/>
      <c r="EDI71" s="174"/>
      <c r="EDJ71" s="174"/>
      <c r="EDK71" s="174"/>
      <c r="EDL71" s="174"/>
      <c r="EDM71" s="174"/>
      <c r="EDN71" s="174"/>
      <c r="EDO71" s="174"/>
      <c r="EDP71" s="174"/>
      <c r="EDQ71" s="174"/>
      <c r="EDR71" s="174"/>
      <c r="EDS71" s="174"/>
      <c r="EDT71" s="174"/>
      <c r="EDU71" s="174"/>
      <c r="EDV71" s="174"/>
      <c r="EDW71" s="174"/>
      <c r="EDX71" s="174"/>
      <c r="EDY71" s="174"/>
      <c r="EDZ71" s="174"/>
      <c r="EEA71" s="174"/>
      <c r="EEB71" s="174"/>
      <c r="EEC71" s="174"/>
      <c r="EED71" s="174"/>
      <c r="EEE71" s="174"/>
      <c r="EEF71" s="174"/>
      <c r="EEG71" s="174"/>
      <c r="EEH71" s="174"/>
      <c r="EEI71" s="174"/>
      <c r="EEJ71" s="174"/>
      <c r="EEK71" s="174"/>
      <c r="EEL71" s="174"/>
      <c r="EEM71" s="174"/>
      <c r="EEN71" s="174"/>
      <c r="EEO71" s="174"/>
      <c r="EEP71" s="174"/>
      <c r="EEQ71" s="174"/>
      <c r="EER71" s="174"/>
      <c r="EES71" s="174"/>
      <c r="EET71" s="174"/>
      <c r="EEU71" s="174"/>
      <c r="EEV71" s="174"/>
      <c r="EEW71" s="174"/>
      <c r="EEX71" s="174"/>
      <c r="EEY71" s="174"/>
      <c r="EEZ71" s="174"/>
      <c r="EFA71" s="174"/>
      <c r="EFB71" s="174"/>
      <c r="EFC71" s="174"/>
      <c r="EFD71" s="174"/>
      <c r="EFE71" s="174"/>
      <c r="EFF71" s="174"/>
      <c r="EFG71" s="174"/>
      <c r="EFH71" s="174"/>
      <c r="EFI71" s="174"/>
      <c r="EFJ71" s="174"/>
      <c r="EFK71" s="174"/>
      <c r="EFL71" s="174"/>
      <c r="EFM71" s="174"/>
      <c r="EFN71" s="174"/>
      <c r="EFO71" s="174"/>
      <c r="EFP71" s="174"/>
      <c r="EFQ71" s="174"/>
      <c r="EFR71" s="174"/>
      <c r="EFS71" s="174"/>
      <c r="EFT71" s="174"/>
      <c r="EFU71" s="174"/>
      <c r="EFV71" s="174"/>
      <c r="EFW71" s="174"/>
      <c r="EFX71" s="174"/>
      <c r="EFY71" s="174"/>
      <c r="EFZ71" s="174"/>
      <c r="EGA71" s="174"/>
      <c r="EGB71" s="174"/>
      <c r="EGC71" s="174"/>
      <c r="EGD71" s="174"/>
      <c r="EGE71" s="174"/>
      <c r="EGF71" s="174"/>
      <c r="EGG71" s="174"/>
      <c r="EGH71" s="174"/>
      <c r="EGI71" s="174"/>
      <c r="EGJ71" s="174"/>
      <c r="EGK71" s="174"/>
      <c r="EGL71" s="174"/>
      <c r="EGM71" s="174"/>
      <c r="EGN71" s="174"/>
      <c r="EGO71" s="174"/>
      <c r="EGP71" s="174"/>
      <c r="EGQ71" s="174"/>
      <c r="EGR71" s="174"/>
      <c r="EGS71" s="174"/>
      <c r="EGT71" s="174"/>
      <c r="EGU71" s="174"/>
      <c r="EGV71" s="174"/>
      <c r="EGW71" s="174"/>
      <c r="EGX71" s="174"/>
      <c r="EGY71" s="174"/>
      <c r="EGZ71" s="174"/>
      <c r="EHA71" s="174"/>
      <c r="EHB71" s="174"/>
      <c r="EHC71" s="174"/>
      <c r="EHD71" s="174"/>
      <c r="EHE71" s="174"/>
      <c r="EHF71" s="174"/>
      <c r="EHG71" s="174"/>
      <c r="EHH71" s="174"/>
      <c r="EHI71" s="174"/>
      <c r="EHJ71" s="174"/>
      <c r="EHK71" s="174"/>
      <c r="EHL71" s="174"/>
      <c r="EHM71" s="174"/>
      <c r="EHN71" s="174"/>
      <c r="EHO71" s="174"/>
      <c r="EHP71" s="174"/>
      <c r="EHQ71" s="174"/>
      <c r="EHR71" s="174"/>
      <c r="EHS71" s="174"/>
      <c r="EHT71" s="174"/>
      <c r="EHU71" s="174"/>
      <c r="EHV71" s="174"/>
      <c r="EHW71" s="174"/>
      <c r="EHX71" s="174"/>
      <c r="EHY71" s="174"/>
      <c r="EHZ71" s="174"/>
      <c r="EIA71" s="174"/>
      <c r="EIB71" s="174"/>
      <c r="EIC71" s="174"/>
      <c r="EID71" s="174"/>
      <c r="EIE71" s="174"/>
      <c r="EIF71" s="174"/>
      <c r="EIG71" s="174"/>
      <c r="EIH71" s="174"/>
      <c r="EII71" s="174"/>
      <c r="EIJ71" s="174"/>
      <c r="EIK71" s="174"/>
      <c r="EIL71" s="174"/>
      <c r="EIM71" s="174"/>
      <c r="EIN71" s="174"/>
      <c r="EIO71" s="174"/>
      <c r="EIP71" s="174"/>
      <c r="EIQ71" s="174"/>
      <c r="EIR71" s="174"/>
      <c r="EIS71" s="174"/>
      <c r="EIT71" s="174"/>
      <c r="EIU71" s="174"/>
      <c r="EIV71" s="174"/>
      <c r="EIW71" s="174"/>
      <c r="EIX71" s="174"/>
      <c r="EIY71" s="174"/>
      <c r="EIZ71" s="174"/>
      <c r="EJA71" s="174"/>
      <c r="EJB71" s="174"/>
      <c r="EJC71" s="174"/>
      <c r="EJD71" s="174"/>
      <c r="EJE71" s="174"/>
      <c r="EJF71" s="174"/>
      <c r="EJG71" s="174"/>
      <c r="EJH71" s="174"/>
      <c r="EJI71" s="174"/>
      <c r="EJJ71" s="174"/>
      <c r="EJK71" s="174"/>
      <c r="EJL71" s="174"/>
      <c r="EJM71" s="174"/>
      <c r="EJN71" s="174"/>
      <c r="EJO71" s="174"/>
      <c r="EJP71" s="174"/>
      <c r="EJQ71" s="174"/>
      <c r="EJR71" s="174"/>
      <c r="EJS71" s="174"/>
      <c r="EJT71" s="174"/>
      <c r="EJU71" s="174"/>
      <c r="EJV71" s="174"/>
      <c r="EJW71" s="174"/>
      <c r="EJX71" s="174"/>
      <c r="EJY71" s="174"/>
      <c r="EJZ71" s="174"/>
      <c r="EKA71" s="174"/>
      <c r="EKB71" s="174"/>
      <c r="EKC71" s="174"/>
      <c r="EKD71" s="174"/>
      <c r="EKE71" s="174"/>
      <c r="EKF71" s="174"/>
      <c r="EKG71" s="174"/>
      <c r="EKH71" s="174"/>
      <c r="EKI71" s="174"/>
      <c r="EKJ71" s="174"/>
      <c r="EKK71" s="174"/>
      <c r="EKL71" s="174"/>
      <c r="EKM71" s="174"/>
      <c r="EKN71" s="174"/>
      <c r="EKO71" s="174"/>
      <c r="EKP71" s="174"/>
      <c r="EKQ71" s="174"/>
      <c r="EKR71" s="174"/>
      <c r="EKS71" s="174"/>
      <c r="EKT71" s="174"/>
      <c r="EKU71" s="174"/>
      <c r="EKV71" s="174"/>
      <c r="EKW71" s="174"/>
      <c r="EKX71" s="174"/>
      <c r="EKY71" s="174"/>
      <c r="EKZ71" s="174"/>
      <c r="ELA71" s="174"/>
      <c r="ELB71" s="174"/>
      <c r="ELC71" s="174"/>
      <c r="ELD71" s="174"/>
      <c r="ELE71" s="174"/>
      <c r="ELF71" s="174"/>
      <c r="ELG71" s="174"/>
      <c r="ELH71" s="174"/>
      <c r="ELI71" s="174"/>
      <c r="ELJ71" s="174"/>
      <c r="ELK71" s="174"/>
      <c r="ELL71" s="174"/>
      <c r="ELM71" s="174"/>
      <c r="ELN71" s="174"/>
      <c r="ELO71" s="174"/>
      <c r="ELP71" s="174"/>
      <c r="ELQ71" s="174"/>
      <c r="ELR71" s="174"/>
      <c r="ELS71" s="174"/>
      <c r="ELT71" s="174"/>
      <c r="ELU71" s="174"/>
      <c r="ELV71" s="174"/>
      <c r="ELW71" s="174"/>
      <c r="ELX71" s="174"/>
      <c r="ELY71" s="174"/>
      <c r="ELZ71" s="174"/>
      <c r="EMA71" s="174"/>
      <c r="EMB71" s="174"/>
      <c r="EMC71" s="174"/>
      <c r="EMD71" s="174"/>
      <c r="EME71" s="174"/>
      <c r="EMF71" s="174"/>
      <c r="EMG71" s="174"/>
      <c r="EMH71" s="174"/>
      <c r="EMI71" s="174"/>
      <c r="EMJ71" s="174"/>
      <c r="EMK71" s="174"/>
      <c r="EML71" s="174"/>
      <c r="EMM71" s="174"/>
      <c r="EMN71" s="174"/>
      <c r="EMO71" s="174"/>
      <c r="EMP71" s="174"/>
      <c r="EMQ71" s="174"/>
      <c r="EMR71" s="174"/>
      <c r="EMS71" s="174"/>
      <c r="EMT71" s="174"/>
      <c r="EMU71" s="174"/>
      <c r="EMV71" s="174"/>
      <c r="EMW71" s="174"/>
      <c r="EMX71" s="174"/>
      <c r="EMY71" s="174"/>
      <c r="EMZ71" s="174"/>
      <c r="ENA71" s="174"/>
      <c r="ENB71" s="174"/>
      <c r="ENC71" s="174"/>
      <c r="END71" s="174"/>
      <c r="ENE71" s="174"/>
      <c r="ENF71" s="174"/>
      <c r="ENG71" s="174"/>
      <c r="ENH71" s="174"/>
      <c r="ENI71" s="174"/>
      <c r="ENJ71" s="174"/>
      <c r="ENK71" s="174"/>
      <c r="ENL71" s="174"/>
      <c r="ENM71" s="174"/>
      <c r="ENN71" s="174"/>
      <c r="ENO71" s="174"/>
      <c r="ENP71" s="174"/>
      <c r="ENQ71" s="174"/>
      <c r="ENR71" s="174"/>
      <c r="ENS71" s="174"/>
      <c r="ENT71" s="174"/>
      <c r="ENU71" s="174"/>
      <c r="ENV71" s="174"/>
      <c r="ENW71" s="174"/>
      <c r="ENX71" s="174"/>
      <c r="ENY71" s="174"/>
      <c r="ENZ71" s="174"/>
      <c r="EOA71" s="174"/>
      <c r="EOB71" s="174"/>
      <c r="EOC71" s="174"/>
      <c r="EOD71" s="174"/>
      <c r="EOE71" s="174"/>
      <c r="EOF71" s="174"/>
      <c r="EOG71" s="174"/>
      <c r="EOH71" s="174"/>
      <c r="EOI71" s="174"/>
      <c r="EOJ71" s="174"/>
      <c r="EOK71" s="174"/>
      <c r="EOL71" s="174"/>
      <c r="EOM71" s="174"/>
      <c r="EON71" s="174"/>
      <c r="EOO71" s="174"/>
      <c r="EOP71" s="174"/>
      <c r="EOQ71" s="174"/>
      <c r="EOR71" s="174"/>
      <c r="EOS71" s="174"/>
      <c r="EOT71" s="174"/>
      <c r="EOU71" s="174"/>
      <c r="EOV71" s="174"/>
      <c r="EOW71" s="174"/>
      <c r="EOX71" s="174"/>
      <c r="EOY71" s="174"/>
      <c r="EOZ71" s="174"/>
      <c r="EPA71" s="174"/>
      <c r="EPB71" s="174"/>
      <c r="EPC71" s="174"/>
      <c r="EPD71" s="174"/>
      <c r="EPE71" s="174"/>
      <c r="EPF71" s="174"/>
      <c r="EPG71" s="174"/>
      <c r="EPH71" s="174"/>
      <c r="EPI71" s="174"/>
      <c r="EPJ71" s="174"/>
      <c r="EPK71" s="174"/>
      <c r="EPL71" s="174"/>
      <c r="EPM71" s="174"/>
      <c r="EPN71" s="174"/>
      <c r="EPO71" s="174"/>
      <c r="EPP71" s="174"/>
      <c r="EPQ71" s="174"/>
      <c r="EPR71" s="174"/>
      <c r="EPS71" s="174"/>
      <c r="EPT71" s="174"/>
      <c r="EPU71" s="174"/>
      <c r="EPV71" s="174"/>
      <c r="EPW71" s="174"/>
      <c r="EPX71" s="174"/>
      <c r="EPY71" s="174"/>
      <c r="EPZ71" s="174"/>
      <c r="EQA71" s="174"/>
      <c r="EQB71" s="174"/>
      <c r="EQC71" s="174"/>
      <c r="EQD71" s="174"/>
      <c r="EQE71" s="174"/>
      <c r="EQF71" s="174"/>
      <c r="EQG71" s="174"/>
      <c r="EQH71" s="174"/>
      <c r="EQI71" s="174"/>
      <c r="EQJ71" s="174"/>
      <c r="EQK71" s="174"/>
      <c r="EQL71" s="174"/>
      <c r="EQM71" s="174"/>
      <c r="EQN71" s="174"/>
      <c r="EQO71" s="174"/>
      <c r="EQP71" s="174"/>
      <c r="EQQ71" s="174"/>
      <c r="EQR71" s="174"/>
      <c r="EQS71" s="174"/>
      <c r="EQT71" s="174"/>
      <c r="EQU71" s="174"/>
      <c r="EQV71" s="174"/>
      <c r="EQW71" s="174"/>
      <c r="EQX71" s="174"/>
      <c r="EQY71" s="174"/>
      <c r="EQZ71" s="174"/>
      <c r="ERA71" s="174"/>
      <c r="ERB71" s="174"/>
      <c r="ERC71" s="174"/>
      <c r="ERD71" s="174"/>
      <c r="ERE71" s="174"/>
      <c r="ERF71" s="174"/>
      <c r="ERG71" s="174"/>
      <c r="ERH71" s="174"/>
      <c r="ERI71" s="174"/>
      <c r="ERJ71" s="174"/>
      <c r="ERK71" s="174"/>
      <c r="ERL71" s="174"/>
      <c r="ERM71" s="174"/>
      <c r="ERN71" s="174"/>
      <c r="ERO71" s="174"/>
      <c r="ERP71" s="174"/>
      <c r="ERQ71" s="174"/>
      <c r="ERR71" s="174"/>
      <c r="ERS71" s="174"/>
      <c r="ERT71" s="174"/>
      <c r="ERU71" s="174"/>
      <c r="ERV71" s="174"/>
      <c r="ERW71" s="174"/>
      <c r="ERX71" s="174"/>
      <c r="ERY71" s="174"/>
      <c r="ERZ71" s="174"/>
      <c r="ESA71" s="174"/>
      <c r="ESB71" s="174"/>
      <c r="ESC71" s="174"/>
      <c r="ESD71" s="174"/>
      <c r="ESE71" s="174"/>
      <c r="ESF71" s="174"/>
      <c r="ESG71" s="174"/>
      <c r="ESH71" s="174"/>
      <c r="ESI71" s="174"/>
      <c r="ESJ71" s="174"/>
      <c r="ESK71" s="174"/>
      <c r="ESL71" s="174"/>
      <c r="ESM71" s="174"/>
      <c r="ESN71" s="174"/>
      <c r="ESO71" s="174"/>
      <c r="ESP71" s="174"/>
      <c r="ESQ71" s="174"/>
      <c r="ESR71" s="174"/>
      <c r="ESS71" s="174"/>
      <c r="EST71" s="174"/>
      <c r="ESU71" s="174"/>
      <c r="ESV71" s="174"/>
      <c r="ESW71" s="174"/>
      <c r="ESX71" s="174"/>
      <c r="ESY71" s="174"/>
      <c r="ESZ71" s="174"/>
      <c r="ETA71" s="174"/>
      <c r="ETB71" s="174"/>
      <c r="ETC71" s="174"/>
      <c r="ETD71" s="174"/>
      <c r="ETE71" s="174"/>
      <c r="ETF71" s="174"/>
      <c r="ETG71" s="174"/>
      <c r="ETH71" s="174"/>
      <c r="ETI71" s="174"/>
      <c r="ETJ71" s="174"/>
      <c r="ETK71" s="174"/>
      <c r="ETL71" s="174"/>
      <c r="ETM71" s="174"/>
      <c r="ETN71" s="174"/>
      <c r="ETO71" s="174"/>
      <c r="ETP71" s="174"/>
      <c r="ETQ71" s="174"/>
      <c r="ETR71" s="174"/>
      <c r="ETS71" s="174"/>
      <c r="ETT71" s="174"/>
      <c r="ETU71" s="174"/>
      <c r="ETV71" s="174"/>
      <c r="ETW71" s="174"/>
      <c r="ETX71" s="174"/>
      <c r="ETY71" s="174"/>
      <c r="ETZ71" s="174"/>
      <c r="EUA71" s="174"/>
      <c r="EUB71" s="174"/>
      <c r="EUC71" s="174"/>
      <c r="EUD71" s="174"/>
      <c r="EUE71" s="174"/>
      <c r="EUF71" s="174"/>
      <c r="EUG71" s="174"/>
      <c r="EUH71" s="174"/>
      <c r="EUI71" s="174"/>
      <c r="EUJ71" s="174"/>
      <c r="EUK71" s="174"/>
      <c r="EUL71" s="174"/>
      <c r="EUM71" s="174"/>
      <c r="EUN71" s="174"/>
      <c r="EUO71" s="174"/>
      <c r="EUP71" s="174"/>
      <c r="EUQ71" s="174"/>
      <c r="EUR71" s="174"/>
      <c r="EUS71" s="174"/>
      <c r="EUT71" s="174"/>
      <c r="EUU71" s="174"/>
      <c r="EUV71" s="174"/>
      <c r="EUW71" s="174"/>
      <c r="EUX71" s="174"/>
      <c r="EUY71" s="174"/>
      <c r="EUZ71" s="174"/>
      <c r="EVA71" s="174"/>
      <c r="EVB71" s="174"/>
      <c r="EVC71" s="174"/>
      <c r="EVD71" s="174"/>
      <c r="EVE71" s="174"/>
      <c r="EVF71" s="174"/>
      <c r="EVG71" s="174"/>
      <c r="EVH71" s="174"/>
      <c r="EVI71" s="174"/>
      <c r="EVJ71" s="174"/>
      <c r="EVK71" s="174"/>
      <c r="EVL71" s="174"/>
      <c r="EVM71" s="174"/>
      <c r="EVN71" s="174"/>
      <c r="EVO71" s="174"/>
      <c r="EVP71" s="174"/>
      <c r="EVQ71" s="174"/>
      <c r="EVR71" s="174"/>
      <c r="EVS71" s="174"/>
      <c r="EVT71" s="174"/>
      <c r="EVU71" s="174"/>
      <c r="EVV71" s="174"/>
      <c r="EVW71" s="174"/>
      <c r="EVX71" s="174"/>
      <c r="EVY71" s="174"/>
      <c r="EVZ71" s="174"/>
      <c r="EWA71" s="174"/>
      <c r="EWB71" s="174"/>
      <c r="EWC71" s="174"/>
      <c r="EWD71" s="174"/>
      <c r="EWE71" s="174"/>
      <c r="EWF71" s="174"/>
      <c r="EWG71" s="174"/>
      <c r="EWH71" s="174"/>
      <c r="EWI71" s="174"/>
      <c r="EWJ71" s="174"/>
      <c r="EWK71" s="174"/>
      <c r="EWL71" s="174"/>
      <c r="EWM71" s="174"/>
      <c r="EWN71" s="174"/>
      <c r="EWO71" s="174"/>
      <c r="EWP71" s="174"/>
      <c r="EWQ71" s="174"/>
      <c r="EWR71" s="174"/>
      <c r="EWS71" s="174"/>
      <c r="EWT71" s="174"/>
      <c r="EWU71" s="174"/>
      <c r="EWV71" s="174"/>
      <c r="EWW71" s="174"/>
      <c r="EWX71" s="174"/>
      <c r="EWY71" s="174"/>
      <c r="EWZ71" s="174"/>
      <c r="EXA71" s="174"/>
      <c r="EXB71" s="174"/>
      <c r="EXC71" s="174"/>
      <c r="EXD71" s="174"/>
      <c r="EXE71" s="174"/>
      <c r="EXF71" s="174"/>
      <c r="EXG71" s="174"/>
      <c r="EXH71" s="174"/>
      <c r="EXI71" s="174"/>
      <c r="EXJ71" s="174"/>
      <c r="EXK71" s="174"/>
      <c r="EXL71" s="174"/>
      <c r="EXM71" s="174"/>
      <c r="EXN71" s="174"/>
      <c r="EXO71" s="174"/>
      <c r="EXP71" s="174"/>
      <c r="EXQ71" s="174"/>
      <c r="EXR71" s="174"/>
      <c r="EXS71" s="174"/>
      <c r="EXT71" s="174"/>
      <c r="EXU71" s="174"/>
      <c r="EXV71" s="174"/>
      <c r="EXW71" s="174"/>
      <c r="EXX71" s="174"/>
      <c r="EXY71" s="174"/>
      <c r="EXZ71" s="174"/>
      <c r="EYA71" s="174"/>
      <c r="EYB71" s="174"/>
      <c r="EYC71" s="174"/>
      <c r="EYD71" s="174"/>
      <c r="EYE71" s="174"/>
      <c r="EYF71" s="174"/>
      <c r="EYG71" s="174"/>
      <c r="EYH71" s="174"/>
      <c r="EYI71" s="174"/>
      <c r="EYJ71" s="174"/>
      <c r="EYK71" s="174"/>
      <c r="EYL71" s="174"/>
      <c r="EYM71" s="174"/>
      <c r="EYN71" s="174"/>
      <c r="EYO71" s="174"/>
      <c r="EYP71" s="174"/>
      <c r="EYQ71" s="174"/>
      <c r="EYR71" s="174"/>
      <c r="EYS71" s="174"/>
      <c r="EYT71" s="174"/>
      <c r="EYU71" s="174"/>
      <c r="EYV71" s="174"/>
      <c r="EYW71" s="174"/>
      <c r="EYX71" s="174"/>
      <c r="EYY71" s="174"/>
      <c r="EYZ71" s="174"/>
      <c r="EZA71" s="174"/>
      <c r="EZB71" s="174"/>
      <c r="EZC71" s="174"/>
      <c r="EZD71" s="174"/>
      <c r="EZE71" s="174"/>
      <c r="EZF71" s="174"/>
      <c r="EZG71" s="174"/>
      <c r="EZH71" s="174"/>
      <c r="EZI71" s="174"/>
      <c r="EZJ71" s="174"/>
      <c r="EZK71" s="174"/>
      <c r="EZL71" s="174"/>
      <c r="EZM71" s="174"/>
      <c r="EZN71" s="174"/>
      <c r="EZO71" s="174"/>
      <c r="EZP71" s="174"/>
      <c r="EZQ71" s="174"/>
      <c r="EZR71" s="174"/>
      <c r="EZS71" s="174"/>
      <c r="EZT71" s="174"/>
      <c r="EZU71" s="174"/>
      <c r="EZV71" s="174"/>
      <c r="EZW71" s="174"/>
      <c r="EZX71" s="174"/>
      <c r="EZY71" s="174"/>
      <c r="EZZ71" s="174"/>
      <c r="FAA71" s="174"/>
      <c r="FAB71" s="174"/>
      <c r="FAC71" s="174"/>
      <c r="FAD71" s="174"/>
      <c r="FAE71" s="174"/>
      <c r="FAF71" s="174"/>
      <c r="FAG71" s="174"/>
      <c r="FAH71" s="174"/>
      <c r="FAI71" s="174"/>
      <c r="FAJ71" s="174"/>
      <c r="FAK71" s="174"/>
      <c r="FAL71" s="174"/>
      <c r="FAM71" s="174"/>
      <c r="FAN71" s="174"/>
      <c r="FAO71" s="174"/>
      <c r="FAP71" s="174"/>
      <c r="FAQ71" s="174"/>
      <c r="FAR71" s="174"/>
      <c r="FAS71" s="174"/>
      <c r="FAT71" s="174"/>
      <c r="FAU71" s="174"/>
      <c r="FAV71" s="174"/>
      <c r="FAW71" s="174"/>
      <c r="FAX71" s="174"/>
      <c r="FAY71" s="174"/>
      <c r="FAZ71" s="174"/>
      <c r="FBA71" s="174"/>
      <c r="FBB71" s="174"/>
      <c r="FBC71" s="174"/>
      <c r="FBD71" s="174"/>
      <c r="FBE71" s="174"/>
      <c r="FBF71" s="174"/>
      <c r="FBG71" s="174"/>
      <c r="FBH71" s="174"/>
      <c r="FBI71" s="174"/>
      <c r="FBJ71" s="174"/>
      <c r="FBK71" s="174"/>
      <c r="FBL71" s="174"/>
      <c r="FBM71" s="174"/>
      <c r="FBN71" s="174"/>
      <c r="FBO71" s="174"/>
      <c r="FBP71" s="174"/>
      <c r="FBQ71" s="174"/>
      <c r="FBR71" s="174"/>
      <c r="FBS71" s="174"/>
      <c r="FBT71" s="174"/>
      <c r="FBU71" s="174"/>
      <c r="FBV71" s="174"/>
      <c r="FBW71" s="174"/>
      <c r="FBX71" s="174"/>
      <c r="FBY71" s="174"/>
      <c r="FBZ71" s="174"/>
      <c r="FCA71" s="174"/>
      <c r="FCB71" s="174"/>
      <c r="FCC71" s="174"/>
      <c r="FCD71" s="174"/>
      <c r="FCE71" s="174"/>
      <c r="FCF71" s="174"/>
      <c r="FCG71" s="174"/>
      <c r="FCH71" s="174"/>
      <c r="FCI71" s="174"/>
      <c r="FCJ71" s="174"/>
      <c r="FCK71" s="174"/>
      <c r="FCL71" s="174"/>
      <c r="FCM71" s="174"/>
      <c r="FCN71" s="174"/>
      <c r="FCO71" s="174"/>
      <c r="FCP71" s="174"/>
      <c r="FCQ71" s="174"/>
      <c r="FCR71" s="174"/>
      <c r="FCS71" s="174"/>
      <c r="FCT71" s="174"/>
      <c r="FCU71" s="174"/>
      <c r="FCV71" s="174"/>
      <c r="FCW71" s="174"/>
      <c r="FCX71" s="174"/>
      <c r="FCY71" s="174"/>
      <c r="FCZ71" s="174"/>
      <c r="FDA71" s="174"/>
      <c r="FDB71" s="174"/>
      <c r="FDC71" s="174"/>
      <c r="FDD71" s="174"/>
      <c r="FDE71" s="174"/>
      <c r="FDF71" s="174"/>
      <c r="FDG71" s="174"/>
      <c r="FDH71" s="174"/>
      <c r="FDI71" s="174"/>
      <c r="FDJ71" s="174"/>
      <c r="FDK71" s="174"/>
      <c r="FDL71" s="174"/>
      <c r="FDM71" s="174"/>
      <c r="FDN71" s="174"/>
      <c r="FDO71" s="174"/>
      <c r="FDP71" s="174"/>
      <c r="FDQ71" s="174"/>
      <c r="FDR71" s="174"/>
      <c r="FDS71" s="174"/>
      <c r="FDT71" s="174"/>
      <c r="FDU71" s="174"/>
      <c r="FDV71" s="174"/>
      <c r="FDW71" s="174"/>
      <c r="FDX71" s="174"/>
      <c r="FDY71" s="174"/>
      <c r="FDZ71" s="174"/>
      <c r="FEA71" s="174"/>
      <c r="FEB71" s="174"/>
      <c r="FEC71" s="174"/>
      <c r="FED71" s="174"/>
      <c r="FEE71" s="174"/>
      <c r="FEF71" s="174"/>
      <c r="FEG71" s="174"/>
      <c r="FEH71" s="174"/>
      <c r="FEI71" s="174"/>
      <c r="FEJ71" s="174"/>
      <c r="FEK71" s="174"/>
      <c r="FEL71" s="174"/>
      <c r="FEM71" s="174"/>
      <c r="FEN71" s="174"/>
      <c r="FEO71" s="174"/>
      <c r="FEP71" s="174"/>
      <c r="FEQ71" s="174"/>
      <c r="FER71" s="174"/>
      <c r="FES71" s="174"/>
      <c r="FET71" s="174"/>
      <c r="FEU71" s="174"/>
      <c r="FEV71" s="174"/>
      <c r="FEW71" s="174"/>
      <c r="FEX71" s="174"/>
      <c r="FEY71" s="174"/>
      <c r="FEZ71" s="174"/>
      <c r="FFA71" s="174"/>
      <c r="FFB71" s="174"/>
      <c r="FFC71" s="174"/>
      <c r="FFD71" s="174"/>
      <c r="FFE71" s="174"/>
      <c r="FFF71" s="174"/>
      <c r="FFG71" s="174"/>
      <c r="FFH71" s="174"/>
      <c r="FFI71" s="174"/>
      <c r="FFJ71" s="174"/>
      <c r="FFK71" s="174"/>
      <c r="FFL71" s="174"/>
      <c r="FFM71" s="174"/>
      <c r="FFN71" s="174"/>
      <c r="FFO71" s="174"/>
      <c r="FFP71" s="174"/>
      <c r="FFQ71" s="174"/>
      <c r="FFR71" s="174"/>
      <c r="FFS71" s="174"/>
      <c r="FFT71" s="174"/>
      <c r="FFU71" s="174"/>
      <c r="FFV71" s="174"/>
      <c r="FFW71" s="174"/>
      <c r="FFX71" s="174"/>
      <c r="FFY71" s="174"/>
      <c r="FFZ71" s="174"/>
      <c r="FGA71" s="174"/>
      <c r="FGB71" s="174"/>
      <c r="FGC71" s="174"/>
      <c r="FGD71" s="174"/>
      <c r="FGE71" s="174"/>
      <c r="FGF71" s="174"/>
      <c r="FGG71" s="174"/>
      <c r="FGH71" s="174"/>
      <c r="FGI71" s="174"/>
      <c r="FGJ71" s="174"/>
      <c r="FGK71" s="174"/>
      <c r="FGL71" s="174"/>
      <c r="FGM71" s="174"/>
      <c r="FGN71" s="174"/>
      <c r="FGO71" s="174"/>
      <c r="FGP71" s="174"/>
      <c r="FGQ71" s="174"/>
      <c r="FGR71" s="174"/>
      <c r="FGS71" s="174"/>
      <c r="FGT71" s="174"/>
      <c r="FGU71" s="174"/>
      <c r="FGV71" s="174"/>
      <c r="FGW71" s="174"/>
      <c r="FGX71" s="174"/>
      <c r="FGY71" s="174"/>
      <c r="FGZ71" s="174"/>
      <c r="FHA71" s="174"/>
      <c r="FHB71" s="174"/>
      <c r="FHC71" s="174"/>
      <c r="FHD71" s="174"/>
      <c r="FHE71" s="174"/>
      <c r="FHF71" s="174"/>
      <c r="FHG71" s="174"/>
      <c r="FHH71" s="174"/>
      <c r="FHI71" s="174"/>
      <c r="FHJ71" s="174"/>
      <c r="FHK71" s="174"/>
      <c r="FHL71" s="174"/>
      <c r="FHM71" s="174"/>
      <c r="FHN71" s="174"/>
      <c r="FHO71" s="174"/>
      <c r="FHP71" s="174"/>
      <c r="FHQ71" s="174"/>
      <c r="FHR71" s="174"/>
      <c r="FHS71" s="174"/>
      <c r="FHT71" s="174"/>
      <c r="FHU71" s="174"/>
      <c r="FHV71" s="174"/>
      <c r="FHW71" s="174"/>
      <c r="FHX71" s="174"/>
      <c r="FHY71" s="174"/>
      <c r="FHZ71" s="174"/>
      <c r="FIA71" s="174"/>
      <c r="FIB71" s="174"/>
      <c r="FIC71" s="174"/>
      <c r="FID71" s="174"/>
      <c r="FIE71" s="174"/>
      <c r="FIF71" s="174"/>
      <c r="FIG71" s="174"/>
      <c r="FIH71" s="174"/>
      <c r="FII71" s="174"/>
      <c r="FIJ71" s="174"/>
      <c r="FIK71" s="174"/>
      <c r="FIL71" s="174"/>
      <c r="FIM71" s="174"/>
      <c r="FIN71" s="174"/>
      <c r="FIO71" s="174"/>
      <c r="FIP71" s="174"/>
      <c r="FIQ71" s="174"/>
      <c r="FIR71" s="174"/>
      <c r="FIS71" s="174"/>
      <c r="FIT71" s="174"/>
      <c r="FIU71" s="174"/>
      <c r="FIV71" s="174"/>
      <c r="FIW71" s="174"/>
      <c r="FIX71" s="174"/>
      <c r="FIY71" s="174"/>
      <c r="FIZ71" s="174"/>
      <c r="FJA71" s="174"/>
      <c r="FJB71" s="174"/>
      <c r="FJC71" s="174"/>
      <c r="FJD71" s="174"/>
      <c r="FJE71" s="174"/>
      <c r="FJF71" s="174"/>
      <c r="FJG71" s="174"/>
      <c r="FJH71" s="174"/>
      <c r="FJI71" s="174"/>
      <c r="FJJ71" s="174"/>
      <c r="FJK71" s="174"/>
      <c r="FJL71" s="174"/>
      <c r="FJM71" s="174"/>
      <c r="FJN71" s="174"/>
      <c r="FJO71" s="174"/>
      <c r="FJP71" s="174"/>
      <c r="FJQ71" s="174"/>
      <c r="FJR71" s="174"/>
      <c r="FJS71" s="174"/>
      <c r="FJT71" s="174"/>
      <c r="FJU71" s="174"/>
      <c r="FJV71" s="174"/>
      <c r="FJW71" s="174"/>
      <c r="FJX71" s="174"/>
      <c r="FJY71" s="174"/>
      <c r="FJZ71" s="174"/>
      <c r="FKA71" s="174"/>
      <c r="FKB71" s="174"/>
      <c r="FKC71" s="174"/>
      <c r="FKD71" s="174"/>
      <c r="FKE71" s="174"/>
      <c r="FKF71" s="174"/>
      <c r="FKG71" s="174"/>
      <c r="FKH71" s="174"/>
      <c r="FKI71" s="174"/>
      <c r="FKJ71" s="174"/>
      <c r="FKK71" s="174"/>
      <c r="FKL71" s="174"/>
      <c r="FKM71" s="174"/>
      <c r="FKN71" s="174"/>
      <c r="FKO71" s="174"/>
      <c r="FKP71" s="174"/>
      <c r="FKQ71" s="174"/>
      <c r="FKR71" s="174"/>
      <c r="FKS71" s="174"/>
      <c r="FKT71" s="174"/>
      <c r="FKU71" s="174"/>
      <c r="FKV71" s="174"/>
      <c r="FKW71" s="174"/>
      <c r="FKX71" s="174"/>
      <c r="FKY71" s="174"/>
      <c r="FKZ71" s="174"/>
      <c r="FLA71" s="174"/>
      <c r="FLB71" s="174"/>
      <c r="FLC71" s="174"/>
      <c r="FLD71" s="174"/>
      <c r="FLE71" s="174"/>
      <c r="FLF71" s="174"/>
      <c r="FLG71" s="174"/>
      <c r="FLH71" s="174"/>
      <c r="FLI71" s="174"/>
      <c r="FLJ71" s="174"/>
      <c r="FLK71" s="174"/>
      <c r="FLL71" s="174"/>
      <c r="FLM71" s="174"/>
      <c r="FLN71" s="174"/>
      <c r="FLO71" s="174"/>
      <c r="FLP71" s="174"/>
      <c r="FLQ71" s="174"/>
      <c r="FLR71" s="174"/>
      <c r="FLS71" s="174"/>
      <c r="FLT71" s="174"/>
      <c r="FLU71" s="174"/>
      <c r="FLV71" s="174"/>
      <c r="FLW71" s="174"/>
      <c r="FLX71" s="174"/>
      <c r="FLY71" s="174"/>
      <c r="FLZ71" s="174"/>
      <c r="FMA71" s="174"/>
      <c r="FMB71" s="174"/>
      <c r="FMC71" s="174"/>
      <c r="FMD71" s="174"/>
      <c r="FME71" s="174"/>
      <c r="FMF71" s="174"/>
      <c r="FMG71" s="174"/>
      <c r="FMH71" s="174"/>
      <c r="FMI71" s="174"/>
      <c r="FMJ71" s="174"/>
      <c r="FMK71" s="174"/>
      <c r="FML71" s="174"/>
      <c r="FMM71" s="174"/>
      <c r="FMN71" s="174"/>
      <c r="FMO71" s="174"/>
      <c r="FMP71" s="174"/>
      <c r="FMQ71" s="174"/>
      <c r="FMR71" s="174"/>
      <c r="FMS71" s="174"/>
      <c r="FMT71" s="174"/>
      <c r="FMU71" s="174"/>
      <c r="FMV71" s="174"/>
      <c r="FMW71" s="174"/>
      <c r="FMX71" s="174"/>
      <c r="FMY71" s="174"/>
      <c r="FMZ71" s="174"/>
      <c r="FNA71" s="174"/>
      <c r="FNB71" s="174"/>
      <c r="FNC71" s="174"/>
      <c r="FND71" s="174"/>
      <c r="FNE71" s="174"/>
      <c r="FNF71" s="174"/>
      <c r="FNG71" s="174"/>
      <c r="FNH71" s="174"/>
      <c r="FNI71" s="174"/>
      <c r="FNJ71" s="174"/>
      <c r="FNK71" s="174"/>
      <c r="FNL71" s="174"/>
      <c r="FNM71" s="174"/>
      <c r="FNN71" s="174"/>
      <c r="FNO71" s="174"/>
      <c r="FNP71" s="174"/>
      <c r="FNQ71" s="174"/>
      <c r="FNR71" s="174"/>
      <c r="FNS71" s="174"/>
      <c r="FNT71" s="174"/>
      <c r="FNU71" s="174"/>
      <c r="FNV71" s="174"/>
      <c r="FNW71" s="174"/>
      <c r="FNX71" s="174"/>
      <c r="FNY71" s="174"/>
      <c r="FNZ71" s="174"/>
      <c r="FOA71" s="174"/>
      <c r="FOB71" s="174"/>
      <c r="FOC71" s="174"/>
      <c r="FOD71" s="174"/>
      <c r="FOE71" s="174"/>
      <c r="FOF71" s="174"/>
      <c r="FOG71" s="174"/>
      <c r="FOH71" s="174"/>
      <c r="FOI71" s="174"/>
      <c r="FOJ71" s="174"/>
      <c r="FOK71" s="174"/>
      <c r="FOL71" s="174"/>
      <c r="FOM71" s="174"/>
      <c r="FON71" s="174"/>
      <c r="FOO71" s="174"/>
      <c r="FOP71" s="174"/>
      <c r="FOQ71" s="174"/>
      <c r="FOR71" s="174"/>
      <c r="FOS71" s="174"/>
      <c r="FOT71" s="174"/>
      <c r="FOU71" s="174"/>
      <c r="FOV71" s="174"/>
      <c r="FOW71" s="174"/>
      <c r="FOX71" s="174"/>
      <c r="FOY71" s="174"/>
      <c r="FOZ71" s="174"/>
      <c r="FPA71" s="174"/>
      <c r="FPB71" s="174"/>
      <c r="FPC71" s="174"/>
      <c r="FPD71" s="174"/>
      <c r="FPE71" s="174"/>
      <c r="FPF71" s="174"/>
      <c r="FPG71" s="174"/>
      <c r="FPH71" s="174"/>
      <c r="FPI71" s="174"/>
      <c r="FPJ71" s="174"/>
      <c r="FPK71" s="174"/>
      <c r="FPL71" s="174"/>
      <c r="FPM71" s="174"/>
      <c r="FPN71" s="174"/>
      <c r="FPO71" s="174"/>
      <c r="FPP71" s="174"/>
      <c r="FPQ71" s="174"/>
      <c r="FPR71" s="174"/>
      <c r="FPS71" s="174"/>
      <c r="FPT71" s="174"/>
      <c r="FPU71" s="174"/>
      <c r="FPV71" s="174"/>
      <c r="FPW71" s="174"/>
      <c r="FPX71" s="174"/>
      <c r="FPY71" s="174"/>
      <c r="FPZ71" s="174"/>
      <c r="FQA71" s="174"/>
      <c r="FQB71" s="174"/>
      <c r="FQC71" s="174"/>
      <c r="FQD71" s="174"/>
      <c r="FQE71" s="174"/>
      <c r="FQF71" s="174"/>
      <c r="FQG71" s="174"/>
      <c r="FQH71" s="174"/>
      <c r="FQI71" s="174"/>
      <c r="FQJ71" s="174"/>
      <c r="FQK71" s="174"/>
      <c r="FQL71" s="174"/>
      <c r="FQM71" s="174"/>
      <c r="FQN71" s="174"/>
      <c r="FQO71" s="174"/>
      <c r="FQP71" s="174"/>
      <c r="FQQ71" s="174"/>
      <c r="FQR71" s="174"/>
      <c r="FQS71" s="174"/>
      <c r="FQT71" s="174"/>
      <c r="FQU71" s="174"/>
      <c r="FQV71" s="174"/>
      <c r="FQW71" s="174"/>
      <c r="FQX71" s="174"/>
      <c r="FQY71" s="174"/>
      <c r="FQZ71" s="174"/>
      <c r="FRA71" s="174"/>
      <c r="FRB71" s="174"/>
      <c r="FRC71" s="174"/>
      <c r="FRD71" s="174"/>
      <c r="FRE71" s="174"/>
      <c r="FRF71" s="174"/>
      <c r="FRG71" s="174"/>
      <c r="FRH71" s="174"/>
      <c r="FRI71" s="174"/>
      <c r="FRJ71" s="174"/>
      <c r="FRK71" s="174"/>
      <c r="FRL71" s="174"/>
      <c r="FRM71" s="174"/>
      <c r="FRN71" s="174"/>
      <c r="FRO71" s="174"/>
      <c r="FRP71" s="174"/>
      <c r="FRQ71" s="174"/>
      <c r="FRR71" s="174"/>
      <c r="FRS71" s="174"/>
      <c r="FRT71" s="174"/>
      <c r="FRU71" s="174"/>
      <c r="FRV71" s="174"/>
      <c r="FRW71" s="174"/>
      <c r="FRX71" s="174"/>
      <c r="FRY71" s="174"/>
      <c r="FRZ71" s="174"/>
      <c r="FSA71" s="174"/>
      <c r="FSB71" s="174"/>
      <c r="FSC71" s="174"/>
      <c r="FSD71" s="174"/>
      <c r="FSE71" s="174"/>
      <c r="FSF71" s="174"/>
      <c r="FSG71" s="174"/>
      <c r="FSH71" s="174"/>
      <c r="FSI71" s="174"/>
      <c r="FSJ71" s="174"/>
      <c r="FSK71" s="174"/>
      <c r="FSL71" s="174"/>
      <c r="FSM71" s="174"/>
      <c r="FSN71" s="174"/>
      <c r="FSO71" s="174"/>
      <c r="FSP71" s="174"/>
      <c r="FSQ71" s="174"/>
      <c r="FSR71" s="174"/>
      <c r="FSS71" s="174"/>
      <c r="FST71" s="174"/>
      <c r="FSU71" s="174"/>
      <c r="FSV71" s="174"/>
      <c r="FSW71" s="174"/>
      <c r="FSX71" s="174"/>
      <c r="FSY71" s="174"/>
      <c r="FSZ71" s="174"/>
      <c r="FTA71" s="174"/>
      <c r="FTB71" s="174"/>
      <c r="FTC71" s="174"/>
      <c r="FTD71" s="174"/>
      <c r="FTE71" s="174"/>
      <c r="FTF71" s="174"/>
      <c r="FTG71" s="174"/>
      <c r="FTH71" s="174"/>
      <c r="FTI71" s="174"/>
      <c r="FTJ71" s="174"/>
      <c r="FTK71" s="174"/>
      <c r="FTL71" s="174"/>
      <c r="FTM71" s="174"/>
      <c r="FTN71" s="174"/>
      <c r="FTO71" s="174"/>
      <c r="FTP71" s="174"/>
      <c r="FTQ71" s="174"/>
      <c r="FTR71" s="174"/>
      <c r="FTS71" s="174"/>
      <c r="FTT71" s="174"/>
      <c r="FTU71" s="174"/>
      <c r="FTV71" s="174"/>
      <c r="FTW71" s="174"/>
      <c r="FTX71" s="174"/>
      <c r="FTY71" s="174"/>
      <c r="FTZ71" s="174"/>
      <c r="FUA71" s="174"/>
      <c r="FUB71" s="174"/>
      <c r="FUC71" s="174"/>
      <c r="FUD71" s="174"/>
      <c r="FUE71" s="174"/>
      <c r="FUF71" s="174"/>
      <c r="FUG71" s="174"/>
      <c r="FUH71" s="174"/>
      <c r="FUI71" s="174"/>
      <c r="FUJ71" s="174"/>
      <c r="FUK71" s="174"/>
      <c r="FUL71" s="174"/>
      <c r="FUM71" s="174"/>
      <c r="FUN71" s="174"/>
      <c r="FUO71" s="174"/>
      <c r="FUP71" s="174"/>
      <c r="FUQ71" s="174"/>
      <c r="FUR71" s="174"/>
      <c r="FUS71" s="174"/>
      <c r="FUT71" s="174"/>
      <c r="FUU71" s="174"/>
      <c r="FUV71" s="174"/>
      <c r="FUW71" s="174"/>
      <c r="FUX71" s="174"/>
      <c r="FUY71" s="174"/>
      <c r="FUZ71" s="174"/>
      <c r="FVA71" s="174"/>
      <c r="FVB71" s="174"/>
      <c r="FVC71" s="174"/>
      <c r="FVD71" s="174"/>
      <c r="FVE71" s="174"/>
      <c r="FVF71" s="174"/>
      <c r="FVG71" s="174"/>
      <c r="FVH71" s="174"/>
      <c r="FVI71" s="174"/>
      <c r="FVJ71" s="174"/>
      <c r="FVK71" s="174"/>
      <c r="FVL71" s="174"/>
      <c r="FVM71" s="174"/>
      <c r="FVN71" s="174"/>
      <c r="FVO71" s="174"/>
      <c r="FVP71" s="174"/>
      <c r="FVQ71" s="174"/>
      <c r="FVR71" s="174"/>
      <c r="FVS71" s="174"/>
      <c r="FVT71" s="174"/>
      <c r="FVU71" s="174"/>
      <c r="FVV71" s="174"/>
      <c r="FVW71" s="174"/>
      <c r="FVX71" s="174"/>
      <c r="FVY71" s="174"/>
      <c r="FVZ71" s="174"/>
      <c r="FWA71" s="174"/>
      <c r="FWB71" s="174"/>
      <c r="FWC71" s="174"/>
      <c r="FWD71" s="174"/>
      <c r="FWE71" s="174"/>
      <c r="FWF71" s="174"/>
      <c r="FWG71" s="174"/>
      <c r="FWH71" s="174"/>
      <c r="FWI71" s="174"/>
      <c r="FWJ71" s="174"/>
      <c r="FWK71" s="174"/>
      <c r="FWL71" s="174"/>
      <c r="FWM71" s="174"/>
      <c r="FWN71" s="174"/>
      <c r="FWO71" s="174"/>
      <c r="FWP71" s="174"/>
      <c r="FWQ71" s="174"/>
      <c r="FWR71" s="174"/>
      <c r="FWS71" s="174"/>
      <c r="FWT71" s="174"/>
      <c r="FWU71" s="174"/>
      <c r="FWV71" s="174"/>
      <c r="FWW71" s="174"/>
      <c r="FWX71" s="174"/>
      <c r="FWY71" s="174"/>
      <c r="FWZ71" s="174"/>
      <c r="FXA71" s="174"/>
      <c r="FXB71" s="174"/>
      <c r="FXC71" s="174"/>
      <c r="FXD71" s="174"/>
      <c r="FXE71" s="174"/>
      <c r="FXF71" s="174"/>
      <c r="FXG71" s="174"/>
      <c r="FXH71" s="174"/>
      <c r="FXI71" s="174"/>
      <c r="FXJ71" s="174"/>
      <c r="FXK71" s="174"/>
      <c r="FXL71" s="174"/>
      <c r="FXM71" s="174"/>
      <c r="FXN71" s="174"/>
      <c r="FXO71" s="174"/>
      <c r="FXP71" s="174"/>
      <c r="FXQ71" s="174"/>
      <c r="FXR71" s="174"/>
      <c r="FXS71" s="174"/>
      <c r="FXT71" s="174"/>
      <c r="FXU71" s="174"/>
      <c r="FXV71" s="174"/>
      <c r="FXW71" s="174"/>
      <c r="FXX71" s="174"/>
      <c r="FXY71" s="174"/>
      <c r="FXZ71" s="174"/>
      <c r="FYA71" s="174"/>
      <c r="FYB71" s="174"/>
      <c r="FYC71" s="174"/>
      <c r="FYD71" s="174"/>
      <c r="FYE71" s="174"/>
      <c r="FYF71" s="174"/>
      <c r="FYG71" s="174"/>
      <c r="FYH71" s="174"/>
      <c r="FYI71" s="174"/>
      <c r="FYJ71" s="174"/>
      <c r="FYK71" s="174"/>
      <c r="FYL71" s="174"/>
      <c r="FYM71" s="174"/>
      <c r="FYN71" s="174"/>
      <c r="FYO71" s="174"/>
      <c r="FYP71" s="174"/>
      <c r="FYQ71" s="174"/>
      <c r="FYR71" s="174"/>
      <c r="FYS71" s="174"/>
      <c r="FYT71" s="174"/>
      <c r="FYU71" s="174"/>
      <c r="FYV71" s="174"/>
      <c r="FYW71" s="174"/>
      <c r="FYX71" s="174"/>
      <c r="FYY71" s="174"/>
      <c r="FYZ71" s="174"/>
      <c r="FZA71" s="174"/>
      <c r="FZB71" s="174"/>
      <c r="FZC71" s="174"/>
      <c r="FZD71" s="174"/>
      <c r="FZE71" s="174"/>
      <c r="FZF71" s="174"/>
      <c r="FZG71" s="174"/>
      <c r="FZH71" s="174"/>
      <c r="FZI71" s="174"/>
      <c r="FZJ71" s="174"/>
      <c r="FZK71" s="174"/>
      <c r="FZL71" s="174"/>
      <c r="FZM71" s="174"/>
      <c r="FZN71" s="174"/>
      <c r="FZO71" s="174"/>
      <c r="FZP71" s="174"/>
      <c r="FZQ71" s="174"/>
      <c r="FZR71" s="174"/>
      <c r="FZS71" s="174"/>
      <c r="FZT71" s="174"/>
      <c r="FZU71" s="174"/>
      <c r="FZV71" s="174"/>
      <c r="FZW71" s="174"/>
      <c r="FZX71" s="174"/>
      <c r="FZY71" s="174"/>
      <c r="FZZ71" s="174"/>
      <c r="GAA71" s="174"/>
      <c r="GAB71" s="174"/>
      <c r="GAC71" s="174"/>
      <c r="GAD71" s="174"/>
      <c r="GAE71" s="174"/>
      <c r="GAF71" s="174"/>
      <c r="GAG71" s="174"/>
      <c r="GAH71" s="174"/>
      <c r="GAI71" s="174"/>
      <c r="GAJ71" s="174"/>
      <c r="GAK71" s="174"/>
      <c r="GAL71" s="174"/>
      <c r="GAM71" s="174"/>
      <c r="GAN71" s="174"/>
      <c r="GAO71" s="174"/>
      <c r="GAP71" s="174"/>
      <c r="GAQ71" s="174"/>
      <c r="GAR71" s="174"/>
      <c r="GAS71" s="174"/>
      <c r="GAT71" s="174"/>
      <c r="GAU71" s="174"/>
      <c r="GAV71" s="174"/>
      <c r="GAW71" s="174"/>
      <c r="GAX71" s="174"/>
      <c r="GAY71" s="174"/>
      <c r="GAZ71" s="174"/>
      <c r="GBA71" s="174"/>
      <c r="GBB71" s="174"/>
      <c r="GBC71" s="174"/>
      <c r="GBD71" s="174"/>
      <c r="GBE71" s="174"/>
      <c r="GBF71" s="174"/>
      <c r="GBG71" s="174"/>
      <c r="GBH71" s="174"/>
      <c r="GBI71" s="174"/>
      <c r="GBJ71" s="174"/>
      <c r="GBK71" s="174"/>
      <c r="GBL71" s="174"/>
      <c r="GBM71" s="174"/>
      <c r="GBN71" s="174"/>
      <c r="GBO71" s="174"/>
      <c r="GBP71" s="174"/>
      <c r="GBQ71" s="174"/>
      <c r="GBR71" s="174"/>
      <c r="GBS71" s="174"/>
      <c r="GBT71" s="174"/>
      <c r="GBU71" s="174"/>
      <c r="GBV71" s="174"/>
      <c r="GBW71" s="174"/>
      <c r="GBX71" s="174"/>
      <c r="GBY71" s="174"/>
      <c r="GBZ71" s="174"/>
      <c r="GCA71" s="174"/>
      <c r="GCB71" s="174"/>
      <c r="GCC71" s="174"/>
      <c r="GCD71" s="174"/>
      <c r="GCE71" s="174"/>
      <c r="GCF71" s="174"/>
      <c r="GCG71" s="174"/>
      <c r="GCH71" s="174"/>
      <c r="GCI71" s="174"/>
      <c r="GCJ71" s="174"/>
      <c r="GCK71" s="174"/>
      <c r="GCL71" s="174"/>
      <c r="GCM71" s="174"/>
      <c r="GCN71" s="174"/>
      <c r="GCO71" s="174"/>
      <c r="GCP71" s="174"/>
      <c r="GCQ71" s="174"/>
      <c r="GCR71" s="174"/>
      <c r="GCS71" s="174"/>
      <c r="GCT71" s="174"/>
      <c r="GCU71" s="174"/>
      <c r="GCV71" s="174"/>
      <c r="GCW71" s="174"/>
      <c r="GCX71" s="174"/>
      <c r="GCY71" s="174"/>
      <c r="GCZ71" s="174"/>
      <c r="GDA71" s="174"/>
      <c r="GDB71" s="174"/>
      <c r="GDC71" s="174"/>
      <c r="GDD71" s="174"/>
      <c r="GDE71" s="174"/>
      <c r="GDF71" s="174"/>
      <c r="GDG71" s="174"/>
      <c r="GDH71" s="174"/>
      <c r="GDI71" s="174"/>
      <c r="GDJ71" s="174"/>
      <c r="GDK71" s="174"/>
      <c r="GDL71" s="174"/>
      <c r="GDM71" s="174"/>
      <c r="GDN71" s="174"/>
      <c r="GDO71" s="174"/>
      <c r="GDP71" s="174"/>
      <c r="GDQ71" s="174"/>
      <c r="GDR71" s="174"/>
      <c r="GDS71" s="174"/>
      <c r="GDT71" s="174"/>
      <c r="GDU71" s="174"/>
      <c r="GDV71" s="174"/>
      <c r="GDW71" s="174"/>
      <c r="GDX71" s="174"/>
      <c r="GDY71" s="174"/>
      <c r="GDZ71" s="174"/>
      <c r="GEA71" s="174"/>
      <c r="GEB71" s="174"/>
      <c r="GEC71" s="174"/>
      <c r="GED71" s="174"/>
      <c r="GEE71" s="174"/>
      <c r="GEF71" s="174"/>
      <c r="GEG71" s="174"/>
      <c r="GEH71" s="174"/>
      <c r="GEI71" s="174"/>
      <c r="GEJ71" s="174"/>
      <c r="GEK71" s="174"/>
      <c r="GEL71" s="174"/>
      <c r="GEM71" s="174"/>
      <c r="GEN71" s="174"/>
      <c r="GEO71" s="174"/>
      <c r="GEP71" s="174"/>
      <c r="GEQ71" s="174"/>
      <c r="GER71" s="174"/>
      <c r="GES71" s="174"/>
      <c r="GET71" s="174"/>
      <c r="GEU71" s="174"/>
      <c r="GEV71" s="174"/>
      <c r="GEW71" s="174"/>
      <c r="GEX71" s="174"/>
      <c r="GEY71" s="174"/>
      <c r="GEZ71" s="174"/>
      <c r="GFA71" s="174"/>
      <c r="GFB71" s="174"/>
      <c r="GFC71" s="174"/>
      <c r="GFD71" s="174"/>
      <c r="GFE71" s="174"/>
      <c r="GFF71" s="174"/>
      <c r="GFG71" s="174"/>
      <c r="GFH71" s="174"/>
      <c r="GFI71" s="174"/>
      <c r="GFJ71" s="174"/>
      <c r="GFK71" s="174"/>
      <c r="GFL71" s="174"/>
      <c r="GFM71" s="174"/>
      <c r="GFN71" s="174"/>
      <c r="GFO71" s="174"/>
      <c r="GFP71" s="174"/>
      <c r="GFQ71" s="174"/>
      <c r="GFR71" s="174"/>
      <c r="GFS71" s="174"/>
      <c r="GFT71" s="174"/>
      <c r="GFU71" s="174"/>
      <c r="GFV71" s="174"/>
      <c r="GFW71" s="174"/>
      <c r="GFX71" s="174"/>
      <c r="GFY71" s="174"/>
      <c r="GFZ71" s="174"/>
      <c r="GGA71" s="174"/>
      <c r="GGB71" s="174"/>
      <c r="GGC71" s="174"/>
      <c r="GGD71" s="174"/>
      <c r="GGE71" s="174"/>
      <c r="GGF71" s="174"/>
      <c r="GGG71" s="174"/>
      <c r="GGH71" s="174"/>
      <c r="GGI71" s="174"/>
      <c r="GGJ71" s="174"/>
      <c r="GGK71" s="174"/>
      <c r="GGL71" s="174"/>
      <c r="GGM71" s="174"/>
      <c r="GGN71" s="174"/>
      <c r="GGO71" s="174"/>
      <c r="GGP71" s="174"/>
      <c r="GGQ71" s="174"/>
      <c r="GGR71" s="174"/>
      <c r="GGS71" s="174"/>
      <c r="GGT71" s="174"/>
      <c r="GGU71" s="174"/>
      <c r="GGV71" s="174"/>
      <c r="GGW71" s="174"/>
      <c r="GGX71" s="174"/>
      <c r="GGY71" s="174"/>
      <c r="GGZ71" s="174"/>
      <c r="GHA71" s="174"/>
      <c r="GHB71" s="174"/>
      <c r="GHC71" s="174"/>
      <c r="GHD71" s="174"/>
      <c r="GHE71" s="174"/>
      <c r="GHF71" s="174"/>
      <c r="GHG71" s="174"/>
      <c r="GHH71" s="174"/>
      <c r="GHI71" s="174"/>
      <c r="GHJ71" s="174"/>
      <c r="GHK71" s="174"/>
      <c r="GHL71" s="174"/>
      <c r="GHM71" s="174"/>
      <c r="GHN71" s="174"/>
      <c r="GHO71" s="174"/>
      <c r="GHP71" s="174"/>
      <c r="GHQ71" s="174"/>
      <c r="GHR71" s="174"/>
      <c r="GHS71" s="174"/>
      <c r="GHT71" s="174"/>
      <c r="GHU71" s="174"/>
      <c r="GHV71" s="174"/>
      <c r="GHW71" s="174"/>
      <c r="GHX71" s="174"/>
      <c r="GHY71" s="174"/>
      <c r="GHZ71" s="174"/>
      <c r="GIA71" s="174"/>
      <c r="GIB71" s="174"/>
      <c r="GIC71" s="174"/>
      <c r="GID71" s="174"/>
      <c r="GIE71" s="174"/>
      <c r="GIF71" s="174"/>
      <c r="GIG71" s="174"/>
      <c r="GIH71" s="174"/>
      <c r="GII71" s="174"/>
      <c r="GIJ71" s="174"/>
      <c r="GIK71" s="174"/>
      <c r="GIL71" s="174"/>
      <c r="GIM71" s="174"/>
      <c r="GIN71" s="174"/>
      <c r="GIO71" s="174"/>
      <c r="GIP71" s="174"/>
      <c r="GIQ71" s="174"/>
      <c r="GIR71" s="174"/>
      <c r="GIS71" s="174"/>
      <c r="GIT71" s="174"/>
      <c r="GIU71" s="174"/>
      <c r="GIV71" s="174"/>
      <c r="GIW71" s="174"/>
      <c r="GIX71" s="174"/>
      <c r="GIY71" s="174"/>
      <c r="GIZ71" s="174"/>
      <c r="GJA71" s="174"/>
      <c r="GJB71" s="174"/>
      <c r="GJC71" s="174"/>
      <c r="GJD71" s="174"/>
      <c r="GJE71" s="174"/>
      <c r="GJF71" s="174"/>
      <c r="GJG71" s="174"/>
      <c r="GJH71" s="174"/>
      <c r="GJI71" s="174"/>
      <c r="GJJ71" s="174"/>
      <c r="GJK71" s="174"/>
      <c r="GJL71" s="174"/>
      <c r="GJM71" s="174"/>
      <c r="GJN71" s="174"/>
      <c r="GJO71" s="174"/>
      <c r="GJP71" s="174"/>
      <c r="GJQ71" s="174"/>
      <c r="GJR71" s="174"/>
      <c r="GJS71" s="174"/>
      <c r="GJT71" s="174"/>
      <c r="GJU71" s="174"/>
      <c r="GJV71" s="174"/>
      <c r="GJW71" s="174"/>
      <c r="GJX71" s="174"/>
      <c r="GJY71" s="174"/>
      <c r="GJZ71" s="174"/>
      <c r="GKA71" s="174"/>
      <c r="GKB71" s="174"/>
      <c r="GKC71" s="174"/>
      <c r="GKD71" s="174"/>
      <c r="GKE71" s="174"/>
      <c r="GKF71" s="174"/>
      <c r="GKG71" s="174"/>
      <c r="GKH71" s="174"/>
      <c r="GKI71" s="174"/>
      <c r="GKJ71" s="174"/>
      <c r="GKK71" s="174"/>
      <c r="GKL71" s="174"/>
      <c r="GKM71" s="174"/>
      <c r="GKN71" s="174"/>
      <c r="GKO71" s="174"/>
      <c r="GKP71" s="174"/>
      <c r="GKQ71" s="174"/>
      <c r="GKR71" s="174"/>
      <c r="GKS71" s="174"/>
      <c r="GKT71" s="174"/>
      <c r="GKU71" s="174"/>
      <c r="GKV71" s="174"/>
      <c r="GKW71" s="174"/>
      <c r="GKX71" s="174"/>
      <c r="GKY71" s="174"/>
      <c r="GKZ71" s="174"/>
      <c r="GLA71" s="174"/>
      <c r="GLB71" s="174"/>
      <c r="GLC71" s="174"/>
      <c r="GLD71" s="174"/>
      <c r="GLE71" s="174"/>
      <c r="GLF71" s="174"/>
      <c r="GLG71" s="174"/>
      <c r="GLH71" s="174"/>
      <c r="GLI71" s="174"/>
      <c r="GLJ71" s="174"/>
      <c r="GLK71" s="174"/>
      <c r="GLL71" s="174"/>
      <c r="GLM71" s="174"/>
      <c r="GLN71" s="174"/>
      <c r="GLO71" s="174"/>
      <c r="GLP71" s="174"/>
      <c r="GLQ71" s="174"/>
      <c r="GLR71" s="174"/>
      <c r="GLS71" s="174"/>
      <c r="GLT71" s="174"/>
      <c r="GLU71" s="174"/>
      <c r="GLV71" s="174"/>
      <c r="GLW71" s="174"/>
      <c r="GLX71" s="174"/>
      <c r="GLY71" s="174"/>
      <c r="GLZ71" s="174"/>
      <c r="GMA71" s="174"/>
      <c r="GMB71" s="174"/>
      <c r="GMC71" s="174"/>
      <c r="GMD71" s="174"/>
      <c r="GME71" s="174"/>
      <c r="GMF71" s="174"/>
      <c r="GMG71" s="174"/>
      <c r="GMH71" s="174"/>
      <c r="GMI71" s="174"/>
      <c r="GMJ71" s="174"/>
      <c r="GMK71" s="174"/>
      <c r="GML71" s="174"/>
      <c r="GMM71" s="174"/>
      <c r="GMN71" s="174"/>
      <c r="GMO71" s="174"/>
      <c r="GMP71" s="174"/>
      <c r="GMQ71" s="174"/>
      <c r="GMR71" s="174"/>
      <c r="GMS71" s="174"/>
      <c r="GMT71" s="174"/>
      <c r="GMU71" s="174"/>
      <c r="GMV71" s="174"/>
      <c r="GMW71" s="174"/>
      <c r="GMX71" s="174"/>
      <c r="GMY71" s="174"/>
      <c r="GMZ71" s="174"/>
      <c r="GNA71" s="174"/>
      <c r="GNB71" s="174"/>
      <c r="GNC71" s="174"/>
      <c r="GND71" s="174"/>
      <c r="GNE71" s="174"/>
      <c r="GNF71" s="174"/>
      <c r="GNG71" s="174"/>
      <c r="GNH71" s="174"/>
      <c r="GNI71" s="174"/>
      <c r="GNJ71" s="174"/>
      <c r="GNK71" s="174"/>
      <c r="GNL71" s="174"/>
      <c r="GNM71" s="174"/>
      <c r="GNN71" s="174"/>
      <c r="GNO71" s="174"/>
      <c r="GNP71" s="174"/>
      <c r="GNQ71" s="174"/>
      <c r="GNR71" s="174"/>
      <c r="GNS71" s="174"/>
      <c r="GNT71" s="174"/>
      <c r="GNU71" s="174"/>
      <c r="GNV71" s="174"/>
      <c r="GNW71" s="174"/>
      <c r="GNX71" s="174"/>
      <c r="GNY71" s="174"/>
      <c r="GNZ71" s="174"/>
      <c r="GOA71" s="174"/>
      <c r="GOB71" s="174"/>
      <c r="GOC71" s="174"/>
      <c r="GOD71" s="174"/>
      <c r="GOE71" s="174"/>
      <c r="GOF71" s="174"/>
      <c r="GOG71" s="174"/>
      <c r="GOH71" s="174"/>
      <c r="GOI71" s="174"/>
      <c r="GOJ71" s="174"/>
      <c r="GOK71" s="174"/>
      <c r="GOL71" s="174"/>
      <c r="GOM71" s="174"/>
      <c r="GON71" s="174"/>
      <c r="GOO71" s="174"/>
      <c r="GOP71" s="174"/>
      <c r="GOQ71" s="174"/>
      <c r="GOR71" s="174"/>
      <c r="GOS71" s="174"/>
      <c r="GOT71" s="174"/>
      <c r="GOU71" s="174"/>
      <c r="GOV71" s="174"/>
      <c r="GOW71" s="174"/>
      <c r="GOX71" s="174"/>
      <c r="GOY71" s="174"/>
      <c r="GOZ71" s="174"/>
      <c r="GPA71" s="174"/>
      <c r="GPB71" s="174"/>
      <c r="GPC71" s="174"/>
      <c r="GPD71" s="174"/>
      <c r="GPE71" s="174"/>
      <c r="GPF71" s="174"/>
      <c r="GPG71" s="174"/>
      <c r="GPH71" s="174"/>
      <c r="GPI71" s="174"/>
      <c r="GPJ71" s="174"/>
      <c r="GPK71" s="174"/>
      <c r="GPL71" s="174"/>
      <c r="GPM71" s="174"/>
      <c r="GPN71" s="174"/>
      <c r="GPO71" s="174"/>
      <c r="GPP71" s="174"/>
      <c r="GPQ71" s="174"/>
      <c r="GPR71" s="174"/>
      <c r="GPS71" s="174"/>
      <c r="GPT71" s="174"/>
      <c r="GPU71" s="174"/>
      <c r="GPV71" s="174"/>
      <c r="GPW71" s="174"/>
      <c r="GPX71" s="174"/>
      <c r="GPY71" s="174"/>
      <c r="GPZ71" s="174"/>
      <c r="GQA71" s="174"/>
      <c r="GQB71" s="174"/>
      <c r="GQC71" s="174"/>
      <c r="GQD71" s="174"/>
      <c r="GQE71" s="174"/>
      <c r="GQF71" s="174"/>
      <c r="GQG71" s="174"/>
      <c r="GQH71" s="174"/>
      <c r="GQI71" s="174"/>
      <c r="GQJ71" s="174"/>
      <c r="GQK71" s="174"/>
      <c r="GQL71" s="174"/>
      <c r="GQM71" s="174"/>
      <c r="GQN71" s="174"/>
      <c r="GQO71" s="174"/>
      <c r="GQP71" s="174"/>
      <c r="GQQ71" s="174"/>
      <c r="GQR71" s="174"/>
      <c r="GQS71" s="174"/>
      <c r="GQT71" s="174"/>
      <c r="GQU71" s="174"/>
      <c r="GQV71" s="174"/>
      <c r="GQW71" s="174"/>
      <c r="GQX71" s="174"/>
      <c r="GQY71" s="174"/>
      <c r="GQZ71" s="174"/>
      <c r="GRA71" s="174"/>
      <c r="GRB71" s="174"/>
      <c r="GRC71" s="174"/>
      <c r="GRD71" s="174"/>
      <c r="GRE71" s="174"/>
      <c r="GRF71" s="174"/>
      <c r="GRG71" s="174"/>
      <c r="GRH71" s="174"/>
      <c r="GRI71" s="174"/>
      <c r="GRJ71" s="174"/>
      <c r="GRK71" s="174"/>
      <c r="GRL71" s="174"/>
      <c r="GRM71" s="174"/>
      <c r="GRN71" s="174"/>
      <c r="GRO71" s="174"/>
      <c r="GRP71" s="174"/>
      <c r="GRQ71" s="174"/>
      <c r="GRR71" s="174"/>
      <c r="GRS71" s="174"/>
      <c r="GRT71" s="174"/>
      <c r="GRU71" s="174"/>
      <c r="GRV71" s="174"/>
      <c r="GRW71" s="174"/>
      <c r="GRX71" s="174"/>
      <c r="GRY71" s="174"/>
      <c r="GRZ71" s="174"/>
      <c r="GSA71" s="174"/>
      <c r="GSB71" s="174"/>
      <c r="GSC71" s="174"/>
      <c r="GSD71" s="174"/>
      <c r="GSE71" s="174"/>
      <c r="GSF71" s="174"/>
      <c r="GSG71" s="174"/>
      <c r="GSH71" s="174"/>
      <c r="GSI71" s="174"/>
      <c r="GSJ71" s="174"/>
      <c r="GSK71" s="174"/>
      <c r="GSL71" s="174"/>
      <c r="GSM71" s="174"/>
      <c r="GSN71" s="174"/>
      <c r="GSO71" s="174"/>
      <c r="GSP71" s="174"/>
      <c r="GSQ71" s="174"/>
      <c r="GSR71" s="174"/>
      <c r="GSS71" s="174"/>
      <c r="GST71" s="174"/>
      <c r="GSU71" s="174"/>
      <c r="GSV71" s="174"/>
      <c r="GSW71" s="174"/>
      <c r="GSX71" s="174"/>
      <c r="GSY71" s="174"/>
      <c r="GSZ71" s="174"/>
      <c r="GTA71" s="174"/>
      <c r="GTB71" s="174"/>
      <c r="GTC71" s="174"/>
      <c r="GTD71" s="174"/>
      <c r="GTE71" s="174"/>
      <c r="GTF71" s="174"/>
      <c r="GTG71" s="174"/>
      <c r="GTH71" s="174"/>
      <c r="GTI71" s="174"/>
      <c r="GTJ71" s="174"/>
      <c r="GTK71" s="174"/>
      <c r="GTL71" s="174"/>
      <c r="GTM71" s="174"/>
      <c r="GTN71" s="174"/>
      <c r="GTO71" s="174"/>
      <c r="GTP71" s="174"/>
      <c r="GTQ71" s="174"/>
      <c r="GTR71" s="174"/>
      <c r="GTS71" s="174"/>
      <c r="GTT71" s="174"/>
      <c r="GTU71" s="174"/>
      <c r="GTV71" s="174"/>
      <c r="GTW71" s="174"/>
      <c r="GTX71" s="174"/>
      <c r="GTY71" s="174"/>
      <c r="GTZ71" s="174"/>
      <c r="GUA71" s="174"/>
      <c r="GUB71" s="174"/>
      <c r="GUC71" s="174"/>
      <c r="GUD71" s="174"/>
      <c r="GUE71" s="174"/>
      <c r="GUF71" s="174"/>
      <c r="GUG71" s="174"/>
      <c r="GUH71" s="174"/>
      <c r="GUI71" s="174"/>
      <c r="GUJ71" s="174"/>
      <c r="GUK71" s="174"/>
      <c r="GUL71" s="174"/>
      <c r="GUM71" s="174"/>
      <c r="GUN71" s="174"/>
      <c r="GUO71" s="174"/>
      <c r="GUP71" s="174"/>
      <c r="GUQ71" s="174"/>
      <c r="GUR71" s="174"/>
      <c r="GUS71" s="174"/>
      <c r="GUT71" s="174"/>
      <c r="GUU71" s="174"/>
      <c r="GUV71" s="174"/>
      <c r="GUW71" s="174"/>
      <c r="GUX71" s="174"/>
      <c r="GUY71" s="174"/>
      <c r="GUZ71" s="174"/>
      <c r="GVA71" s="174"/>
      <c r="GVB71" s="174"/>
      <c r="GVC71" s="174"/>
      <c r="GVD71" s="174"/>
      <c r="GVE71" s="174"/>
      <c r="GVF71" s="174"/>
      <c r="GVG71" s="174"/>
      <c r="GVH71" s="174"/>
      <c r="GVI71" s="174"/>
      <c r="GVJ71" s="174"/>
      <c r="GVK71" s="174"/>
      <c r="GVL71" s="174"/>
      <c r="GVM71" s="174"/>
      <c r="GVN71" s="174"/>
      <c r="GVO71" s="174"/>
      <c r="GVP71" s="174"/>
      <c r="GVQ71" s="174"/>
      <c r="GVR71" s="174"/>
      <c r="GVS71" s="174"/>
      <c r="GVT71" s="174"/>
      <c r="GVU71" s="174"/>
      <c r="GVV71" s="174"/>
      <c r="GVW71" s="174"/>
      <c r="GVX71" s="174"/>
      <c r="GVY71" s="174"/>
      <c r="GVZ71" s="174"/>
      <c r="GWA71" s="174"/>
      <c r="GWB71" s="174"/>
      <c r="GWC71" s="174"/>
      <c r="GWD71" s="174"/>
      <c r="GWE71" s="174"/>
      <c r="GWF71" s="174"/>
      <c r="GWG71" s="174"/>
      <c r="GWH71" s="174"/>
      <c r="GWI71" s="174"/>
      <c r="GWJ71" s="174"/>
      <c r="GWK71" s="174"/>
      <c r="GWL71" s="174"/>
      <c r="GWM71" s="174"/>
      <c r="GWN71" s="174"/>
      <c r="GWO71" s="174"/>
      <c r="GWP71" s="174"/>
      <c r="GWQ71" s="174"/>
      <c r="GWR71" s="174"/>
      <c r="GWS71" s="174"/>
      <c r="GWT71" s="174"/>
      <c r="GWU71" s="174"/>
      <c r="GWV71" s="174"/>
      <c r="GWW71" s="174"/>
      <c r="GWX71" s="174"/>
      <c r="GWY71" s="174"/>
      <c r="GWZ71" s="174"/>
      <c r="GXA71" s="174"/>
      <c r="GXB71" s="174"/>
      <c r="GXC71" s="174"/>
      <c r="GXD71" s="174"/>
      <c r="GXE71" s="174"/>
      <c r="GXF71" s="174"/>
      <c r="GXG71" s="174"/>
      <c r="GXH71" s="174"/>
      <c r="GXI71" s="174"/>
      <c r="GXJ71" s="174"/>
      <c r="GXK71" s="174"/>
      <c r="GXL71" s="174"/>
      <c r="GXM71" s="174"/>
      <c r="GXN71" s="174"/>
      <c r="GXO71" s="174"/>
      <c r="GXP71" s="174"/>
      <c r="GXQ71" s="174"/>
      <c r="GXR71" s="174"/>
      <c r="GXS71" s="174"/>
      <c r="GXT71" s="174"/>
      <c r="GXU71" s="174"/>
      <c r="GXV71" s="174"/>
      <c r="GXW71" s="174"/>
      <c r="GXX71" s="174"/>
      <c r="GXY71" s="174"/>
      <c r="GXZ71" s="174"/>
      <c r="GYA71" s="174"/>
      <c r="GYB71" s="174"/>
      <c r="GYC71" s="174"/>
      <c r="GYD71" s="174"/>
      <c r="GYE71" s="174"/>
      <c r="GYF71" s="174"/>
      <c r="GYG71" s="174"/>
      <c r="GYH71" s="174"/>
      <c r="GYI71" s="174"/>
      <c r="GYJ71" s="174"/>
      <c r="GYK71" s="174"/>
      <c r="GYL71" s="174"/>
      <c r="GYM71" s="174"/>
      <c r="GYN71" s="174"/>
      <c r="GYO71" s="174"/>
      <c r="GYP71" s="174"/>
      <c r="GYQ71" s="174"/>
      <c r="GYR71" s="174"/>
      <c r="GYS71" s="174"/>
      <c r="GYT71" s="174"/>
      <c r="GYU71" s="174"/>
      <c r="GYV71" s="174"/>
      <c r="GYW71" s="174"/>
      <c r="GYX71" s="174"/>
      <c r="GYY71" s="174"/>
      <c r="GYZ71" s="174"/>
      <c r="GZA71" s="174"/>
      <c r="GZB71" s="174"/>
      <c r="GZC71" s="174"/>
      <c r="GZD71" s="174"/>
      <c r="GZE71" s="174"/>
      <c r="GZF71" s="174"/>
      <c r="GZG71" s="174"/>
      <c r="GZH71" s="174"/>
      <c r="GZI71" s="174"/>
      <c r="GZJ71" s="174"/>
      <c r="GZK71" s="174"/>
      <c r="GZL71" s="174"/>
      <c r="GZM71" s="174"/>
      <c r="GZN71" s="174"/>
      <c r="GZO71" s="174"/>
      <c r="GZP71" s="174"/>
      <c r="GZQ71" s="174"/>
      <c r="GZR71" s="174"/>
      <c r="GZS71" s="174"/>
      <c r="GZT71" s="174"/>
      <c r="GZU71" s="174"/>
      <c r="GZV71" s="174"/>
      <c r="GZW71" s="174"/>
      <c r="GZX71" s="174"/>
      <c r="GZY71" s="174"/>
      <c r="GZZ71" s="174"/>
      <c r="HAA71" s="174"/>
      <c r="HAB71" s="174"/>
      <c r="HAC71" s="174"/>
      <c r="HAD71" s="174"/>
      <c r="HAE71" s="174"/>
      <c r="HAF71" s="174"/>
      <c r="HAG71" s="174"/>
      <c r="HAH71" s="174"/>
      <c r="HAI71" s="174"/>
      <c r="HAJ71" s="174"/>
      <c r="HAK71" s="174"/>
      <c r="HAL71" s="174"/>
      <c r="HAM71" s="174"/>
      <c r="HAN71" s="174"/>
      <c r="HAO71" s="174"/>
      <c r="HAP71" s="174"/>
      <c r="HAQ71" s="174"/>
      <c r="HAR71" s="174"/>
      <c r="HAS71" s="174"/>
      <c r="HAT71" s="174"/>
      <c r="HAU71" s="174"/>
      <c r="HAV71" s="174"/>
      <c r="HAW71" s="174"/>
      <c r="HAX71" s="174"/>
      <c r="HAY71" s="174"/>
      <c r="HAZ71" s="174"/>
      <c r="HBA71" s="174"/>
      <c r="HBB71" s="174"/>
      <c r="HBC71" s="174"/>
      <c r="HBD71" s="174"/>
      <c r="HBE71" s="174"/>
      <c r="HBF71" s="174"/>
      <c r="HBG71" s="174"/>
      <c r="HBH71" s="174"/>
      <c r="HBI71" s="174"/>
      <c r="HBJ71" s="174"/>
      <c r="HBK71" s="174"/>
      <c r="HBL71" s="174"/>
      <c r="HBM71" s="174"/>
      <c r="HBN71" s="174"/>
      <c r="HBO71" s="174"/>
      <c r="HBP71" s="174"/>
      <c r="HBQ71" s="174"/>
      <c r="HBR71" s="174"/>
      <c r="HBS71" s="174"/>
      <c r="HBT71" s="174"/>
      <c r="HBU71" s="174"/>
      <c r="HBV71" s="174"/>
      <c r="HBW71" s="174"/>
      <c r="HBX71" s="174"/>
      <c r="HBY71" s="174"/>
      <c r="HBZ71" s="174"/>
      <c r="HCA71" s="174"/>
      <c r="HCB71" s="174"/>
      <c r="HCC71" s="174"/>
      <c r="HCD71" s="174"/>
      <c r="HCE71" s="174"/>
      <c r="HCF71" s="174"/>
      <c r="HCG71" s="174"/>
      <c r="HCH71" s="174"/>
      <c r="HCI71" s="174"/>
      <c r="HCJ71" s="174"/>
      <c r="HCK71" s="174"/>
      <c r="HCL71" s="174"/>
      <c r="HCM71" s="174"/>
      <c r="HCN71" s="174"/>
      <c r="HCO71" s="174"/>
      <c r="HCP71" s="174"/>
      <c r="HCQ71" s="174"/>
      <c r="HCR71" s="174"/>
      <c r="HCS71" s="174"/>
      <c r="HCT71" s="174"/>
      <c r="HCU71" s="174"/>
      <c r="HCV71" s="174"/>
      <c r="HCW71" s="174"/>
      <c r="HCX71" s="174"/>
      <c r="HCY71" s="174"/>
      <c r="HCZ71" s="174"/>
      <c r="HDA71" s="174"/>
      <c r="HDB71" s="174"/>
      <c r="HDC71" s="174"/>
      <c r="HDD71" s="174"/>
      <c r="HDE71" s="174"/>
      <c r="HDF71" s="174"/>
      <c r="HDG71" s="174"/>
      <c r="HDH71" s="174"/>
      <c r="HDI71" s="174"/>
      <c r="HDJ71" s="174"/>
      <c r="HDK71" s="174"/>
      <c r="HDL71" s="174"/>
      <c r="HDM71" s="174"/>
      <c r="HDN71" s="174"/>
      <c r="HDO71" s="174"/>
      <c r="HDP71" s="174"/>
      <c r="HDQ71" s="174"/>
      <c r="HDR71" s="174"/>
      <c r="HDS71" s="174"/>
      <c r="HDT71" s="174"/>
      <c r="HDU71" s="174"/>
      <c r="HDV71" s="174"/>
      <c r="HDW71" s="174"/>
      <c r="HDX71" s="174"/>
      <c r="HDY71" s="174"/>
      <c r="HDZ71" s="174"/>
      <c r="HEA71" s="174"/>
      <c r="HEB71" s="174"/>
      <c r="HEC71" s="174"/>
      <c r="HED71" s="174"/>
      <c r="HEE71" s="174"/>
      <c r="HEF71" s="174"/>
      <c r="HEG71" s="174"/>
      <c r="HEH71" s="174"/>
      <c r="HEI71" s="174"/>
      <c r="HEJ71" s="174"/>
      <c r="HEK71" s="174"/>
      <c r="HEL71" s="174"/>
      <c r="HEM71" s="174"/>
      <c r="HEN71" s="174"/>
      <c r="HEO71" s="174"/>
      <c r="HEP71" s="174"/>
      <c r="HEQ71" s="174"/>
      <c r="HER71" s="174"/>
      <c r="HES71" s="174"/>
      <c r="HET71" s="174"/>
      <c r="HEU71" s="174"/>
      <c r="HEV71" s="174"/>
      <c r="HEW71" s="174"/>
      <c r="HEX71" s="174"/>
      <c r="HEY71" s="174"/>
      <c r="HEZ71" s="174"/>
      <c r="HFA71" s="174"/>
      <c r="HFB71" s="174"/>
      <c r="HFC71" s="174"/>
      <c r="HFD71" s="174"/>
      <c r="HFE71" s="174"/>
      <c r="HFF71" s="174"/>
      <c r="HFG71" s="174"/>
      <c r="HFH71" s="174"/>
      <c r="HFI71" s="174"/>
      <c r="HFJ71" s="174"/>
      <c r="HFK71" s="174"/>
      <c r="HFL71" s="174"/>
      <c r="HFM71" s="174"/>
      <c r="HFN71" s="174"/>
      <c r="HFO71" s="174"/>
      <c r="HFP71" s="174"/>
      <c r="HFQ71" s="174"/>
      <c r="HFR71" s="174"/>
      <c r="HFS71" s="174"/>
      <c r="HFT71" s="174"/>
      <c r="HFU71" s="174"/>
      <c r="HFV71" s="174"/>
      <c r="HFW71" s="174"/>
      <c r="HFX71" s="174"/>
      <c r="HFY71" s="174"/>
      <c r="HFZ71" s="174"/>
      <c r="HGA71" s="174"/>
      <c r="HGB71" s="174"/>
      <c r="HGC71" s="174"/>
      <c r="HGD71" s="174"/>
      <c r="HGE71" s="174"/>
      <c r="HGF71" s="174"/>
      <c r="HGG71" s="174"/>
      <c r="HGH71" s="174"/>
      <c r="HGI71" s="174"/>
      <c r="HGJ71" s="174"/>
      <c r="HGK71" s="174"/>
      <c r="HGL71" s="174"/>
      <c r="HGM71" s="174"/>
      <c r="HGN71" s="174"/>
      <c r="HGO71" s="174"/>
      <c r="HGP71" s="174"/>
      <c r="HGQ71" s="174"/>
      <c r="HGR71" s="174"/>
      <c r="HGS71" s="174"/>
      <c r="HGT71" s="174"/>
      <c r="HGU71" s="174"/>
      <c r="HGV71" s="174"/>
      <c r="HGW71" s="174"/>
      <c r="HGX71" s="174"/>
      <c r="HGY71" s="174"/>
      <c r="HGZ71" s="174"/>
      <c r="HHA71" s="174"/>
      <c r="HHB71" s="174"/>
      <c r="HHC71" s="174"/>
      <c r="HHD71" s="174"/>
      <c r="HHE71" s="174"/>
      <c r="HHF71" s="174"/>
      <c r="HHG71" s="174"/>
      <c r="HHH71" s="174"/>
      <c r="HHI71" s="174"/>
      <c r="HHJ71" s="174"/>
      <c r="HHK71" s="174"/>
      <c r="HHL71" s="174"/>
      <c r="HHM71" s="174"/>
      <c r="HHN71" s="174"/>
      <c r="HHO71" s="174"/>
      <c r="HHP71" s="174"/>
      <c r="HHQ71" s="174"/>
      <c r="HHR71" s="174"/>
      <c r="HHS71" s="174"/>
      <c r="HHT71" s="174"/>
      <c r="HHU71" s="174"/>
      <c r="HHV71" s="174"/>
      <c r="HHW71" s="174"/>
      <c r="HHX71" s="174"/>
      <c r="HHY71" s="174"/>
      <c r="HHZ71" s="174"/>
      <c r="HIA71" s="174"/>
      <c r="HIB71" s="174"/>
      <c r="HIC71" s="174"/>
      <c r="HID71" s="174"/>
      <c r="HIE71" s="174"/>
      <c r="HIF71" s="174"/>
      <c r="HIG71" s="174"/>
      <c r="HIH71" s="174"/>
      <c r="HII71" s="174"/>
      <c r="HIJ71" s="174"/>
      <c r="HIK71" s="174"/>
      <c r="HIL71" s="174"/>
      <c r="HIM71" s="174"/>
      <c r="HIN71" s="174"/>
      <c r="HIO71" s="174"/>
      <c r="HIP71" s="174"/>
      <c r="HIQ71" s="174"/>
      <c r="HIR71" s="174"/>
      <c r="HIS71" s="174"/>
      <c r="HIT71" s="174"/>
      <c r="HIU71" s="174"/>
      <c r="HIV71" s="174"/>
      <c r="HIW71" s="174"/>
      <c r="HIX71" s="174"/>
      <c r="HIY71" s="174"/>
      <c r="HIZ71" s="174"/>
      <c r="HJA71" s="174"/>
      <c r="HJB71" s="174"/>
      <c r="HJC71" s="174"/>
      <c r="HJD71" s="174"/>
      <c r="HJE71" s="174"/>
      <c r="HJF71" s="174"/>
      <c r="HJG71" s="174"/>
      <c r="HJH71" s="174"/>
      <c r="HJI71" s="174"/>
      <c r="HJJ71" s="174"/>
      <c r="HJK71" s="174"/>
      <c r="HJL71" s="174"/>
      <c r="HJM71" s="174"/>
      <c r="HJN71" s="174"/>
      <c r="HJO71" s="174"/>
      <c r="HJP71" s="174"/>
      <c r="HJQ71" s="174"/>
      <c r="HJR71" s="174"/>
      <c r="HJS71" s="174"/>
      <c r="HJT71" s="174"/>
      <c r="HJU71" s="174"/>
      <c r="HJV71" s="174"/>
      <c r="HJW71" s="174"/>
      <c r="HJX71" s="174"/>
      <c r="HJY71" s="174"/>
      <c r="HJZ71" s="174"/>
      <c r="HKA71" s="174"/>
      <c r="HKB71" s="174"/>
      <c r="HKC71" s="174"/>
      <c r="HKD71" s="174"/>
      <c r="HKE71" s="174"/>
      <c r="HKF71" s="174"/>
      <c r="HKG71" s="174"/>
      <c r="HKH71" s="174"/>
      <c r="HKI71" s="174"/>
      <c r="HKJ71" s="174"/>
      <c r="HKK71" s="174"/>
      <c r="HKL71" s="174"/>
      <c r="HKM71" s="174"/>
      <c r="HKN71" s="174"/>
      <c r="HKO71" s="174"/>
      <c r="HKP71" s="174"/>
      <c r="HKQ71" s="174"/>
      <c r="HKR71" s="174"/>
      <c r="HKS71" s="174"/>
      <c r="HKT71" s="174"/>
      <c r="HKU71" s="174"/>
      <c r="HKV71" s="174"/>
      <c r="HKW71" s="174"/>
      <c r="HKX71" s="174"/>
      <c r="HKY71" s="174"/>
      <c r="HKZ71" s="174"/>
      <c r="HLA71" s="174"/>
      <c r="HLB71" s="174"/>
      <c r="HLC71" s="174"/>
      <c r="HLD71" s="174"/>
      <c r="HLE71" s="174"/>
      <c r="HLF71" s="174"/>
      <c r="HLG71" s="174"/>
      <c r="HLH71" s="174"/>
      <c r="HLI71" s="174"/>
      <c r="HLJ71" s="174"/>
      <c r="HLK71" s="174"/>
      <c r="HLL71" s="174"/>
      <c r="HLM71" s="174"/>
      <c r="HLN71" s="174"/>
      <c r="HLO71" s="174"/>
      <c r="HLP71" s="174"/>
      <c r="HLQ71" s="174"/>
      <c r="HLR71" s="174"/>
      <c r="HLS71" s="174"/>
      <c r="HLT71" s="174"/>
      <c r="HLU71" s="174"/>
      <c r="HLV71" s="174"/>
      <c r="HLW71" s="174"/>
      <c r="HLX71" s="174"/>
      <c r="HLY71" s="174"/>
      <c r="HLZ71" s="174"/>
      <c r="HMA71" s="174"/>
      <c r="HMB71" s="174"/>
      <c r="HMC71" s="174"/>
      <c r="HMD71" s="174"/>
      <c r="HME71" s="174"/>
      <c r="HMF71" s="174"/>
      <c r="HMG71" s="174"/>
      <c r="HMH71" s="174"/>
      <c r="HMI71" s="174"/>
      <c r="HMJ71" s="174"/>
      <c r="HMK71" s="174"/>
      <c r="HML71" s="174"/>
      <c r="HMM71" s="174"/>
      <c r="HMN71" s="174"/>
      <c r="HMO71" s="174"/>
      <c r="HMP71" s="174"/>
      <c r="HMQ71" s="174"/>
      <c r="HMR71" s="174"/>
      <c r="HMS71" s="174"/>
      <c r="HMT71" s="174"/>
      <c r="HMU71" s="174"/>
      <c r="HMV71" s="174"/>
      <c r="HMW71" s="174"/>
      <c r="HMX71" s="174"/>
      <c r="HMY71" s="174"/>
      <c r="HMZ71" s="174"/>
      <c r="HNA71" s="174"/>
      <c r="HNB71" s="174"/>
      <c r="HNC71" s="174"/>
      <c r="HND71" s="174"/>
      <c r="HNE71" s="174"/>
      <c r="HNF71" s="174"/>
      <c r="HNG71" s="174"/>
      <c r="HNH71" s="174"/>
      <c r="HNI71" s="174"/>
      <c r="HNJ71" s="174"/>
      <c r="HNK71" s="174"/>
      <c r="HNL71" s="174"/>
      <c r="HNM71" s="174"/>
      <c r="HNN71" s="174"/>
      <c r="HNO71" s="174"/>
      <c r="HNP71" s="174"/>
      <c r="HNQ71" s="174"/>
      <c r="HNR71" s="174"/>
      <c r="HNS71" s="174"/>
      <c r="HNT71" s="174"/>
      <c r="HNU71" s="174"/>
      <c r="HNV71" s="174"/>
      <c r="HNW71" s="174"/>
      <c r="HNX71" s="174"/>
      <c r="HNY71" s="174"/>
      <c r="HNZ71" s="174"/>
      <c r="HOA71" s="174"/>
      <c r="HOB71" s="174"/>
      <c r="HOC71" s="174"/>
      <c r="HOD71" s="174"/>
      <c r="HOE71" s="174"/>
      <c r="HOF71" s="174"/>
      <c r="HOG71" s="174"/>
      <c r="HOH71" s="174"/>
      <c r="HOI71" s="174"/>
      <c r="HOJ71" s="174"/>
      <c r="HOK71" s="174"/>
      <c r="HOL71" s="174"/>
      <c r="HOM71" s="174"/>
      <c r="HON71" s="174"/>
      <c r="HOO71" s="174"/>
      <c r="HOP71" s="174"/>
      <c r="HOQ71" s="174"/>
      <c r="HOR71" s="174"/>
      <c r="HOS71" s="174"/>
      <c r="HOT71" s="174"/>
      <c r="HOU71" s="174"/>
      <c r="HOV71" s="174"/>
      <c r="HOW71" s="174"/>
      <c r="HOX71" s="174"/>
      <c r="HOY71" s="174"/>
      <c r="HOZ71" s="174"/>
      <c r="HPA71" s="174"/>
      <c r="HPB71" s="174"/>
      <c r="HPC71" s="174"/>
      <c r="HPD71" s="174"/>
      <c r="HPE71" s="174"/>
      <c r="HPF71" s="174"/>
      <c r="HPG71" s="174"/>
      <c r="HPH71" s="174"/>
      <c r="HPI71" s="174"/>
      <c r="HPJ71" s="174"/>
      <c r="HPK71" s="174"/>
      <c r="HPL71" s="174"/>
      <c r="HPM71" s="174"/>
      <c r="HPN71" s="174"/>
      <c r="HPO71" s="174"/>
      <c r="HPP71" s="174"/>
      <c r="HPQ71" s="174"/>
      <c r="HPR71" s="174"/>
      <c r="HPS71" s="174"/>
      <c r="HPT71" s="174"/>
      <c r="HPU71" s="174"/>
      <c r="HPV71" s="174"/>
      <c r="HPW71" s="174"/>
      <c r="HPX71" s="174"/>
      <c r="HPY71" s="174"/>
      <c r="HPZ71" s="174"/>
      <c r="HQA71" s="174"/>
      <c r="HQB71" s="174"/>
      <c r="HQC71" s="174"/>
      <c r="HQD71" s="174"/>
      <c r="HQE71" s="174"/>
      <c r="HQF71" s="174"/>
      <c r="HQG71" s="174"/>
      <c r="HQH71" s="174"/>
      <c r="HQI71" s="174"/>
      <c r="HQJ71" s="174"/>
      <c r="HQK71" s="174"/>
      <c r="HQL71" s="174"/>
      <c r="HQM71" s="174"/>
      <c r="HQN71" s="174"/>
      <c r="HQO71" s="174"/>
      <c r="HQP71" s="174"/>
      <c r="HQQ71" s="174"/>
      <c r="HQR71" s="174"/>
      <c r="HQS71" s="174"/>
      <c r="HQT71" s="174"/>
      <c r="HQU71" s="174"/>
      <c r="HQV71" s="174"/>
      <c r="HQW71" s="174"/>
      <c r="HQX71" s="174"/>
      <c r="HQY71" s="174"/>
      <c r="HQZ71" s="174"/>
      <c r="HRA71" s="174"/>
      <c r="HRB71" s="174"/>
      <c r="HRC71" s="174"/>
      <c r="HRD71" s="174"/>
      <c r="HRE71" s="174"/>
      <c r="HRF71" s="174"/>
      <c r="HRG71" s="174"/>
      <c r="HRH71" s="174"/>
      <c r="HRI71" s="174"/>
      <c r="HRJ71" s="174"/>
      <c r="HRK71" s="174"/>
      <c r="HRL71" s="174"/>
      <c r="HRM71" s="174"/>
      <c r="HRN71" s="174"/>
      <c r="HRO71" s="174"/>
      <c r="HRP71" s="174"/>
      <c r="HRQ71" s="174"/>
      <c r="HRR71" s="174"/>
      <c r="HRS71" s="174"/>
      <c r="HRT71" s="174"/>
      <c r="HRU71" s="174"/>
      <c r="HRV71" s="174"/>
      <c r="HRW71" s="174"/>
      <c r="HRX71" s="174"/>
      <c r="HRY71" s="174"/>
      <c r="HRZ71" s="174"/>
      <c r="HSA71" s="174"/>
      <c r="HSB71" s="174"/>
      <c r="HSC71" s="174"/>
      <c r="HSD71" s="174"/>
      <c r="HSE71" s="174"/>
      <c r="HSF71" s="174"/>
      <c r="HSG71" s="174"/>
      <c r="HSH71" s="174"/>
      <c r="HSI71" s="174"/>
      <c r="HSJ71" s="174"/>
      <c r="HSK71" s="174"/>
      <c r="HSL71" s="174"/>
      <c r="HSM71" s="174"/>
      <c r="HSN71" s="174"/>
      <c r="HSO71" s="174"/>
      <c r="HSP71" s="174"/>
      <c r="HSQ71" s="174"/>
      <c r="HSR71" s="174"/>
      <c r="HSS71" s="174"/>
      <c r="HST71" s="174"/>
      <c r="HSU71" s="174"/>
      <c r="HSV71" s="174"/>
      <c r="HSW71" s="174"/>
      <c r="HSX71" s="174"/>
      <c r="HSY71" s="174"/>
      <c r="HSZ71" s="174"/>
      <c r="HTA71" s="174"/>
      <c r="HTB71" s="174"/>
      <c r="HTC71" s="174"/>
      <c r="HTD71" s="174"/>
      <c r="HTE71" s="174"/>
      <c r="HTF71" s="174"/>
      <c r="HTG71" s="174"/>
      <c r="HTH71" s="174"/>
      <c r="HTI71" s="174"/>
      <c r="HTJ71" s="174"/>
      <c r="HTK71" s="174"/>
      <c r="HTL71" s="174"/>
      <c r="HTM71" s="174"/>
      <c r="HTN71" s="174"/>
      <c r="HTO71" s="174"/>
      <c r="HTP71" s="174"/>
      <c r="HTQ71" s="174"/>
      <c r="HTR71" s="174"/>
      <c r="HTS71" s="174"/>
      <c r="HTT71" s="174"/>
      <c r="HTU71" s="174"/>
      <c r="HTV71" s="174"/>
      <c r="HTW71" s="174"/>
      <c r="HTX71" s="174"/>
      <c r="HTY71" s="174"/>
      <c r="HTZ71" s="174"/>
      <c r="HUA71" s="174"/>
      <c r="HUB71" s="174"/>
      <c r="HUC71" s="174"/>
      <c r="HUD71" s="174"/>
      <c r="HUE71" s="174"/>
      <c r="HUF71" s="174"/>
      <c r="HUG71" s="174"/>
      <c r="HUH71" s="174"/>
      <c r="HUI71" s="174"/>
      <c r="HUJ71" s="174"/>
      <c r="HUK71" s="174"/>
      <c r="HUL71" s="174"/>
      <c r="HUM71" s="174"/>
      <c r="HUN71" s="174"/>
      <c r="HUO71" s="174"/>
      <c r="HUP71" s="174"/>
      <c r="HUQ71" s="174"/>
      <c r="HUR71" s="174"/>
      <c r="HUS71" s="174"/>
      <c r="HUT71" s="174"/>
      <c r="HUU71" s="174"/>
      <c r="HUV71" s="174"/>
      <c r="HUW71" s="174"/>
      <c r="HUX71" s="174"/>
      <c r="HUY71" s="174"/>
      <c r="HUZ71" s="174"/>
      <c r="HVA71" s="174"/>
      <c r="HVB71" s="174"/>
      <c r="HVC71" s="174"/>
      <c r="HVD71" s="174"/>
      <c r="HVE71" s="174"/>
      <c r="HVF71" s="174"/>
      <c r="HVG71" s="174"/>
      <c r="HVH71" s="174"/>
      <c r="HVI71" s="174"/>
      <c r="HVJ71" s="174"/>
      <c r="HVK71" s="174"/>
      <c r="HVL71" s="174"/>
      <c r="HVM71" s="174"/>
      <c r="HVN71" s="174"/>
      <c r="HVO71" s="174"/>
      <c r="HVP71" s="174"/>
      <c r="HVQ71" s="174"/>
      <c r="HVR71" s="174"/>
      <c r="HVS71" s="174"/>
      <c r="HVT71" s="174"/>
      <c r="HVU71" s="174"/>
      <c r="HVV71" s="174"/>
      <c r="HVW71" s="174"/>
      <c r="HVX71" s="174"/>
      <c r="HVY71" s="174"/>
      <c r="HVZ71" s="174"/>
      <c r="HWA71" s="174"/>
      <c r="HWB71" s="174"/>
      <c r="HWC71" s="174"/>
      <c r="HWD71" s="174"/>
      <c r="HWE71" s="174"/>
      <c r="HWF71" s="174"/>
      <c r="HWG71" s="174"/>
      <c r="HWH71" s="174"/>
      <c r="HWI71" s="174"/>
      <c r="HWJ71" s="174"/>
      <c r="HWK71" s="174"/>
      <c r="HWL71" s="174"/>
      <c r="HWM71" s="174"/>
      <c r="HWN71" s="174"/>
      <c r="HWO71" s="174"/>
      <c r="HWP71" s="174"/>
      <c r="HWQ71" s="174"/>
      <c r="HWR71" s="174"/>
      <c r="HWS71" s="174"/>
      <c r="HWT71" s="174"/>
      <c r="HWU71" s="174"/>
      <c r="HWV71" s="174"/>
      <c r="HWW71" s="174"/>
      <c r="HWX71" s="174"/>
      <c r="HWY71" s="174"/>
      <c r="HWZ71" s="174"/>
      <c r="HXA71" s="174"/>
      <c r="HXB71" s="174"/>
      <c r="HXC71" s="174"/>
      <c r="HXD71" s="174"/>
      <c r="HXE71" s="174"/>
      <c r="HXF71" s="174"/>
      <c r="HXG71" s="174"/>
      <c r="HXH71" s="174"/>
      <c r="HXI71" s="174"/>
      <c r="HXJ71" s="174"/>
      <c r="HXK71" s="174"/>
      <c r="HXL71" s="174"/>
      <c r="HXM71" s="174"/>
      <c r="HXN71" s="174"/>
      <c r="HXO71" s="174"/>
      <c r="HXP71" s="174"/>
      <c r="HXQ71" s="174"/>
      <c r="HXR71" s="174"/>
      <c r="HXS71" s="174"/>
      <c r="HXT71" s="174"/>
      <c r="HXU71" s="174"/>
      <c r="HXV71" s="174"/>
      <c r="HXW71" s="174"/>
      <c r="HXX71" s="174"/>
      <c r="HXY71" s="174"/>
      <c r="HXZ71" s="174"/>
      <c r="HYA71" s="174"/>
      <c r="HYB71" s="174"/>
      <c r="HYC71" s="174"/>
      <c r="HYD71" s="174"/>
      <c r="HYE71" s="174"/>
      <c r="HYF71" s="174"/>
      <c r="HYG71" s="174"/>
      <c r="HYH71" s="174"/>
      <c r="HYI71" s="174"/>
      <c r="HYJ71" s="174"/>
      <c r="HYK71" s="174"/>
      <c r="HYL71" s="174"/>
      <c r="HYM71" s="174"/>
      <c r="HYN71" s="174"/>
      <c r="HYO71" s="174"/>
      <c r="HYP71" s="174"/>
      <c r="HYQ71" s="174"/>
      <c r="HYR71" s="174"/>
      <c r="HYS71" s="174"/>
      <c r="HYT71" s="174"/>
      <c r="HYU71" s="174"/>
      <c r="HYV71" s="174"/>
      <c r="HYW71" s="174"/>
      <c r="HYX71" s="174"/>
      <c r="HYY71" s="174"/>
      <c r="HYZ71" s="174"/>
      <c r="HZA71" s="174"/>
      <c r="HZB71" s="174"/>
      <c r="HZC71" s="174"/>
      <c r="HZD71" s="174"/>
      <c r="HZE71" s="174"/>
      <c r="HZF71" s="174"/>
      <c r="HZG71" s="174"/>
      <c r="HZH71" s="174"/>
      <c r="HZI71" s="174"/>
      <c r="HZJ71" s="174"/>
      <c r="HZK71" s="174"/>
      <c r="HZL71" s="174"/>
      <c r="HZM71" s="174"/>
      <c r="HZN71" s="174"/>
      <c r="HZO71" s="174"/>
      <c r="HZP71" s="174"/>
      <c r="HZQ71" s="174"/>
      <c r="HZR71" s="174"/>
      <c r="HZS71" s="174"/>
      <c r="HZT71" s="174"/>
      <c r="HZU71" s="174"/>
      <c r="HZV71" s="174"/>
      <c r="HZW71" s="174"/>
      <c r="HZX71" s="174"/>
      <c r="HZY71" s="174"/>
      <c r="HZZ71" s="174"/>
      <c r="IAA71" s="174"/>
      <c r="IAB71" s="174"/>
      <c r="IAC71" s="174"/>
      <c r="IAD71" s="174"/>
      <c r="IAE71" s="174"/>
      <c r="IAF71" s="174"/>
      <c r="IAG71" s="174"/>
      <c r="IAH71" s="174"/>
      <c r="IAI71" s="174"/>
      <c r="IAJ71" s="174"/>
      <c r="IAK71" s="174"/>
      <c r="IAL71" s="174"/>
      <c r="IAM71" s="174"/>
      <c r="IAN71" s="174"/>
      <c r="IAO71" s="174"/>
      <c r="IAP71" s="174"/>
      <c r="IAQ71" s="174"/>
      <c r="IAR71" s="174"/>
      <c r="IAS71" s="174"/>
      <c r="IAT71" s="174"/>
      <c r="IAU71" s="174"/>
      <c r="IAV71" s="174"/>
      <c r="IAW71" s="174"/>
      <c r="IAX71" s="174"/>
      <c r="IAY71" s="174"/>
      <c r="IAZ71" s="174"/>
      <c r="IBA71" s="174"/>
      <c r="IBB71" s="174"/>
      <c r="IBC71" s="174"/>
      <c r="IBD71" s="174"/>
      <c r="IBE71" s="174"/>
      <c r="IBF71" s="174"/>
      <c r="IBG71" s="174"/>
      <c r="IBH71" s="174"/>
      <c r="IBI71" s="174"/>
      <c r="IBJ71" s="174"/>
      <c r="IBK71" s="174"/>
      <c r="IBL71" s="174"/>
      <c r="IBM71" s="174"/>
      <c r="IBN71" s="174"/>
      <c r="IBO71" s="174"/>
      <c r="IBP71" s="174"/>
      <c r="IBQ71" s="174"/>
      <c r="IBR71" s="174"/>
      <c r="IBS71" s="174"/>
      <c r="IBT71" s="174"/>
      <c r="IBU71" s="174"/>
      <c r="IBV71" s="174"/>
      <c r="IBW71" s="174"/>
      <c r="IBX71" s="174"/>
      <c r="IBY71" s="174"/>
      <c r="IBZ71" s="174"/>
      <c r="ICA71" s="174"/>
      <c r="ICB71" s="174"/>
      <c r="ICC71" s="174"/>
      <c r="ICD71" s="174"/>
      <c r="ICE71" s="174"/>
      <c r="ICF71" s="174"/>
      <c r="ICG71" s="174"/>
      <c r="ICH71" s="174"/>
      <c r="ICI71" s="174"/>
      <c r="ICJ71" s="174"/>
      <c r="ICK71" s="174"/>
      <c r="ICL71" s="174"/>
      <c r="ICM71" s="174"/>
      <c r="ICN71" s="174"/>
      <c r="ICO71" s="174"/>
      <c r="ICP71" s="174"/>
      <c r="ICQ71" s="174"/>
      <c r="ICR71" s="174"/>
      <c r="ICS71" s="174"/>
      <c r="ICT71" s="174"/>
      <c r="ICU71" s="174"/>
      <c r="ICV71" s="174"/>
      <c r="ICW71" s="174"/>
      <c r="ICX71" s="174"/>
      <c r="ICY71" s="174"/>
      <c r="ICZ71" s="174"/>
      <c r="IDA71" s="174"/>
      <c r="IDB71" s="174"/>
      <c r="IDC71" s="174"/>
      <c r="IDD71" s="174"/>
      <c r="IDE71" s="174"/>
      <c r="IDF71" s="174"/>
      <c r="IDG71" s="174"/>
      <c r="IDH71" s="174"/>
      <c r="IDI71" s="174"/>
      <c r="IDJ71" s="174"/>
      <c r="IDK71" s="174"/>
      <c r="IDL71" s="174"/>
      <c r="IDM71" s="174"/>
      <c r="IDN71" s="174"/>
      <c r="IDO71" s="174"/>
      <c r="IDP71" s="174"/>
      <c r="IDQ71" s="174"/>
      <c r="IDR71" s="174"/>
      <c r="IDS71" s="174"/>
      <c r="IDT71" s="174"/>
      <c r="IDU71" s="174"/>
      <c r="IDV71" s="174"/>
      <c r="IDW71" s="174"/>
      <c r="IDX71" s="174"/>
      <c r="IDY71" s="174"/>
      <c r="IDZ71" s="174"/>
      <c r="IEA71" s="174"/>
      <c r="IEB71" s="174"/>
      <c r="IEC71" s="174"/>
      <c r="IED71" s="174"/>
      <c r="IEE71" s="174"/>
      <c r="IEF71" s="174"/>
      <c r="IEG71" s="174"/>
      <c r="IEH71" s="174"/>
      <c r="IEI71" s="174"/>
      <c r="IEJ71" s="174"/>
      <c r="IEK71" s="174"/>
      <c r="IEL71" s="174"/>
      <c r="IEM71" s="174"/>
      <c r="IEN71" s="174"/>
      <c r="IEO71" s="174"/>
      <c r="IEP71" s="174"/>
      <c r="IEQ71" s="174"/>
      <c r="IER71" s="174"/>
      <c r="IES71" s="174"/>
      <c r="IET71" s="174"/>
      <c r="IEU71" s="174"/>
      <c r="IEV71" s="174"/>
      <c r="IEW71" s="174"/>
      <c r="IEX71" s="174"/>
      <c r="IEY71" s="174"/>
      <c r="IEZ71" s="174"/>
      <c r="IFA71" s="174"/>
      <c r="IFB71" s="174"/>
      <c r="IFC71" s="174"/>
      <c r="IFD71" s="174"/>
      <c r="IFE71" s="174"/>
      <c r="IFF71" s="174"/>
      <c r="IFG71" s="174"/>
      <c r="IFH71" s="174"/>
      <c r="IFI71" s="174"/>
      <c r="IFJ71" s="174"/>
      <c r="IFK71" s="174"/>
      <c r="IFL71" s="174"/>
      <c r="IFM71" s="174"/>
      <c r="IFN71" s="174"/>
      <c r="IFO71" s="174"/>
      <c r="IFP71" s="174"/>
      <c r="IFQ71" s="174"/>
      <c r="IFR71" s="174"/>
      <c r="IFS71" s="174"/>
      <c r="IFT71" s="174"/>
      <c r="IFU71" s="174"/>
      <c r="IFV71" s="174"/>
      <c r="IFW71" s="174"/>
      <c r="IFX71" s="174"/>
      <c r="IFY71" s="174"/>
      <c r="IFZ71" s="174"/>
      <c r="IGA71" s="174"/>
      <c r="IGB71" s="174"/>
      <c r="IGC71" s="174"/>
      <c r="IGD71" s="174"/>
      <c r="IGE71" s="174"/>
      <c r="IGF71" s="174"/>
      <c r="IGG71" s="174"/>
      <c r="IGH71" s="174"/>
      <c r="IGI71" s="174"/>
      <c r="IGJ71" s="174"/>
      <c r="IGK71" s="174"/>
      <c r="IGL71" s="174"/>
      <c r="IGM71" s="174"/>
      <c r="IGN71" s="174"/>
      <c r="IGO71" s="174"/>
      <c r="IGP71" s="174"/>
      <c r="IGQ71" s="174"/>
      <c r="IGR71" s="174"/>
      <c r="IGS71" s="174"/>
      <c r="IGT71" s="174"/>
      <c r="IGU71" s="174"/>
      <c r="IGV71" s="174"/>
      <c r="IGW71" s="174"/>
      <c r="IGX71" s="174"/>
      <c r="IGY71" s="174"/>
      <c r="IGZ71" s="174"/>
      <c r="IHA71" s="174"/>
      <c r="IHB71" s="174"/>
      <c r="IHC71" s="174"/>
      <c r="IHD71" s="174"/>
      <c r="IHE71" s="174"/>
      <c r="IHF71" s="174"/>
      <c r="IHG71" s="174"/>
      <c r="IHH71" s="174"/>
      <c r="IHI71" s="174"/>
      <c r="IHJ71" s="174"/>
      <c r="IHK71" s="174"/>
      <c r="IHL71" s="174"/>
      <c r="IHM71" s="174"/>
      <c r="IHN71" s="174"/>
      <c r="IHO71" s="174"/>
      <c r="IHP71" s="174"/>
      <c r="IHQ71" s="174"/>
      <c r="IHR71" s="174"/>
      <c r="IHS71" s="174"/>
      <c r="IHT71" s="174"/>
      <c r="IHU71" s="174"/>
      <c r="IHV71" s="174"/>
      <c r="IHW71" s="174"/>
      <c r="IHX71" s="174"/>
      <c r="IHY71" s="174"/>
      <c r="IHZ71" s="174"/>
      <c r="IIA71" s="174"/>
      <c r="IIB71" s="174"/>
      <c r="IIC71" s="174"/>
      <c r="IID71" s="174"/>
      <c r="IIE71" s="174"/>
      <c r="IIF71" s="174"/>
      <c r="IIG71" s="174"/>
      <c r="IIH71" s="174"/>
      <c r="III71" s="174"/>
      <c r="IIJ71" s="174"/>
      <c r="IIK71" s="174"/>
      <c r="IIL71" s="174"/>
      <c r="IIM71" s="174"/>
      <c r="IIN71" s="174"/>
      <c r="IIO71" s="174"/>
      <c r="IIP71" s="174"/>
      <c r="IIQ71" s="174"/>
      <c r="IIR71" s="174"/>
      <c r="IIS71" s="174"/>
      <c r="IIT71" s="174"/>
      <c r="IIU71" s="174"/>
      <c r="IIV71" s="174"/>
      <c r="IIW71" s="174"/>
      <c r="IIX71" s="174"/>
      <c r="IIY71" s="174"/>
      <c r="IIZ71" s="174"/>
      <c r="IJA71" s="174"/>
      <c r="IJB71" s="174"/>
      <c r="IJC71" s="174"/>
      <c r="IJD71" s="174"/>
      <c r="IJE71" s="174"/>
      <c r="IJF71" s="174"/>
      <c r="IJG71" s="174"/>
      <c r="IJH71" s="174"/>
      <c r="IJI71" s="174"/>
      <c r="IJJ71" s="174"/>
      <c r="IJK71" s="174"/>
      <c r="IJL71" s="174"/>
      <c r="IJM71" s="174"/>
      <c r="IJN71" s="174"/>
      <c r="IJO71" s="174"/>
      <c r="IJP71" s="174"/>
      <c r="IJQ71" s="174"/>
      <c r="IJR71" s="174"/>
      <c r="IJS71" s="174"/>
      <c r="IJT71" s="174"/>
      <c r="IJU71" s="174"/>
      <c r="IJV71" s="174"/>
      <c r="IJW71" s="174"/>
      <c r="IJX71" s="174"/>
      <c r="IJY71" s="174"/>
      <c r="IJZ71" s="174"/>
      <c r="IKA71" s="174"/>
      <c r="IKB71" s="174"/>
      <c r="IKC71" s="174"/>
      <c r="IKD71" s="174"/>
      <c r="IKE71" s="174"/>
      <c r="IKF71" s="174"/>
      <c r="IKG71" s="174"/>
      <c r="IKH71" s="174"/>
      <c r="IKI71" s="174"/>
      <c r="IKJ71" s="174"/>
      <c r="IKK71" s="174"/>
      <c r="IKL71" s="174"/>
      <c r="IKM71" s="174"/>
      <c r="IKN71" s="174"/>
      <c r="IKO71" s="174"/>
      <c r="IKP71" s="174"/>
      <c r="IKQ71" s="174"/>
      <c r="IKR71" s="174"/>
      <c r="IKS71" s="174"/>
      <c r="IKT71" s="174"/>
      <c r="IKU71" s="174"/>
      <c r="IKV71" s="174"/>
      <c r="IKW71" s="174"/>
      <c r="IKX71" s="174"/>
      <c r="IKY71" s="174"/>
      <c r="IKZ71" s="174"/>
      <c r="ILA71" s="174"/>
      <c r="ILB71" s="174"/>
      <c r="ILC71" s="174"/>
      <c r="ILD71" s="174"/>
      <c r="ILE71" s="174"/>
      <c r="ILF71" s="174"/>
      <c r="ILG71" s="174"/>
      <c r="ILH71" s="174"/>
      <c r="ILI71" s="174"/>
      <c r="ILJ71" s="174"/>
      <c r="ILK71" s="174"/>
      <c r="ILL71" s="174"/>
      <c r="ILM71" s="174"/>
      <c r="ILN71" s="174"/>
      <c r="ILO71" s="174"/>
      <c r="ILP71" s="174"/>
      <c r="ILQ71" s="174"/>
      <c r="ILR71" s="174"/>
      <c r="ILS71" s="174"/>
      <c r="ILT71" s="174"/>
      <c r="ILU71" s="174"/>
      <c r="ILV71" s="174"/>
      <c r="ILW71" s="174"/>
      <c r="ILX71" s="174"/>
      <c r="ILY71" s="174"/>
      <c r="ILZ71" s="174"/>
      <c r="IMA71" s="174"/>
      <c r="IMB71" s="174"/>
      <c r="IMC71" s="174"/>
      <c r="IMD71" s="174"/>
      <c r="IME71" s="174"/>
      <c r="IMF71" s="174"/>
      <c r="IMG71" s="174"/>
      <c r="IMH71" s="174"/>
      <c r="IMI71" s="174"/>
      <c r="IMJ71" s="174"/>
      <c r="IMK71" s="174"/>
      <c r="IML71" s="174"/>
      <c r="IMM71" s="174"/>
      <c r="IMN71" s="174"/>
      <c r="IMO71" s="174"/>
      <c r="IMP71" s="174"/>
      <c r="IMQ71" s="174"/>
      <c r="IMR71" s="174"/>
      <c r="IMS71" s="174"/>
      <c r="IMT71" s="174"/>
      <c r="IMU71" s="174"/>
      <c r="IMV71" s="174"/>
      <c r="IMW71" s="174"/>
      <c r="IMX71" s="174"/>
      <c r="IMY71" s="174"/>
      <c r="IMZ71" s="174"/>
      <c r="INA71" s="174"/>
      <c r="INB71" s="174"/>
      <c r="INC71" s="174"/>
      <c r="IND71" s="174"/>
      <c r="INE71" s="174"/>
      <c r="INF71" s="174"/>
      <c r="ING71" s="174"/>
      <c r="INH71" s="174"/>
      <c r="INI71" s="174"/>
      <c r="INJ71" s="174"/>
      <c r="INK71" s="174"/>
      <c r="INL71" s="174"/>
      <c r="INM71" s="174"/>
      <c r="INN71" s="174"/>
      <c r="INO71" s="174"/>
      <c r="INP71" s="174"/>
      <c r="INQ71" s="174"/>
      <c r="INR71" s="174"/>
      <c r="INS71" s="174"/>
      <c r="INT71" s="174"/>
      <c r="INU71" s="174"/>
      <c r="INV71" s="174"/>
      <c r="INW71" s="174"/>
      <c r="INX71" s="174"/>
      <c r="INY71" s="174"/>
      <c r="INZ71" s="174"/>
      <c r="IOA71" s="174"/>
      <c r="IOB71" s="174"/>
      <c r="IOC71" s="174"/>
      <c r="IOD71" s="174"/>
      <c r="IOE71" s="174"/>
      <c r="IOF71" s="174"/>
      <c r="IOG71" s="174"/>
      <c r="IOH71" s="174"/>
      <c r="IOI71" s="174"/>
      <c r="IOJ71" s="174"/>
      <c r="IOK71" s="174"/>
      <c r="IOL71" s="174"/>
      <c r="IOM71" s="174"/>
      <c r="ION71" s="174"/>
      <c r="IOO71" s="174"/>
      <c r="IOP71" s="174"/>
      <c r="IOQ71" s="174"/>
      <c r="IOR71" s="174"/>
      <c r="IOS71" s="174"/>
      <c r="IOT71" s="174"/>
      <c r="IOU71" s="174"/>
      <c r="IOV71" s="174"/>
      <c r="IOW71" s="174"/>
      <c r="IOX71" s="174"/>
      <c r="IOY71" s="174"/>
      <c r="IOZ71" s="174"/>
      <c r="IPA71" s="174"/>
      <c r="IPB71" s="174"/>
      <c r="IPC71" s="174"/>
      <c r="IPD71" s="174"/>
      <c r="IPE71" s="174"/>
      <c r="IPF71" s="174"/>
      <c r="IPG71" s="174"/>
      <c r="IPH71" s="174"/>
      <c r="IPI71" s="174"/>
      <c r="IPJ71" s="174"/>
      <c r="IPK71" s="174"/>
      <c r="IPL71" s="174"/>
      <c r="IPM71" s="174"/>
      <c r="IPN71" s="174"/>
      <c r="IPO71" s="174"/>
      <c r="IPP71" s="174"/>
      <c r="IPQ71" s="174"/>
      <c r="IPR71" s="174"/>
      <c r="IPS71" s="174"/>
      <c r="IPT71" s="174"/>
      <c r="IPU71" s="174"/>
      <c r="IPV71" s="174"/>
      <c r="IPW71" s="174"/>
      <c r="IPX71" s="174"/>
      <c r="IPY71" s="174"/>
      <c r="IPZ71" s="174"/>
      <c r="IQA71" s="174"/>
      <c r="IQB71" s="174"/>
      <c r="IQC71" s="174"/>
      <c r="IQD71" s="174"/>
      <c r="IQE71" s="174"/>
      <c r="IQF71" s="174"/>
      <c r="IQG71" s="174"/>
      <c r="IQH71" s="174"/>
      <c r="IQI71" s="174"/>
      <c r="IQJ71" s="174"/>
      <c r="IQK71" s="174"/>
      <c r="IQL71" s="174"/>
      <c r="IQM71" s="174"/>
      <c r="IQN71" s="174"/>
      <c r="IQO71" s="174"/>
      <c r="IQP71" s="174"/>
      <c r="IQQ71" s="174"/>
      <c r="IQR71" s="174"/>
      <c r="IQS71" s="174"/>
      <c r="IQT71" s="174"/>
      <c r="IQU71" s="174"/>
      <c r="IQV71" s="174"/>
      <c r="IQW71" s="174"/>
      <c r="IQX71" s="174"/>
      <c r="IQY71" s="174"/>
      <c r="IQZ71" s="174"/>
      <c r="IRA71" s="174"/>
      <c r="IRB71" s="174"/>
      <c r="IRC71" s="174"/>
      <c r="IRD71" s="174"/>
      <c r="IRE71" s="174"/>
      <c r="IRF71" s="174"/>
      <c r="IRG71" s="174"/>
      <c r="IRH71" s="174"/>
      <c r="IRI71" s="174"/>
      <c r="IRJ71" s="174"/>
      <c r="IRK71" s="174"/>
      <c r="IRL71" s="174"/>
      <c r="IRM71" s="174"/>
      <c r="IRN71" s="174"/>
      <c r="IRO71" s="174"/>
      <c r="IRP71" s="174"/>
      <c r="IRQ71" s="174"/>
      <c r="IRR71" s="174"/>
      <c r="IRS71" s="174"/>
      <c r="IRT71" s="174"/>
      <c r="IRU71" s="174"/>
      <c r="IRV71" s="174"/>
      <c r="IRW71" s="174"/>
      <c r="IRX71" s="174"/>
      <c r="IRY71" s="174"/>
      <c r="IRZ71" s="174"/>
      <c r="ISA71" s="174"/>
      <c r="ISB71" s="174"/>
      <c r="ISC71" s="174"/>
      <c r="ISD71" s="174"/>
      <c r="ISE71" s="174"/>
      <c r="ISF71" s="174"/>
      <c r="ISG71" s="174"/>
      <c r="ISH71" s="174"/>
      <c r="ISI71" s="174"/>
      <c r="ISJ71" s="174"/>
      <c r="ISK71" s="174"/>
      <c r="ISL71" s="174"/>
      <c r="ISM71" s="174"/>
      <c r="ISN71" s="174"/>
      <c r="ISO71" s="174"/>
      <c r="ISP71" s="174"/>
      <c r="ISQ71" s="174"/>
      <c r="ISR71" s="174"/>
      <c r="ISS71" s="174"/>
      <c r="IST71" s="174"/>
      <c r="ISU71" s="174"/>
      <c r="ISV71" s="174"/>
      <c r="ISW71" s="174"/>
      <c r="ISX71" s="174"/>
      <c r="ISY71" s="174"/>
      <c r="ISZ71" s="174"/>
      <c r="ITA71" s="174"/>
      <c r="ITB71" s="174"/>
      <c r="ITC71" s="174"/>
      <c r="ITD71" s="174"/>
      <c r="ITE71" s="174"/>
      <c r="ITF71" s="174"/>
      <c r="ITG71" s="174"/>
      <c r="ITH71" s="174"/>
      <c r="ITI71" s="174"/>
      <c r="ITJ71" s="174"/>
      <c r="ITK71" s="174"/>
      <c r="ITL71" s="174"/>
      <c r="ITM71" s="174"/>
      <c r="ITN71" s="174"/>
      <c r="ITO71" s="174"/>
      <c r="ITP71" s="174"/>
      <c r="ITQ71" s="174"/>
      <c r="ITR71" s="174"/>
      <c r="ITS71" s="174"/>
      <c r="ITT71" s="174"/>
      <c r="ITU71" s="174"/>
      <c r="ITV71" s="174"/>
      <c r="ITW71" s="174"/>
      <c r="ITX71" s="174"/>
      <c r="ITY71" s="174"/>
      <c r="ITZ71" s="174"/>
      <c r="IUA71" s="174"/>
      <c r="IUB71" s="174"/>
      <c r="IUC71" s="174"/>
      <c r="IUD71" s="174"/>
      <c r="IUE71" s="174"/>
      <c r="IUF71" s="174"/>
      <c r="IUG71" s="174"/>
      <c r="IUH71" s="174"/>
      <c r="IUI71" s="174"/>
      <c r="IUJ71" s="174"/>
      <c r="IUK71" s="174"/>
      <c r="IUL71" s="174"/>
      <c r="IUM71" s="174"/>
      <c r="IUN71" s="174"/>
      <c r="IUO71" s="174"/>
      <c r="IUP71" s="174"/>
      <c r="IUQ71" s="174"/>
      <c r="IUR71" s="174"/>
      <c r="IUS71" s="174"/>
      <c r="IUT71" s="174"/>
      <c r="IUU71" s="174"/>
      <c r="IUV71" s="174"/>
      <c r="IUW71" s="174"/>
      <c r="IUX71" s="174"/>
      <c r="IUY71" s="174"/>
      <c r="IUZ71" s="174"/>
      <c r="IVA71" s="174"/>
      <c r="IVB71" s="174"/>
      <c r="IVC71" s="174"/>
      <c r="IVD71" s="174"/>
      <c r="IVE71" s="174"/>
      <c r="IVF71" s="174"/>
      <c r="IVG71" s="174"/>
      <c r="IVH71" s="174"/>
      <c r="IVI71" s="174"/>
      <c r="IVJ71" s="174"/>
      <c r="IVK71" s="174"/>
      <c r="IVL71" s="174"/>
      <c r="IVM71" s="174"/>
      <c r="IVN71" s="174"/>
      <c r="IVO71" s="174"/>
      <c r="IVP71" s="174"/>
      <c r="IVQ71" s="174"/>
      <c r="IVR71" s="174"/>
      <c r="IVS71" s="174"/>
      <c r="IVT71" s="174"/>
      <c r="IVU71" s="174"/>
      <c r="IVV71" s="174"/>
      <c r="IVW71" s="174"/>
      <c r="IVX71" s="174"/>
      <c r="IVY71" s="174"/>
      <c r="IVZ71" s="174"/>
      <c r="IWA71" s="174"/>
      <c r="IWB71" s="174"/>
      <c r="IWC71" s="174"/>
      <c r="IWD71" s="174"/>
      <c r="IWE71" s="174"/>
      <c r="IWF71" s="174"/>
      <c r="IWG71" s="174"/>
      <c r="IWH71" s="174"/>
      <c r="IWI71" s="174"/>
      <c r="IWJ71" s="174"/>
      <c r="IWK71" s="174"/>
      <c r="IWL71" s="174"/>
      <c r="IWM71" s="174"/>
      <c r="IWN71" s="174"/>
      <c r="IWO71" s="174"/>
      <c r="IWP71" s="174"/>
      <c r="IWQ71" s="174"/>
      <c r="IWR71" s="174"/>
      <c r="IWS71" s="174"/>
      <c r="IWT71" s="174"/>
      <c r="IWU71" s="174"/>
      <c r="IWV71" s="174"/>
      <c r="IWW71" s="174"/>
      <c r="IWX71" s="174"/>
      <c r="IWY71" s="174"/>
      <c r="IWZ71" s="174"/>
      <c r="IXA71" s="174"/>
      <c r="IXB71" s="174"/>
      <c r="IXC71" s="174"/>
      <c r="IXD71" s="174"/>
      <c r="IXE71" s="174"/>
      <c r="IXF71" s="174"/>
      <c r="IXG71" s="174"/>
      <c r="IXH71" s="174"/>
      <c r="IXI71" s="174"/>
      <c r="IXJ71" s="174"/>
      <c r="IXK71" s="174"/>
      <c r="IXL71" s="174"/>
      <c r="IXM71" s="174"/>
      <c r="IXN71" s="174"/>
      <c r="IXO71" s="174"/>
      <c r="IXP71" s="174"/>
      <c r="IXQ71" s="174"/>
      <c r="IXR71" s="174"/>
      <c r="IXS71" s="174"/>
      <c r="IXT71" s="174"/>
      <c r="IXU71" s="174"/>
      <c r="IXV71" s="174"/>
      <c r="IXW71" s="174"/>
      <c r="IXX71" s="174"/>
      <c r="IXY71" s="174"/>
      <c r="IXZ71" s="174"/>
      <c r="IYA71" s="174"/>
      <c r="IYB71" s="174"/>
      <c r="IYC71" s="174"/>
      <c r="IYD71" s="174"/>
      <c r="IYE71" s="174"/>
      <c r="IYF71" s="174"/>
      <c r="IYG71" s="174"/>
      <c r="IYH71" s="174"/>
      <c r="IYI71" s="174"/>
      <c r="IYJ71" s="174"/>
      <c r="IYK71" s="174"/>
      <c r="IYL71" s="174"/>
      <c r="IYM71" s="174"/>
      <c r="IYN71" s="174"/>
      <c r="IYO71" s="174"/>
      <c r="IYP71" s="174"/>
      <c r="IYQ71" s="174"/>
      <c r="IYR71" s="174"/>
      <c r="IYS71" s="174"/>
      <c r="IYT71" s="174"/>
      <c r="IYU71" s="174"/>
      <c r="IYV71" s="174"/>
      <c r="IYW71" s="174"/>
      <c r="IYX71" s="174"/>
      <c r="IYY71" s="174"/>
      <c r="IYZ71" s="174"/>
      <c r="IZA71" s="174"/>
      <c r="IZB71" s="174"/>
      <c r="IZC71" s="174"/>
      <c r="IZD71" s="174"/>
      <c r="IZE71" s="174"/>
      <c r="IZF71" s="174"/>
      <c r="IZG71" s="174"/>
      <c r="IZH71" s="174"/>
      <c r="IZI71" s="174"/>
      <c r="IZJ71" s="174"/>
      <c r="IZK71" s="174"/>
      <c r="IZL71" s="174"/>
      <c r="IZM71" s="174"/>
      <c r="IZN71" s="174"/>
      <c r="IZO71" s="174"/>
      <c r="IZP71" s="174"/>
      <c r="IZQ71" s="174"/>
      <c r="IZR71" s="174"/>
      <c r="IZS71" s="174"/>
      <c r="IZT71" s="174"/>
      <c r="IZU71" s="174"/>
      <c r="IZV71" s="174"/>
      <c r="IZW71" s="174"/>
      <c r="IZX71" s="174"/>
      <c r="IZY71" s="174"/>
      <c r="IZZ71" s="174"/>
      <c r="JAA71" s="174"/>
      <c r="JAB71" s="174"/>
      <c r="JAC71" s="174"/>
      <c r="JAD71" s="174"/>
      <c r="JAE71" s="174"/>
      <c r="JAF71" s="174"/>
      <c r="JAG71" s="174"/>
      <c r="JAH71" s="174"/>
      <c r="JAI71" s="174"/>
      <c r="JAJ71" s="174"/>
      <c r="JAK71" s="174"/>
      <c r="JAL71" s="174"/>
      <c r="JAM71" s="174"/>
      <c r="JAN71" s="174"/>
      <c r="JAO71" s="174"/>
      <c r="JAP71" s="174"/>
      <c r="JAQ71" s="174"/>
      <c r="JAR71" s="174"/>
      <c r="JAS71" s="174"/>
      <c r="JAT71" s="174"/>
      <c r="JAU71" s="174"/>
      <c r="JAV71" s="174"/>
      <c r="JAW71" s="174"/>
      <c r="JAX71" s="174"/>
      <c r="JAY71" s="174"/>
      <c r="JAZ71" s="174"/>
      <c r="JBA71" s="174"/>
      <c r="JBB71" s="174"/>
      <c r="JBC71" s="174"/>
      <c r="JBD71" s="174"/>
      <c r="JBE71" s="174"/>
      <c r="JBF71" s="174"/>
      <c r="JBG71" s="174"/>
      <c r="JBH71" s="174"/>
      <c r="JBI71" s="174"/>
      <c r="JBJ71" s="174"/>
      <c r="JBK71" s="174"/>
      <c r="JBL71" s="174"/>
      <c r="JBM71" s="174"/>
      <c r="JBN71" s="174"/>
      <c r="JBO71" s="174"/>
      <c r="JBP71" s="174"/>
      <c r="JBQ71" s="174"/>
      <c r="JBR71" s="174"/>
      <c r="JBS71" s="174"/>
      <c r="JBT71" s="174"/>
      <c r="JBU71" s="174"/>
      <c r="JBV71" s="174"/>
      <c r="JBW71" s="174"/>
      <c r="JBX71" s="174"/>
      <c r="JBY71" s="174"/>
      <c r="JBZ71" s="174"/>
      <c r="JCA71" s="174"/>
      <c r="JCB71" s="174"/>
      <c r="JCC71" s="174"/>
      <c r="JCD71" s="174"/>
      <c r="JCE71" s="174"/>
      <c r="JCF71" s="174"/>
      <c r="JCG71" s="174"/>
      <c r="JCH71" s="174"/>
      <c r="JCI71" s="174"/>
      <c r="JCJ71" s="174"/>
      <c r="JCK71" s="174"/>
      <c r="JCL71" s="174"/>
      <c r="JCM71" s="174"/>
      <c r="JCN71" s="174"/>
      <c r="JCO71" s="174"/>
      <c r="JCP71" s="174"/>
      <c r="JCQ71" s="174"/>
      <c r="JCR71" s="174"/>
      <c r="JCS71" s="174"/>
      <c r="JCT71" s="174"/>
      <c r="JCU71" s="174"/>
      <c r="JCV71" s="174"/>
      <c r="JCW71" s="174"/>
      <c r="JCX71" s="174"/>
      <c r="JCY71" s="174"/>
      <c r="JCZ71" s="174"/>
      <c r="JDA71" s="174"/>
      <c r="JDB71" s="174"/>
      <c r="JDC71" s="174"/>
      <c r="JDD71" s="174"/>
      <c r="JDE71" s="174"/>
      <c r="JDF71" s="174"/>
      <c r="JDG71" s="174"/>
      <c r="JDH71" s="174"/>
      <c r="JDI71" s="174"/>
      <c r="JDJ71" s="174"/>
      <c r="JDK71" s="174"/>
      <c r="JDL71" s="174"/>
      <c r="JDM71" s="174"/>
      <c r="JDN71" s="174"/>
      <c r="JDO71" s="174"/>
      <c r="JDP71" s="174"/>
      <c r="JDQ71" s="174"/>
      <c r="JDR71" s="174"/>
      <c r="JDS71" s="174"/>
      <c r="JDT71" s="174"/>
      <c r="JDU71" s="174"/>
      <c r="JDV71" s="174"/>
      <c r="JDW71" s="174"/>
      <c r="JDX71" s="174"/>
      <c r="JDY71" s="174"/>
      <c r="JDZ71" s="174"/>
      <c r="JEA71" s="174"/>
      <c r="JEB71" s="174"/>
      <c r="JEC71" s="174"/>
      <c r="JED71" s="174"/>
      <c r="JEE71" s="174"/>
      <c r="JEF71" s="174"/>
      <c r="JEG71" s="174"/>
      <c r="JEH71" s="174"/>
      <c r="JEI71" s="174"/>
      <c r="JEJ71" s="174"/>
      <c r="JEK71" s="174"/>
      <c r="JEL71" s="174"/>
      <c r="JEM71" s="174"/>
      <c r="JEN71" s="174"/>
      <c r="JEO71" s="174"/>
      <c r="JEP71" s="174"/>
      <c r="JEQ71" s="174"/>
      <c r="JER71" s="174"/>
      <c r="JES71" s="174"/>
      <c r="JET71" s="174"/>
      <c r="JEU71" s="174"/>
      <c r="JEV71" s="174"/>
      <c r="JEW71" s="174"/>
      <c r="JEX71" s="174"/>
      <c r="JEY71" s="174"/>
      <c r="JEZ71" s="174"/>
      <c r="JFA71" s="174"/>
      <c r="JFB71" s="174"/>
      <c r="JFC71" s="174"/>
      <c r="JFD71" s="174"/>
      <c r="JFE71" s="174"/>
      <c r="JFF71" s="174"/>
      <c r="JFG71" s="174"/>
      <c r="JFH71" s="174"/>
      <c r="JFI71" s="174"/>
      <c r="JFJ71" s="174"/>
      <c r="JFK71" s="174"/>
      <c r="JFL71" s="174"/>
      <c r="JFM71" s="174"/>
      <c r="JFN71" s="174"/>
      <c r="JFO71" s="174"/>
      <c r="JFP71" s="174"/>
      <c r="JFQ71" s="174"/>
      <c r="JFR71" s="174"/>
      <c r="JFS71" s="174"/>
      <c r="JFT71" s="174"/>
      <c r="JFU71" s="174"/>
      <c r="JFV71" s="174"/>
      <c r="JFW71" s="174"/>
      <c r="JFX71" s="174"/>
      <c r="JFY71" s="174"/>
      <c r="JFZ71" s="174"/>
      <c r="JGA71" s="174"/>
      <c r="JGB71" s="174"/>
      <c r="JGC71" s="174"/>
      <c r="JGD71" s="174"/>
      <c r="JGE71" s="174"/>
      <c r="JGF71" s="174"/>
      <c r="JGG71" s="174"/>
      <c r="JGH71" s="174"/>
      <c r="JGI71" s="174"/>
      <c r="JGJ71" s="174"/>
      <c r="JGK71" s="174"/>
      <c r="JGL71" s="174"/>
      <c r="JGM71" s="174"/>
      <c r="JGN71" s="174"/>
      <c r="JGO71" s="174"/>
      <c r="JGP71" s="174"/>
      <c r="JGQ71" s="174"/>
      <c r="JGR71" s="174"/>
      <c r="JGS71" s="174"/>
      <c r="JGT71" s="174"/>
      <c r="JGU71" s="174"/>
      <c r="JGV71" s="174"/>
      <c r="JGW71" s="174"/>
      <c r="JGX71" s="174"/>
      <c r="JGY71" s="174"/>
      <c r="JGZ71" s="174"/>
      <c r="JHA71" s="174"/>
      <c r="JHB71" s="174"/>
      <c r="JHC71" s="174"/>
      <c r="JHD71" s="174"/>
      <c r="JHE71" s="174"/>
      <c r="JHF71" s="174"/>
      <c r="JHG71" s="174"/>
      <c r="JHH71" s="174"/>
      <c r="JHI71" s="174"/>
      <c r="JHJ71" s="174"/>
      <c r="JHK71" s="174"/>
      <c r="JHL71" s="174"/>
      <c r="JHM71" s="174"/>
      <c r="JHN71" s="174"/>
      <c r="JHO71" s="174"/>
      <c r="JHP71" s="174"/>
      <c r="JHQ71" s="174"/>
      <c r="JHR71" s="174"/>
      <c r="JHS71" s="174"/>
      <c r="JHT71" s="174"/>
      <c r="JHU71" s="174"/>
      <c r="JHV71" s="174"/>
      <c r="JHW71" s="174"/>
      <c r="JHX71" s="174"/>
      <c r="JHY71" s="174"/>
      <c r="JHZ71" s="174"/>
      <c r="JIA71" s="174"/>
      <c r="JIB71" s="174"/>
      <c r="JIC71" s="174"/>
      <c r="JID71" s="174"/>
      <c r="JIE71" s="174"/>
      <c r="JIF71" s="174"/>
      <c r="JIG71" s="174"/>
      <c r="JIH71" s="174"/>
      <c r="JII71" s="174"/>
      <c r="JIJ71" s="174"/>
      <c r="JIK71" s="174"/>
      <c r="JIL71" s="174"/>
      <c r="JIM71" s="174"/>
      <c r="JIN71" s="174"/>
      <c r="JIO71" s="174"/>
      <c r="JIP71" s="174"/>
      <c r="JIQ71" s="174"/>
      <c r="JIR71" s="174"/>
      <c r="JIS71" s="174"/>
      <c r="JIT71" s="174"/>
      <c r="JIU71" s="174"/>
      <c r="JIV71" s="174"/>
      <c r="JIW71" s="174"/>
      <c r="JIX71" s="174"/>
      <c r="JIY71" s="174"/>
      <c r="JIZ71" s="174"/>
      <c r="JJA71" s="174"/>
      <c r="JJB71" s="174"/>
      <c r="JJC71" s="174"/>
      <c r="JJD71" s="174"/>
      <c r="JJE71" s="174"/>
      <c r="JJF71" s="174"/>
      <c r="JJG71" s="174"/>
      <c r="JJH71" s="174"/>
      <c r="JJI71" s="174"/>
      <c r="JJJ71" s="174"/>
      <c r="JJK71" s="174"/>
      <c r="JJL71" s="174"/>
      <c r="JJM71" s="174"/>
      <c r="JJN71" s="174"/>
      <c r="JJO71" s="174"/>
      <c r="JJP71" s="174"/>
      <c r="JJQ71" s="174"/>
      <c r="JJR71" s="174"/>
      <c r="JJS71" s="174"/>
      <c r="JJT71" s="174"/>
      <c r="JJU71" s="174"/>
      <c r="JJV71" s="174"/>
      <c r="JJW71" s="174"/>
      <c r="JJX71" s="174"/>
      <c r="JJY71" s="174"/>
      <c r="JJZ71" s="174"/>
      <c r="JKA71" s="174"/>
      <c r="JKB71" s="174"/>
      <c r="JKC71" s="174"/>
      <c r="JKD71" s="174"/>
      <c r="JKE71" s="174"/>
      <c r="JKF71" s="174"/>
      <c r="JKG71" s="174"/>
      <c r="JKH71" s="174"/>
      <c r="JKI71" s="174"/>
      <c r="JKJ71" s="174"/>
      <c r="JKK71" s="174"/>
      <c r="JKL71" s="174"/>
      <c r="JKM71" s="174"/>
      <c r="JKN71" s="174"/>
      <c r="JKO71" s="174"/>
      <c r="JKP71" s="174"/>
      <c r="JKQ71" s="174"/>
      <c r="JKR71" s="174"/>
      <c r="JKS71" s="174"/>
      <c r="JKT71" s="174"/>
      <c r="JKU71" s="174"/>
      <c r="JKV71" s="174"/>
      <c r="JKW71" s="174"/>
      <c r="JKX71" s="174"/>
      <c r="JKY71" s="174"/>
      <c r="JKZ71" s="174"/>
      <c r="JLA71" s="174"/>
      <c r="JLB71" s="174"/>
      <c r="JLC71" s="174"/>
      <c r="JLD71" s="174"/>
      <c r="JLE71" s="174"/>
      <c r="JLF71" s="174"/>
      <c r="JLG71" s="174"/>
      <c r="JLH71" s="174"/>
      <c r="JLI71" s="174"/>
      <c r="JLJ71" s="174"/>
      <c r="JLK71" s="174"/>
      <c r="JLL71" s="174"/>
      <c r="JLM71" s="174"/>
      <c r="JLN71" s="174"/>
      <c r="JLO71" s="174"/>
      <c r="JLP71" s="174"/>
      <c r="JLQ71" s="174"/>
      <c r="JLR71" s="174"/>
      <c r="JLS71" s="174"/>
      <c r="JLT71" s="174"/>
      <c r="JLU71" s="174"/>
      <c r="JLV71" s="174"/>
      <c r="JLW71" s="174"/>
      <c r="JLX71" s="174"/>
      <c r="JLY71" s="174"/>
      <c r="JLZ71" s="174"/>
      <c r="JMA71" s="174"/>
      <c r="JMB71" s="174"/>
      <c r="JMC71" s="174"/>
      <c r="JMD71" s="174"/>
      <c r="JME71" s="174"/>
      <c r="JMF71" s="174"/>
      <c r="JMG71" s="174"/>
      <c r="JMH71" s="174"/>
      <c r="JMI71" s="174"/>
      <c r="JMJ71" s="174"/>
      <c r="JMK71" s="174"/>
      <c r="JML71" s="174"/>
      <c r="JMM71" s="174"/>
      <c r="JMN71" s="174"/>
      <c r="JMO71" s="174"/>
      <c r="JMP71" s="174"/>
      <c r="JMQ71" s="174"/>
      <c r="JMR71" s="174"/>
      <c r="JMS71" s="174"/>
      <c r="JMT71" s="174"/>
      <c r="JMU71" s="174"/>
      <c r="JMV71" s="174"/>
      <c r="JMW71" s="174"/>
      <c r="JMX71" s="174"/>
      <c r="JMY71" s="174"/>
      <c r="JMZ71" s="174"/>
      <c r="JNA71" s="174"/>
      <c r="JNB71" s="174"/>
      <c r="JNC71" s="174"/>
      <c r="JND71" s="174"/>
      <c r="JNE71" s="174"/>
      <c r="JNF71" s="174"/>
      <c r="JNG71" s="174"/>
      <c r="JNH71" s="174"/>
      <c r="JNI71" s="174"/>
      <c r="JNJ71" s="174"/>
      <c r="JNK71" s="174"/>
      <c r="JNL71" s="174"/>
      <c r="JNM71" s="174"/>
      <c r="JNN71" s="174"/>
      <c r="JNO71" s="174"/>
      <c r="JNP71" s="174"/>
      <c r="JNQ71" s="174"/>
      <c r="JNR71" s="174"/>
      <c r="JNS71" s="174"/>
      <c r="JNT71" s="174"/>
      <c r="JNU71" s="174"/>
      <c r="JNV71" s="174"/>
      <c r="JNW71" s="174"/>
      <c r="JNX71" s="174"/>
      <c r="JNY71" s="174"/>
      <c r="JNZ71" s="174"/>
      <c r="JOA71" s="174"/>
      <c r="JOB71" s="174"/>
      <c r="JOC71" s="174"/>
      <c r="JOD71" s="174"/>
      <c r="JOE71" s="174"/>
      <c r="JOF71" s="174"/>
      <c r="JOG71" s="174"/>
      <c r="JOH71" s="174"/>
      <c r="JOI71" s="174"/>
      <c r="JOJ71" s="174"/>
      <c r="JOK71" s="174"/>
      <c r="JOL71" s="174"/>
      <c r="JOM71" s="174"/>
      <c r="JON71" s="174"/>
      <c r="JOO71" s="174"/>
      <c r="JOP71" s="174"/>
      <c r="JOQ71" s="174"/>
      <c r="JOR71" s="174"/>
      <c r="JOS71" s="174"/>
      <c r="JOT71" s="174"/>
      <c r="JOU71" s="174"/>
      <c r="JOV71" s="174"/>
      <c r="JOW71" s="174"/>
      <c r="JOX71" s="174"/>
      <c r="JOY71" s="174"/>
      <c r="JOZ71" s="174"/>
      <c r="JPA71" s="174"/>
      <c r="JPB71" s="174"/>
      <c r="JPC71" s="174"/>
      <c r="JPD71" s="174"/>
      <c r="JPE71" s="174"/>
      <c r="JPF71" s="174"/>
      <c r="JPG71" s="174"/>
      <c r="JPH71" s="174"/>
      <c r="JPI71" s="174"/>
      <c r="JPJ71" s="174"/>
      <c r="JPK71" s="174"/>
      <c r="JPL71" s="174"/>
      <c r="JPM71" s="174"/>
      <c r="JPN71" s="174"/>
      <c r="JPO71" s="174"/>
      <c r="JPP71" s="174"/>
      <c r="JPQ71" s="174"/>
      <c r="JPR71" s="174"/>
      <c r="JPS71" s="174"/>
      <c r="JPT71" s="174"/>
      <c r="JPU71" s="174"/>
      <c r="JPV71" s="174"/>
      <c r="JPW71" s="174"/>
      <c r="JPX71" s="174"/>
      <c r="JPY71" s="174"/>
      <c r="JPZ71" s="174"/>
      <c r="JQA71" s="174"/>
      <c r="JQB71" s="174"/>
      <c r="JQC71" s="174"/>
      <c r="JQD71" s="174"/>
      <c r="JQE71" s="174"/>
      <c r="JQF71" s="174"/>
      <c r="JQG71" s="174"/>
      <c r="JQH71" s="174"/>
      <c r="JQI71" s="174"/>
      <c r="JQJ71" s="174"/>
      <c r="JQK71" s="174"/>
      <c r="JQL71" s="174"/>
      <c r="JQM71" s="174"/>
      <c r="JQN71" s="174"/>
      <c r="JQO71" s="174"/>
      <c r="JQP71" s="174"/>
      <c r="JQQ71" s="174"/>
      <c r="JQR71" s="174"/>
      <c r="JQS71" s="174"/>
      <c r="JQT71" s="174"/>
      <c r="JQU71" s="174"/>
      <c r="JQV71" s="174"/>
      <c r="JQW71" s="174"/>
      <c r="JQX71" s="174"/>
      <c r="JQY71" s="174"/>
      <c r="JQZ71" s="174"/>
      <c r="JRA71" s="174"/>
      <c r="JRB71" s="174"/>
      <c r="JRC71" s="174"/>
      <c r="JRD71" s="174"/>
      <c r="JRE71" s="174"/>
      <c r="JRF71" s="174"/>
      <c r="JRG71" s="174"/>
      <c r="JRH71" s="174"/>
      <c r="JRI71" s="174"/>
      <c r="JRJ71" s="174"/>
      <c r="JRK71" s="174"/>
      <c r="JRL71" s="174"/>
      <c r="JRM71" s="174"/>
      <c r="JRN71" s="174"/>
      <c r="JRO71" s="174"/>
      <c r="JRP71" s="174"/>
      <c r="JRQ71" s="174"/>
      <c r="JRR71" s="174"/>
      <c r="JRS71" s="174"/>
      <c r="JRT71" s="174"/>
      <c r="JRU71" s="174"/>
      <c r="JRV71" s="174"/>
      <c r="JRW71" s="174"/>
      <c r="JRX71" s="174"/>
      <c r="JRY71" s="174"/>
      <c r="JRZ71" s="174"/>
      <c r="JSA71" s="174"/>
      <c r="JSB71" s="174"/>
      <c r="JSC71" s="174"/>
      <c r="JSD71" s="174"/>
      <c r="JSE71" s="174"/>
      <c r="JSF71" s="174"/>
      <c r="JSG71" s="174"/>
      <c r="JSH71" s="174"/>
      <c r="JSI71" s="174"/>
      <c r="JSJ71" s="174"/>
      <c r="JSK71" s="174"/>
      <c r="JSL71" s="174"/>
      <c r="JSM71" s="174"/>
      <c r="JSN71" s="174"/>
      <c r="JSO71" s="174"/>
      <c r="JSP71" s="174"/>
      <c r="JSQ71" s="174"/>
      <c r="JSR71" s="174"/>
      <c r="JSS71" s="174"/>
      <c r="JST71" s="174"/>
      <c r="JSU71" s="174"/>
      <c r="JSV71" s="174"/>
      <c r="JSW71" s="174"/>
      <c r="JSX71" s="174"/>
      <c r="JSY71" s="174"/>
      <c r="JSZ71" s="174"/>
      <c r="JTA71" s="174"/>
      <c r="JTB71" s="174"/>
      <c r="JTC71" s="174"/>
      <c r="JTD71" s="174"/>
      <c r="JTE71" s="174"/>
      <c r="JTF71" s="174"/>
      <c r="JTG71" s="174"/>
      <c r="JTH71" s="174"/>
      <c r="JTI71" s="174"/>
      <c r="JTJ71" s="174"/>
      <c r="JTK71" s="174"/>
      <c r="JTL71" s="174"/>
      <c r="JTM71" s="174"/>
      <c r="JTN71" s="174"/>
      <c r="JTO71" s="174"/>
      <c r="JTP71" s="174"/>
      <c r="JTQ71" s="174"/>
      <c r="JTR71" s="174"/>
      <c r="JTS71" s="174"/>
      <c r="JTT71" s="174"/>
      <c r="JTU71" s="174"/>
      <c r="JTV71" s="174"/>
      <c r="JTW71" s="174"/>
      <c r="JTX71" s="174"/>
      <c r="JTY71" s="174"/>
      <c r="JTZ71" s="174"/>
      <c r="JUA71" s="174"/>
      <c r="JUB71" s="174"/>
      <c r="JUC71" s="174"/>
      <c r="JUD71" s="174"/>
      <c r="JUE71" s="174"/>
      <c r="JUF71" s="174"/>
      <c r="JUG71" s="174"/>
      <c r="JUH71" s="174"/>
      <c r="JUI71" s="174"/>
      <c r="JUJ71" s="174"/>
      <c r="JUK71" s="174"/>
      <c r="JUL71" s="174"/>
      <c r="JUM71" s="174"/>
      <c r="JUN71" s="174"/>
      <c r="JUO71" s="174"/>
      <c r="JUP71" s="174"/>
      <c r="JUQ71" s="174"/>
      <c r="JUR71" s="174"/>
      <c r="JUS71" s="174"/>
      <c r="JUT71" s="174"/>
      <c r="JUU71" s="174"/>
      <c r="JUV71" s="174"/>
      <c r="JUW71" s="174"/>
      <c r="JUX71" s="174"/>
      <c r="JUY71" s="174"/>
      <c r="JUZ71" s="174"/>
      <c r="JVA71" s="174"/>
      <c r="JVB71" s="174"/>
      <c r="JVC71" s="174"/>
      <c r="JVD71" s="174"/>
      <c r="JVE71" s="174"/>
      <c r="JVF71" s="174"/>
      <c r="JVG71" s="174"/>
      <c r="JVH71" s="174"/>
      <c r="JVI71" s="174"/>
      <c r="JVJ71" s="174"/>
      <c r="JVK71" s="174"/>
      <c r="JVL71" s="174"/>
      <c r="JVM71" s="174"/>
      <c r="JVN71" s="174"/>
      <c r="JVO71" s="174"/>
      <c r="JVP71" s="174"/>
      <c r="JVQ71" s="174"/>
      <c r="JVR71" s="174"/>
      <c r="JVS71" s="174"/>
      <c r="JVT71" s="174"/>
      <c r="JVU71" s="174"/>
      <c r="JVV71" s="174"/>
      <c r="JVW71" s="174"/>
      <c r="JVX71" s="174"/>
      <c r="JVY71" s="174"/>
      <c r="JVZ71" s="174"/>
      <c r="JWA71" s="174"/>
      <c r="JWB71" s="174"/>
      <c r="JWC71" s="174"/>
      <c r="JWD71" s="174"/>
      <c r="JWE71" s="174"/>
      <c r="JWF71" s="174"/>
      <c r="JWG71" s="174"/>
      <c r="JWH71" s="174"/>
      <c r="JWI71" s="174"/>
      <c r="JWJ71" s="174"/>
      <c r="JWK71" s="174"/>
      <c r="JWL71" s="174"/>
      <c r="JWM71" s="174"/>
      <c r="JWN71" s="174"/>
      <c r="JWO71" s="174"/>
      <c r="JWP71" s="174"/>
      <c r="JWQ71" s="174"/>
      <c r="JWR71" s="174"/>
      <c r="JWS71" s="174"/>
      <c r="JWT71" s="174"/>
      <c r="JWU71" s="174"/>
      <c r="JWV71" s="174"/>
      <c r="JWW71" s="174"/>
      <c r="JWX71" s="174"/>
      <c r="JWY71" s="174"/>
      <c r="JWZ71" s="174"/>
      <c r="JXA71" s="174"/>
      <c r="JXB71" s="174"/>
      <c r="JXC71" s="174"/>
      <c r="JXD71" s="174"/>
      <c r="JXE71" s="174"/>
      <c r="JXF71" s="174"/>
      <c r="JXG71" s="174"/>
      <c r="JXH71" s="174"/>
      <c r="JXI71" s="174"/>
      <c r="JXJ71" s="174"/>
      <c r="JXK71" s="174"/>
      <c r="JXL71" s="174"/>
      <c r="JXM71" s="174"/>
      <c r="JXN71" s="174"/>
      <c r="JXO71" s="174"/>
      <c r="JXP71" s="174"/>
      <c r="JXQ71" s="174"/>
      <c r="JXR71" s="174"/>
      <c r="JXS71" s="174"/>
      <c r="JXT71" s="174"/>
      <c r="JXU71" s="174"/>
      <c r="JXV71" s="174"/>
      <c r="JXW71" s="174"/>
      <c r="JXX71" s="174"/>
      <c r="JXY71" s="174"/>
      <c r="JXZ71" s="174"/>
      <c r="JYA71" s="174"/>
      <c r="JYB71" s="174"/>
      <c r="JYC71" s="174"/>
      <c r="JYD71" s="174"/>
      <c r="JYE71" s="174"/>
      <c r="JYF71" s="174"/>
      <c r="JYG71" s="174"/>
      <c r="JYH71" s="174"/>
      <c r="JYI71" s="174"/>
      <c r="JYJ71" s="174"/>
      <c r="JYK71" s="174"/>
      <c r="JYL71" s="174"/>
      <c r="JYM71" s="174"/>
      <c r="JYN71" s="174"/>
      <c r="JYO71" s="174"/>
      <c r="JYP71" s="174"/>
      <c r="JYQ71" s="174"/>
      <c r="JYR71" s="174"/>
      <c r="JYS71" s="174"/>
      <c r="JYT71" s="174"/>
      <c r="JYU71" s="174"/>
      <c r="JYV71" s="174"/>
      <c r="JYW71" s="174"/>
      <c r="JYX71" s="174"/>
      <c r="JYY71" s="174"/>
      <c r="JYZ71" s="174"/>
      <c r="JZA71" s="174"/>
      <c r="JZB71" s="174"/>
      <c r="JZC71" s="174"/>
      <c r="JZD71" s="174"/>
      <c r="JZE71" s="174"/>
      <c r="JZF71" s="174"/>
      <c r="JZG71" s="174"/>
      <c r="JZH71" s="174"/>
      <c r="JZI71" s="174"/>
      <c r="JZJ71" s="174"/>
      <c r="JZK71" s="174"/>
      <c r="JZL71" s="174"/>
      <c r="JZM71" s="174"/>
      <c r="JZN71" s="174"/>
      <c r="JZO71" s="174"/>
      <c r="JZP71" s="174"/>
      <c r="JZQ71" s="174"/>
      <c r="JZR71" s="174"/>
      <c r="JZS71" s="174"/>
      <c r="JZT71" s="174"/>
      <c r="JZU71" s="174"/>
      <c r="JZV71" s="174"/>
      <c r="JZW71" s="174"/>
      <c r="JZX71" s="174"/>
      <c r="JZY71" s="174"/>
      <c r="JZZ71" s="174"/>
      <c r="KAA71" s="174"/>
      <c r="KAB71" s="174"/>
      <c r="KAC71" s="174"/>
      <c r="KAD71" s="174"/>
      <c r="KAE71" s="174"/>
      <c r="KAF71" s="174"/>
      <c r="KAG71" s="174"/>
      <c r="KAH71" s="174"/>
      <c r="KAI71" s="174"/>
      <c r="KAJ71" s="174"/>
      <c r="KAK71" s="174"/>
      <c r="KAL71" s="174"/>
      <c r="KAM71" s="174"/>
      <c r="KAN71" s="174"/>
      <c r="KAO71" s="174"/>
      <c r="KAP71" s="174"/>
      <c r="KAQ71" s="174"/>
      <c r="KAR71" s="174"/>
      <c r="KAS71" s="174"/>
      <c r="KAT71" s="174"/>
      <c r="KAU71" s="174"/>
      <c r="KAV71" s="174"/>
      <c r="KAW71" s="174"/>
      <c r="KAX71" s="174"/>
      <c r="KAY71" s="174"/>
      <c r="KAZ71" s="174"/>
      <c r="KBA71" s="174"/>
      <c r="KBB71" s="174"/>
      <c r="KBC71" s="174"/>
      <c r="KBD71" s="174"/>
      <c r="KBE71" s="174"/>
      <c r="KBF71" s="174"/>
      <c r="KBG71" s="174"/>
      <c r="KBH71" s="174"/>
      <c r="KBI71" s="174"/>
      <c r="KBJ71" s="174"/>
      <c r="KBK71" s="174"/>
      <c r="KBL71" s="174"/>
      <c r="KBM71" s="174"/>
      <c r="KBN71" s="174"/>
      <c r="KBO71" s="174"/>
      <c r="KBP71" s="174"/>
      <c r="KBQ71" s="174"/>
      <c r="KBR71" s="174"/>
      <c r="KBS71" s="174"/>
      <c r="KBT71" s="174"/>
      <c r="KBU71" s="174"/>
      <c r="KBV71" s="174"/>
      <c r="KBW71" s="174"/>
      <c r="KBX71" s="174"/>
      <c r="KBY71" s="174"/>
      <c r="KBZ71" s="174"/>
      <c r="KCA71" s="174"/>
      <c r="KCB71" s="174"/>
      <c r="KCC71" s="174"/>
      <c r="KCD71" s="174"/>
      <c r="KCE71" s="174"/>
      <c r="KCF71" s="174"/>
      <c r="KCG71" s="174"/>
      <c r="KCH71" s="174"/>
      <c r="KCI71" s="174"/>
      <c r="KCJ71" s="174"/>
      <c r="KCK71" s="174"/>
      <c r="KCL71" s="174"/>
      <c r="KCM71" s="174"/>
      <c r="KCN71" s="174"/>
      <c r="KCO71" s="174"/>
      <c r="KCP71" s="174"/>
      <c r="KCQ71" s="174"/>
      <c r="KCR71" s="174"/>
      <c r="KCS71" s="174"/>
      <c r="KCT71" s="174"/>
      <c r="KCU71" s="174"/>
      <c r="KCV71" s="174"/>
      <c r="KCW71" s="174"/>
      <c r="KCX71" s="174"/>
      <c r="KCY71" s="174"/>
      <c r="KCZ71" s="174"/>
      <c r="KDA71" s="174"/>
      <c r="KDB71" s="174"/>
      <c r="KDC71" s="174"/>
      <c r="KDD71" s="174"/>
      <c r="KDE71" s="174"/>
      <c r="KDF71" s="174"/>
      <c r="KDG71" s="174"/>
      <c r="KDH71" s="174"/>
      <c r="KDI71" s="174"/>
      <c r="KDJ71" s="174"/>
      <c r="KDK71" s="174"/>
      <c r="KDL71" s="174"/>
      <c r="KDM71" s="174"/>
      <c r="KDN71" s="174"/>
      <c r="KDO71" s="174"/>
      <c r="KDP71" s="174"/>
      <c r="KDQ71" s="174"/>
      <c r="KDR71" s="174"/>
      <c r="KDS71" s="174"/>
      <c r="KDT71" s="174"/>
      <c r="KDU71" s="174"/>
      <c r="KDV71" s="174"/>
      <c r="KDW71" s="174"/>
      <c r="KDX71" s="174"/>
      <c r="KDY71" s="174"/>
      <c r="KDZ71" s="174"/>
      <c r="KEA71" s="174"/>
      <c r="KEB71" s="174"/>
      <c r="KEC71" s="174"/>
      <c r="KED71" s="174"/>
      <c r="KEE71" s="174"/>
      <c r="KEF71" s="174"/>
      <c r="KEG71" s="174"/>
      <c r="KEH71" s="174"/>
      <c r="KEI71" s="174"/>
      <c r="KEJ71" s="174"/>
      <c r="KEK71" s="174"/>
      <c r="KEL71" s="174"/>
      <c r="KEM71" s="174"/>
      <c r="KEN71" s="174"/>
      <c r="KEO71" s="174"/>
      <c r="KEP71" s="174"/>
      <c r="KEQ71" s="174"/>
      <c r="KER71" s="174"/>
      <c r="KES71" s="174"/>
      <c r="KET71" s="174"/>
      <c r="KEU71" s="174"/>
      <c r="KEV71" s="174"/>
      <c r="KEW71" s="174"/>
      <c r="KEX71" s="174"/>
      <c r="KEY71" s="174"/>
      <c r="KEZ71" s="174"/>
      <c r="KFA71" s="174"/>
      <c r="KFB71" s="174"/>
      <c r="KFC71" s="174"/>
      <c r="KFD71" s="174"/>
      <c r="KFE71" s="174"/>
      <c r="KFF71" s="174"/>
      <c r="KFG71" s="174"/>
      <c r="KFH71" s="174"/>
      <c r="KFI71" s="174"/>
      <c r="KFJ71" s="174"/>
      <c r="KFK71" s="174"/>
      <c r="KFL71" s="174"/>
      <c r="KFM71" s="174"/>
      <c r="KFN71" s="174"/>
      <c r="KFO71" s="174"/>
      <c r="KFP71" s="174"/>
      <c r="KFQ71" s="174"/>
      <c r="KFR71" s="174"/>
      <c r="KFS71" s="174"/>
      <c r="KFT71" s="174"/>
      <c r="KFU71" s="174"/>
      <c r="KFV71" s="174"/>
      <c r="KFW71" s="174"/>
      <c r="KFX71" s="174"/>
      <c r="KFY71" s="174"/>
      <c r="KFZ71" s="174"/>
      <c r="KGA71" s="174"/>
      <c r="KGB71" s="174"/>
      <c r="KGC71" s="174"/>
      <c r="KGD71" s="174"/>
      <c r="KGE71" s="174"/>
      <c r="KGF71" s="174"/>
      <c r="KGG71" s="174"/>
      <c r="KGH71" s="174"/>
      <c r="KGI71" s="174"/>
      <c r="KGJ71" s="174"/>
      <c r="KGK71" s="174"/>
      <c r="KGL71" s="174"/>
      <c r="KGM71" s="174"/>
      <c r="KGN71" s="174"/>
      <c r="KGO71" s="174"/>
      <c r="KGP71" s="174"/>
      <c r="KGQ71" s="174"/>
      <c r="KGR71" s="174"/>
      <c r="KGS71" s="174"/>
      <c r="KGT71" s="174"/>
      <c r="KGU71" s="174"/>
      <c r="KGV71" s="174"/>
      <c r="KGW71" s="174"/>
      <c r="KGX71" s="174"/>
      <c r="KGY71" s="174"/>
      <c r="KGZ71" s="174"/>
      <c r="KHA71" s="174"/>
      <c r="KHB71" s="174"/>
      <c r="KHC71" s="174"/>
      <c r="KHD71" s="174"/>
      <c r="KHE71" s="174"/>
      <c r="KHF71" s="174"/>
      <c r="KHG71" s="174"/>
      <c r="KHH71" s="174"/>
      <c r="KHI71" s="174"/>
      <c r="KHJ71" s="174"/>
      <c r="KHK71" s="174"/>
      <c r="KHL71" s="174"/>
      <c r="KHM71" s="174"/>
      <c r="KHN71" s="174"/>
      <c r="KHO71" s="174"/>
      <c r="KHP71" s="174"/>
      <c r="KHQ71" s="174"/>
      <c r="KHR71" s="174"/>
      <c r="KHS71" s="174"/>
      <c r="KHT71" s="174"/>
      <c r="KHU71" s="174"/>
      <c r="KHV71" s="174"/>
      <c r="KHW71" s="174"/>
      <c r="KHX71" s="174"/>
      <c r="KHY71" s="174"/>
      <c r="KHZ71" s="174"/>
      <c r="KIA71" s="174"/>
      <c r="KIB71" s="174"/>
      <c r="KIC71" s="174"/>
      <c r="KID71" s="174"/>
      <c r="KIE71" s="174"/>
      <c r="KIF71" s="174"/>
      <c r="KIG71" s="174"/>
      <c r="KIH71" s="174"/>
      <c r="KII71" s="174"/>
      <c r="KIJ71" s="174"/>
      <c r="KIK71" s="174"/>
      <c r="KIL71" s="174"/>
      <c r="KIM71" s="174"/>
      <c r="KIN71" s="174"/>
      <c r="KIO71" s="174"/>
      <c r="KIP71" s="174"/>
      <c r="KIQ71" s="174"/>
      <c r="KIR71" s="174"/>
      <c r="KIS71" s="174"/>
      <c r="KIT71" s="174"/>
      <c r="KIU71" s="174"/>
      <c r="KIV71" s="174"/>
      <c r="KIW71" s="174"/>
      <c r="KIX71" s="174"/>
      <c r="KIY71" s="174"/>
      <c r="KIZ71" s="174"/>
      <c r="KJA71" s="174"/>
      <c r="KJB71" s="174"/>
      <c r="KJC71" s="174"/>
      <c r="KJD71" s="174"/>
      <c r="KJE71" s="174"/>
      <c r="KJF71" s="174"/>
      <c r="KJG71" s="174"/>
      <c r="KJH71" s="174"/>
      <c r="KJI71" s="174"/>
      <c r="KJJ71" s="174"/>
      <c r="KJK71" s="174"/>
      <c r="KJL71" s="174"/>
      <c r="KJM71" s="174"/>
      <c r="KJN71" s="174"/>
      <c r="KJO71" s="174"/>
      <c r="KJP71" s="174"/>
      <c r="KJQ71" s="174"/>
      <c r="KJR71" s="174"/>
      <c r="KJS71" s="174"/>
      <c r="KJT71" s="174"/>
      <c r="KJU71" s="174"/>
      <c r="KJV71" s="174"/>
      <c r="KJW71" s="174"/>
      <c r="KJX71" s="174"/>
      <c r="KJY71" s="174"/>
      <c r="KJZ71" s="174"/>
      <c r="KKA71" s="174"/>
      <c r="KKB71" s="174"/>
      <c r="KKC71" s="174"/>
      <c r="KKD71" s="174"/>
      <c r="KKE71" s="174"/>
      <c r="KKF71" s="174"/>
      <c r="KKG71" s="174"/>
      <c r="KKH71" s="174"/>
      <c r="KKI71" s="174"/>
      <c r="KKJ71" s="174"/>
      <c r="KKK71" s="174"/>
      <c r="KKL71" s="174"/>
      <c r="KKM71" s="174"/>
      <c r="KKN71" s="174"/>
      <c r="KKO71" s="174"/>
      <c r="KKP71" s="174"/>
      <c r="KKQ71" s="174"/>
      <c r="KKR71" s="174"/>
      <c r="KKS71" s="174"/>
      <c r="KKT71" s="174"/>
      <c r="KKU71" s="174"/>
      <c r="KKV71" s="174"/>
      <c r="KKW71" s="174"/>
      <c r="KKX71" s="174"/>
      <c r="KKY71" s="174"/>
      <c r="KKZ71" s="174"/>
      <c r="KLA71" s="174"/>
      <c r="KLB71" s="174"/>
      <c r="KLC71" s="174"/>
      <c r="KLD71" s="174"/>
      <c r="KLE71" s="174"/>
      <c r="KLF71" s="174"/>
      <c r="KLG71" s="174"/>
      <c r="KLH71" s="174"/>
      <c r="KLI71" s="174"/>
      <c r="KLJ71" s="174"/>
      <c r="KLK71" s="174"/>
      <c r="KLL71" s="174"/>
      <c r="KLM71" s="174"/>
      <c r="KLN71" s="174"/>
      <c r="KLO71" s="174"/>
      <c r="KLP71" s="174"/>
      <c r="KLQ71" s="174"/>
      <c r="KLR71" s="174"/>
      <c r="KLS71" s="174"/>
      <c r="KLT71" s="174"/>
      <c r="KLU71" s="174"/>
      <c r="KLV71" s="174"/>
      <c r="KLW71" s="174"/>
      <c r="KLX71" s="174"/>
      <c r="KLY71" s="174"/>
      <c r="KLZ71" s="174"/>
      <c r="KMA71" s="174"/>
      <c r="KMB71" s="174"/>
      <c r="KMC71" s="174"/>
      <c r="KMD71" s="174"/>
      <c r="KME71" s="174"/>
      <c r="KMF71" s="174"/>
      <c r="KMG71" s="174"/>
      <c r="KMH71" s="174"/>
      <c r="KMI71" s="174"/>
      <c r="KMJ71" s="174"/>
      <c r="KMK71" s="174"/>
      <c r="KML71" s="174"/>
      <c r="KMM71" s="174"/>
      <c r="KMN71" s="174"/>
      <c r="KMO71" s="174"/>
      <c r="KMP71" s="174"/>
      <c r="KMQ71" s="174"/>
      <c r="KMR71" s="174"/>
      <c r="KMS71" s="174"/>
      <c r="KMT71" s="174"/>
      <c r="KMU71" s="174"/>
      <c r="KMV71" s="174"/>
      <c r="KMW71" s="174"/>
      <c r="KMX71" s="174"/>
      <c r="KMY71" s="174"/>
      <c r="KMZ71" s="174"/>
      <c r="KNA71" s="174"/>
      <c r="KNB71" s="174"/>
      <c r="KNC71" s="174"/>
      <c r="KND71" s="174"/>
      <c r="KNE71" s="174"/>
      <c r="KNF71" s="174"/>
      <c r="KNG71" s="174"/>
      <c r="KNH71" s="174"/>
      <c r="KNI71" s="174"/>
      <c r="KNJ71" s="174"/>
      <c r="KNK71" s="174"/>
      <c r="KNL71" s="174"/>
      <c r="KNM71" s="174"/>
      <c r="KNN71" s="174"/>
      <c r="KNO71" s="174"/>
      <c r="KNP71" s="174"/>
      <c r="KNQ71" s="174"/>
      <c r="KNR71" s="174"/>
      <c r="KNS71" s="174"/>
      <c r="KNT71" s="174"/>
      <c r="KNU71" s="174"/>
      <c r="KNV71" s="174"/>
      <c r="KNW71" s="174"/>
      <c r="KNX71" s="174"/>
      <c r="KNY71" s="174"/>
      <c r="KNZ71" s="174"/>
      <c r="KOA71" s="174"/>
      <c r="KOB71" s="174"/>
      <c r="KOC71" s="174"/>
      <c r="KOD71" s="174"/>
      <c r="KOE71" s="174"/>
      <c r="KOF71" s="174"/>
      <c r="KOG71" s="174"/>
      <c r="KOH71" s="174"/>
      <c r="KOI71" s="174"/>
      <c r="KOJ71" s="174"/>
      <c r="KOK71" s="174"/>
      <c r="KOL71" s="174"/>
      <c r="KOM71" s="174"/>
      <c r="KON71" s="174"/>
      <c r="KOO71" s="174"/>
      <c r="KOP71" s="174"/>
      <c r="KOQ71" s="174"/>
      <c r="KOR71" s="174"/>
      <c r="KOS71" s="174"/>
      <c r="KOT71" s="174"/>
      <c r="KOU71" s="174"/>
      <c r="KOV71" s="174"/>
      <c r="KOW71" s="174"/>
      <c r="KOX71" s="174"/>
      <c r="KOY71" s="174"/>
      <c r="KOZ71" s="174"/>
      <c r="KPA71" s="174"/>
      <c r="KPB71" s="174"/>
      <c r="KPC71" s="174"/>
      <c r="KPD71" s="174"/>
      <c r="KPE71" s="174"/>
      <c r="KPF71" s="174"/>
      <c r="KPG71" s="174"/>
      <c r="KPH71" s="174"/>
      <c r="KPI71" s="174"/>
      <c r="KPJ71" s="174"/>
      <c r="KPK71" s="174"/>
      <c r="KPL71" s="174"/>
      <c r="KPM71" s="174"/>
      <c r="KPN71" s="174"/>
      <c r="KPO71" s="174"/>
      <c r="KPP71" s="174"/>
      <c r="KPQ71" s="174"/>
      <c r="KPR71" s="174"/>
      <c r="KPS71" s="174"/>
      <c r="KPT71" s="174"/>
      <c r="KPU71" s="174"/>
      <c r="KPV71" s="174"/>
      <c r="KPW71" s="174"/>
      <c r="KPX71" s="174"/>
      <c r="KPY71" s="174"/>
      <c r="KPZ71" s="174"/>
      <c r="KQA71" s="174"/>
      <c r="KQB71" s="174"/>
      <c r="KQC71" s="174"/>
      <c r="KQD71" s="174"/>
      <c r="KQE71" s="174"/>
      <c r="KQF71" s="174"/>
      <c r="KQG71" s="174"/>
      <c r="KQH71" s="174"/>
      <c r="KQI71" s="174"/>
      <c r="KQJ71" s="174"/>
      <c r="KQK71" s="174"/>
      <c r="KQL71" s="174"/>
      <c r="KQM71" s="174"/>
      <c r="KQN71" s="174"/>
      <c r="KQO71" s="174"/>
      <c r="KQP71" s="174"/>
      <c r="KQQ71" s="174"/>
      <c r="KQR71" s="174"/>
      <c r="KQS71" s="174"/>
      <c r="KQT71" s="174"/>
      <c r="KQU71" s="174"/>
      <c r="KQV71" s="174"/>
      <c r="KQW71" s="174"/>
      <c r="KQX71" s="174"/>
      <c r="KQY71" s="174"/>
      <c r="KQZ71" s="174"/>
      <c r="KRA71" s="174"/>
      <c r="KRB71" s="174"/>
      <c r="KRC71" s="174"/>
      <c r="KRD71" s="174"/>
      <c r="KRE71" s="174"/>
      <c r="KRF71" s="174"/>
      <c r="KRG71" s="174"/>
      <c r="KRH71" s="174"/>
      <c r="KRI71" s="174"/>
      <c r="KRJ71" s="174"/>
      <c r="KRK71" s="174"/>
      <c r="KRL71" s="174"/>
      <c r="KRM71" s="174"/>
      <c r="KRN71" s="174"/>
      <c r="KRO71" s="174"/>
      <c r="KRP71" s="174"/>
      <c r="KRQ71" s="174"/>
      <c r="KRR71" s="174"/>
      <c r="KRS71" s="174"/>
      <c r="KRT71" s="174"/>
      <c r="KRU71" s="174"/>
      <c r="KRV71" s="174"/>
      <c r="KRW71" s="174"/>
      <c r="KRX71" s="174"/>
      <c r="KRY71" s="174"/>
      <c r="KRZ71" s="174"/>
      <c r="KSA71" s="174"/>
      <c r="KSB71" s="174"/>
      <c r="KSC71" s="174"/>
      <c r="KSD71" s="174"/>
      <c r="KSE71" s="174"/>
      <c r="KSF71" s="174"/>
      <c r="KSG71" s="174"/>
      <c r="KSH71" s="174"/>
      <c r="KSI71" s="174"/>
      <c r="KSJ71" s="174"/>
      <c r="KSK71" s="174"/>
      <c r="KSL71" s="174"/>
      <c r="KSM71" s="174"/>
      <c r="KSN71" s="174"/>
      <c r="KSO71" s="174"/>
      <c r="KSP71" s="174"/>
      <c r="KSQ71" s="174"/>
      <c r="KSR71" s="174"/>
      <c r="KSS71" s="174"/>
      <c r="KST71" s="174"/>
      <c r="KSU71" s="174"/>
      <c r="KSV71" s="174"/>
      <c r="KSW71" s="174"/>
      <c r="KSX71" s="174"/>
      <c r="KSY71" s="174"/>
      <c r="KSZ71" s="174"/>
      <c r="KTA71" s="174"/>
      <c r="KTB71" s="174"/>
      <c r="KTC71" s="174"/>
      <c r="KTD71" s="174"/>
      <c r="KTE71" s="174"/>
      <c r="KTF71" s="174"/>
      <c r="KTG71" s="174"/>
      <c r="KTH71" s="174"/>
      <c r="KTI71" s="174"/>
      <c r="KTJ71" s="174"/>
      <c r="KTK71" s="174"/>
      <c r="KTL71" s="174"/>
      <c r="KTM71" s="174"/>
      <c r="KTN71" s="174"/>
      <c r="KTO71" s="174"/>
      <c r="KTP71" s="174"/>
      <c r="KTQ71" s="174"/>
      <c r="KTR71" s="174"/>
      <c r="KTS71" s="174"/>
      <c r="KTT71" s="174"/>
      <c r="KTU71" s="174"/>
      <c r="KTV71" s="174"/>
      <c r="KTW71" s="174"/>
      <c r="KTX71" s="174"/>
      <c r="KTY71" s="174"/>
      <c r="KTZ71" s="174"/>
      <c r="KUA71" s="174"/>
      <c r="KUB71" s="174"/>
      <c r="KUC71" s="174"/>
      <c r="KUD71" s="174"/>
      <c r="KUE71" s="174"/>
      <c r="KUF71" s="174"/>
      <c r="KUG71" s="174"/>
      <c r="KUH71" s="174"/>
      <c r="KUI71" s="174"/>
      <c r="KUJ71" s="174"/>
      <c r="KUK71" s="174"/>
      <c r="KUL71" s="174"/>
      <c r="KUM71" s="174"/>
      <c r="KUN71" s="174"/>
      <c r="KUO71" s="174"/>
      <c r="KUP71" s="174"/>
      <c r="KUQ71" s="174"/>
      <c r="KUR71" s="174"/>
      <c r="KUS71" s="174"/>
      <c r="KUT71" s="174"/>
      <c r="KUU71" s="174"/>
      <c r="KUV71" s="174"/>
      <c r="KUW71" s="174"/>
      <c r="KUX71" s="174"/>
      <c r="KUY71" s="174"/>
      <c r="KUZ71" s="174"/>
      <c r="KVA71" s="174"/>
      <c r="KVB71" s="174"/>
      <c r="KVC71" s="174"/>
      <c r="KVD71" s="174"/>
      <c r="KVE71" s="174"/>
      <c r="KVF71" s="174"/>
      <c r="KVG71" s="174"/>
      <c r="KVH71" s="174"/>
      <c r="KVI71" s="174"/>
      <c r="KVJ71" s="174"/>
      <c r="KVK71" s="174"/>
      <c r="KVL71" s="174"/>
      <c r="KVM71" s="174"/>
      <c r="KVN71" s="174"/>
      <c r="KVO71" s="174"/>
      <c r="KVP71" s="174"/>
      <c r="KVQ71" s="174"/>
      <c r="KVR71" s="174"/>
      <c r="KVS71" s="174"/>
      <c r="KVT71" s="174"/>
      <c r="KVU71" s="174"/>
      <c r="KVV71" s="174"/>
      <c r="KVW71" s="174"/>
      <c r="KVX71" s="174"/>
      <c r="KVY71" s="174"/>
      <c r="KVZ71" s="174"/>
      <c r="KWA71" s="174"/>
      <c r="KWB71" s="174"/>
      <c r="KWC71" s="174"/>
      <c r="KWD71" s="174"/>
      <c r="KWE71" s="174"/>
      <c r="KWF71" s="174"/>
      <c r="KWG71" s="174"/>
      <c r="KWH71" s="174"/>
      <c r="KWI71" s="174"/>
      <c r="KWJ71" s="174"/>
      <c r="KWK71" s="174"/>
      <c r="KWL71" s="174"/>
      <c r="KWM71" s="174"/>
      <c r="KWN71" s="174"/>
      <c r="KWO71" s="174"/>
      <c r="KWP71" s="174"/>
      <c r="KWQ71" s="174"/>
      <c r="KWR71" s="174"/>
      <c r="KWS71" s="174"/>
      <c r="KWT71" s="174"/>
      <c r="KWU71" s="174"/>
      <c r="KWV71" s="174"/>
      <c r="KWW71" s="174"/>
      <c r="KWX71" s="174"/>
      <c r="KWY71" s="174"/>
      <c r="KWZ71" s="174"/>
      <c r="KXA71" s="174"/>
      <c r="KXB71" s="174"/>
      <c r="KXC71" s="174"/>
      <c r="KXD71" s="174"/>
      <c r="KXE71" s="174"/>
      <c r="KXF71" s="174"/>
      <c r="KXG71" s="174"/>
      <c r="KXH71" s="174"/>
      <c r="KXI71" s="174"/>
      <c r="KXJ71" s="174"/>
      <c r="KXK71" s="174"/>
      <c r="KXL71" s="174"/>
      <c r="KXM71" s="174"/>
      <c r="KXN71" s="174"/>
      <c r="KXO71" s="174"/>
      <c r="KXP71" s="174"/>
      <c r="KXQ71" s="174"/>
      <c r="KXR71" s="174"/>
      <c r="KXS71" s="174"/>
      <c r="KXT71" s="174"/>
      <c r="KXU71" s="174"/>
      <c r="KXV71" s="174"/>
      <c r="KXW71" s="174"/>
      <c r="KXX71" s="174"/>
      <c r="KXY71" s="174"/>
      <c r="KXZ71" s="174"/>
      <c r="KYA71" s="174"/>
      <c r="KYB71" s="174"/>
      <c r="KYC71" s="174"/>
      <c r="KYD71" s="174"/>
      <c r="KYE71" s="174"/>
      <c r="KYF71" s="174"/>
      <c r="KYG71" s="174"/>
      <c r="KYH71" s="174"/>
      <c r="KYI71" s="174"/>
      <c r="KYJ71" s="174"/>
      <c r="KYK71" s="174"/>
      <c r="KYL71" s="174"/>
      <c r="KYM71" s="174"/>
      <c r="KYN71" s="174"/>
      <c r="KYO71" s="174"/>
      <c r="KYP71" s="174"/>
      <c r="KYQ71" s="174"/>
      <c r="KYR71" s="174"/>
      <c r="KYS71" s="174"/>
      <c r="KYT71" s="174"/>
      <c r="KYU71" s="174"/>
      <c r="KYV71" s="174"/>
      <c r="KYW71" s="174"/>
      <c r="KYX71" s="174"/>
      <c r="KYY71" s="174"/>
      <c r="KYZ71" s="174"/>
      <c r="KZA71" s="174"/>
      <c r="KZB71" s="174"/>
      <c r="KZC71" s="174"/>
      <c r="KZD71" s="174"/>
      <c r="KZE71" s="174"/>
      <c r="KZF71" s="174"/>
      <c r="KZG71" s="174"/>
      <c r="KZH71" s="174"/>
      <c r="KZI71" s="174"/>
      <c r="KZJ71" s="174"/>
      <c r="KZK71" s="174"/>
      <c r="KZL71" s="174"/>
      <c r="KZM71" s="174"/>
      <c r="KZN71" s="174"/>
      <c r="KZO71" s="174"/>
      <c r="KZP71" s="174"/>
      <c r="KZQ71" s="174"/>
      <c r="KZR71" s="174"/>
      <c r="KZS71" s="174"/>
      <c r="KZT71" s="174"/>
      <c r="KZU71" s="174"/>
      <c r="KZV71" s="174"/>
      <c r="KZW71" s="174"/>
      <c r="KZX71" s="174"/>
      <c r="KZY71" s="174"/>
      <c r="KZZ71" s="174"/>
      <c r="LAA71" s="174"/>
      <c r="LAB71" s="174"/>
      <c r="LAC71" s="174"/>
      <c r="LAD71" s="174"/>
      <c r="LAE71" s="174"/>
      <c r="LAF71" s="174"/>
      <c r="LAG71" s="174"/>
      <c r="LAH71" s="174"/>
      <c r="LAI71" s="174"/>
      <c r="LAJ71" s="174"/>
      <c r="LAK71" s="174"/>
      <c r="LAL71" s="174"/>
      <c r="LAM71" s="174"/>
      <c r="LAN71" s="174"/>
      <c r="LAO71" s="174"/>
      <c r="LAP71" s="174"/>
      <c r="LAQ71" s="174"/>
      <c r="LAR71" s="174"/>
      <c r="LAS71" s="174"/>
      <c r="LAT71" s="174"/>
      <c r="LAU71" s="174"/>
      <c r="LAV71" s="174"/>
      <c r="LAW71" s="174"/>
      <c r="LAX71" s="174"/>
      <c r="LAY71" s="174"/>
      <c r="LAZ71" s="174"/>
      <c r="LBA71" s="174"/>
      <c r="LBB71" s="174"/>
      <c r="LBC71" s="174"/>
      <c r="LBD71" s="174"/>
      <c r="LBE71" s="174"/>
      <c r="LBF71" s="174"/>
      <c r="LBG71" s="174"/>
      <c r="LBH71" s="174"/>
      <c r="LBI71" s="174"/>
      <c r="LBJ71" s="174"/>
      <c r="LBK71" s="174"/>
      <c r="LBL71" s="174"/>
      <c r="LBM71" s="174"/>
      <c r="LBN71" s="174"/>
      <c r="LBO71" s="174"/>
      <c r="LBP71" s="174"/>
      <c r="LBQ71" s="174"/>
      <c r="LBR71" s="174"/>
      <c r="LBS71" s="174"/>
      <c r="LBT71" s="174"/>
      <c r="LBU71" s="174"/>
      <c r="LBV71" s="174"/>
      <c r="LBW71" s="174"/>
      <c r="LBX71" s="174"/>
      <c r="LBY71" s="174"/>
      <c r="LBZ71" s="174"/>
      <c r="LCA71" s="174"/>
      <c r="LCB71" s="174"/>
      <c r="LCC71" s="174"/>
      <c r="LCD71" s="174"/>
      <c r="LCE71" s="174"/>
      <c r="LCF71" s="174"/>
      <c r="LCG71" s="174"/>
      <c r="LCH71" s="174"/>
      <c r="LCI71" s="174"/>
      <c r="LCJ71" s="174"/>
      <c r="LCK71" s="174"/>
      <c r="LCL71" s="174"/>
      <c r="LCM71" s="174"/>
      <c r="LCN71" s="174"/>
      <c r="LCO71" s="174"/>
      <c r="LCP71" s="174"/>
      <c r="LCQ71" s="174"/>
      <c r="LCR71" s="174"/>
      <c r="LCS71" s="174"/>
      <c r="LCT71" s="174"/>
      <c r="LCU71" s="174"/>
      <c r="LCV71" s="174"/>
      <c r="LCW71" s="174"/>
      <c r="LCX71" s="174"/>
      <c r="LCY71" s="174"/>
      <c r="LCZ71" s="174"/>
      <c r="LDA71" s="174"/>
      <c r="LDB71" s="174"/>
      <c r="LDC71" s="174"/>
      <c r="LDD71" s="174"/>
      <c r="LDE71" s="174"/>
      <c r="LDF71" s="174"/>
      <c r="LDG71" s="174"/>
      <c r="LDH71" s="174"/>
      <c r="LDI71" s="174"/>
      <c r="LDJ71" s="174"/>
      <c r="LDK71" s="174"/>
      <c r="LDL71" s="174"/>
      <c r="LDM71" s="174"/>
      <c r="LDN71" s="174"/>
      <c r="LDO71" s="174"/>
      <c r="LDP71" s="174"/>
      <c r="LDQ71" s="174"/>
      <c r="LDR71" s="174"/>
      <c r="LDS71" s="174"/>
      <c r="LDT71" s="174"/>
      <c r="LDU71" s="174"/>
      <c r="LDV71" s="174"/>
      <c r="LDW71" s="174"/>
      <c r="LDX71" s="174"/>
      <c r="LDY71" s="174"/>
      <c r="LDZ71" s="174"/>
      <c r="LEA71" s="174"/>
      <c r="LEB71" s="174"/>
      <c r="LEC71" s="174"/>
      <c r="LED71" s="174"/>
      <c r="LEE71" s="174"/>
      <c r="LEF71" s="174"/>
      <c r="LEG71" s="174"/>
      <c r="LEH71" s="174"/>
      <c r="LEI71" s="174"/>
      <c r="LEJ71" s="174"/>
      <c r="LEK71" s="174"/>
      <c r="LEL71" s="174"/>
      <c r="LEM71" s="174"/>
      <c r="LEN71" s="174"/>
      <c r="LEO71" s="174"/>
      <c r="LEP71" s="174"/>
      <c r="LEQ71" s="174"/>
      <c r="LER71" s="174"/>
      <c r="LES71" s="174"/>
      <c r="LET71" s="174"/>
      <c r="LEU71" s="174"/>
      <c r="LEV71" s="174"/>
      <c r="LEW71" s="174"/>
      <c r="LEX71" s="174"/>
      <c r="LEY71" s="174"/>
      <c r="LEZ71" s="174"/>
      <c r="LFA71" s="174"/>
      <c r="LFB71" s="174"/>
      <c r="LFC71" s="174"/>
      <c r="LFD71" s="174"/>
      <c r="LFE71" s="174"/>
      <c r="LFF71" s="174"/>
      <c r="LFG71" s="174"/>
      <c r="LFH71" s="174"/>
      <c r="LFI71" s="174"/>
      <c r="LFJ71" s="174"/>
      <c r="LFK71" s="174"/>
      <c r="LFL71" s="174"/>
      <c r="LFM71" s="174"/>
      <c r="LFN71" s="174"/>
      <c r="LFO71" s="174"/>
      <c r="LFP71" s="174"/>
      <c r="LFQ71" s="174"/>
      <c r="LFR71" s="174"/>
      <c r="LFS71" s="174"/>
      <c r="LFT71" s="174"/>
      <c r="LFU71" s="174"/>
      <c r="LFV71" s="174"/>
      <c r="LFW71" s="174"/>
      <c r="LFX71" s="174"/>
      <c r="LFY71" s="174"/>
      <c r="LFZ71" s="174"/>
      <c r="LGA71" s="174"/>
      <c r="LGB71" s="174"/>
      <c r="LGC71" s="174"/>
      <c r="LGD71" s="174"/>
      <c r="LGE71" s="174"/>
      <c r="LGF71" s="174"/>
      <c r="LGG71" s="174"/>
      <c r="LGH71" s="174"/>
      <c r="LGI71" s="174"/>
      <c r="LGJ71" s="174"/>
      <c r="LGK71" s="174"/>
      <c r="LGL71" s="174"/>
      <c r="LGM71" s="174"/>
      <c r="LGN71" s="174"/>
      <c r="LGO71" s="174"/>
      <c r="LGP71" s="174"/>
      <c r="LGQ71" s="174"/>
      <c r="LGR71" s="174"/>
      <c r="LGS71" s="174"/>
      <c r="LGT71" s="174"/>
      <c r="LGU71" s="174"/>
      <c r="LGV71" s="174"/>
      <c r="LGW71" s="174"/>
      <c r="LGX71" s="174"/>
      <c r="LGY71" s="174"/>
      <c r="LGZ71" s="174"/>
      <c r="LHA71" s="174"/>
      <c r="LHB71" s="174"/>
      <c r="LHC71" s="174"/>
      <c r="LHD71" s="174"/>
      <c r="LHE71" s="174"/>
      <c r="LHF71" s="174"/>
      <c r="LHG71" s="174"/>
      <c r="LHH71" s="174"/>
      <c r="LHI71" s="174"/>
      <c r="LHJ71" s="174"/>
      <c r="LHK71" s="174"/>
      <c r="LHL71" s="174"/>
      <c r="LHM71" s="174"/>
      <c r="LHN71" s="174"/>
      <c r="LHO71" s="174"/>
      <c r="LHP71" s="174"/>
      <c r="LHQ71" s="174"/>
      <c r="LHR71" s="174"/>
      <c r="LHS71" s="174"/>
      <c r="LHT71" s="174"/>
      <c r="LHU71" s="174"/>
      <c r="LHV71" s="174"/>
      <c r="LHW71" s="174"/>
      <c r="LHX71" s="174"/>
      <c r="LHY71" s="174"/>
      <c r="LHZ71" s="174"/>
      <c r="LIA71" s="174"/>
      <c r="LIB71" s="174"/>
      <c r="LIC71" s="174"/>
      <c r="LID71" s="174"/>
      <c r="LIE71" s="174"/>
      <c r="LIF71" s="174"/>
      <c r="LIG71" s="174"/>
      <c r="LIH71" s="174"/>
      <c r="LII71" s="174"/>
      <c r="LIJ71" s="174"/>
      <c r="LIK71" s="174"/>
      <c r="LIL71" s="174"/>
      <c r="LIM71" s="174"/>
      <c r="LIN71" s="174"/>
      <c r="LIO71" s="174"/>
      <c r="LIP71" s="174"/>
      <c r="LIQ71" s="174"/>
      <c r="LIR71" s="174"/>
      <c r="LIS71" s="174"/>
      <c r="LIT71" s="174"/>
      <c r="LIU71" s="174"/>
      <c r="LIV71" s="174"/>
      <c r="LIW71" s="174"/>
      <c r="LIX71" s="174"/>
      <c r="LIY71" s="174"/>
      <c r="LIZ71" s="174"/>
      <c r="LJA71" s="174"/>
      <c r="LJB71" s="174"/>
      <c r="LJC71" s="174"/>
      <c r="LJD71" s="174"/>
      <c r="LJE71" s="174"/>
      <c r="LJF71" s="174"/>
      <c r="LJG71" s="174"/>
      <c r="LJH71" s="174"/>
      <c r="LJI71" s="174"/>
      <c r="LJJ71" s="174"/>
      <c r="LJK71" s="174"/>
      <c r="LJL71" s="174"/>
      <c r="LJM71" s="174"/>
      <c r="LJN71" s="174"/>
      <c r="LJO71" s="174"/>
      <c r="LJP71" s="174"/>
      <c r="LJQ71" s="174"/>
      <c r="LJR71" s="174"/>
      <c r="LJS71" s="174"/>
      <c r="LJT71" s="174"/>
      <c r="LJU71" s="174"/>
      <c r="LJV71" s="174"/>
      <c r="LJW71" s="174"/>
      <c r="LJX71" s="174"/>
      <c r="LJY71" s="174"/>
      <c r="LJZ71" s="174"/>
      <c r="LKA71" s="174"/>
      <c r="LKB71" s="174"/>
      <c r="LKC71" s="174"/>
      <c r="LKD71" s="174"/>
      <c r="LKE71" s="174"/>
      <c r="LKF71" s="174"/>
      <c r="LKG71" s="174"/>
      <c r="LKH71" s="174"/>
      <c r="LKI71" s="174"/>
      <c r="LKJ71" s="174"/>
      <c r="LKK71" s="174"/>
      <c r="LKL71" s="174"/>
      <c r="LKM71" s="174"/>
      <c r="LKN71" s="174"/>
      <c r="LKO71" s="174"/>
      <c r="LKP71" s="174"/>
      <c r="LKQ71" s="174"/>
      <c r="LKR71" s="174"/>
      <c r="LKS71" s="174"/>
      <c r="LKT71" s="174"/>
      <c r="LKU71" s="174"/>
      <c r="LKV71" s="174"/>
      <c r="LKW71" s="174"/>
      <c r="LKX71" s="174"/>
      <c r="LKY71" s="174"/>
      <c r="LKZ71" s="174"/>
      <c r="LLA71" s="174"/>
      <c r="LLB71" s="174"/>
      <c r="LLC71" s="174"/>
      <c r="LLD71" s="174"/>
      <c r="LLE71" s="174"/>
      <c r="LLF71" s="174"/>
      <c r="LLG71" s="174"/>
      <c r="LLH71" s="174"/>
      <c r="LLI71" s="174"/>
      <c r="LLJ71" s="174"/>
      <c r="LLK71" s="174"/>
      <c r="LLL71" s="174"/>
      <c r="LLM71" s="174"/>
      <c r="LLN71" s="174"/>
      <c r="LLO71" s="174"/>
      <c r="LLP71" s="174"/>
      <c r="LLQ71" s="174"/>
      <c r="LLR71" s="174"/>
      <c r="LLS71" s="174"/>
      <c r="LLT71" s="174"/>
      <c r="LLU71" s="174"/>
      <c r="LLV71" s="174"/>
      <c r="LLW71" s="174"/>
      <c r="LLX71" s="174"/>
      <c r="LLY71" s="174"/>
      <c r="LLZ71" s="174"/>
      <c r="LMA71" s="174"/>
      <c r="LMB71" s="174"/>
      <c r="LMC71" s="174"/>
      <c r="LMD71" s="174"/>
      <c r="LME71" s="174"/>
      <c r="LMF71" s="174"/>
      <c r="LMG71" s="174"/>
      <c r="LMH71" s="174"/>
      <c r="LMI71" s="174"/>
      <c r="LMJ71" s="174"/>
      <c r="LMK71" s="174"/>
      <c r="LML71" s="174"/>
      <c r="LMM71" s="174"/>
      <c r="LMN71" s="174"/>
      <c r="LMO71" s="174"/>
      <c r="LMP71" s="174"/>
      <c r="LMQ71" s="174"/>
      <c r="LMR71" s="174"/>
      <c r="LMS71" s="174"/>
      <c r="LMT71" s="174"/>
      <c r="LMU71" s="174"/>
      <c r="LMV71" s="174"/>
      <c r="LMW71" s="174"/>
      <c r="LMX71" s="174"/>
      <c r="LMY71" s="174"/>
      <c r="LMZ71" s="174"/>
      <c r="LNA71" s="174"/>
      <c r="LNB71" s="174"/>
      <c r="LNC71" s="174"/>
      <c r="LND71" s="174"/>
      <c r="LNE71" s="174"/>
      <c r="LNF71" s="174"/>
      <c r="LNG71" s="174"/>
      <c r="LNH71" s="174"/>
      <c r="LNI71" s="174"/>
      <c r="LNJ71" s="174"/>
      <c r="LNK71" s="174"/>
      <c r="LNL71" s="174"/>
      <c r="LNM71" s="174"/>
      <c r="LNN71" s="174"/>
      <c r="LNO71" s="174"/>
      <c r="LNP71" s="174"/>
      <c r="LNQ71" s="174"/>
      <c r="LNR71" s="174"/>
      <c r="LNS71" s="174"/>
      <c r="LNT71" s="174"/>
      <c r="LNU71" s="174"/>
      <c r="LNV71" s="174"/>
      <c r="LNW71" s="174"/>
      <c r="LNX71" s="174"/>
      <c r="LNY71" s="174"/>
      <c r="LNZ71" s="174"/>
      <c r="LOA71" s="174"/>
      <c r="LOB71" s="174"/>
      <c r="LOC71" s="174"/>
      <c r="LOD71" s="174"/>
      <c r="LOE71" s="174"/>
      <c r="LOF71" s="174"/>
      <c r="LOG71" s="174"/>
      <c r="LOH71" s="174"/>
      <c r="LOI71" s="174"/>
      <c r="LOJ71" s="174"/>
      <c r="LOK71" s="174"/>
      <c r="LOL71" s="174"/>
      <c r="LOM71" s="174"/>
      <c r="LON71" s="174"/>
      <c r="LOO71" s="174"/>
      <c r="LOP71" s="174"/>
      <c r="LOQ71" s="174"/>
      <c r="LOR71" s="174"/>
      <c r="LOS71" s="174"/>
      <c r="LOT71" s="174"/>
      <c r="LOU71" s="174"/>
      <c r="LOV71" s="174"/>
      <c r="LOW71" s="174"/>
      <c r="LOX71" s="174"/>
      <c r="LOY71" s="174"/>
      <c r="LOZ71" s="174"/>
      <c r="LPA71" s="174"/>
      <c r="LPB71" s="174"/>
      <c r="LPC71" s="174"/>
      <c r="LPD71" s="174"/>
      <c r="LPE71" s="174"/>
      <c r="LPF71" s="174"/>
      <c r="LPG71" s="174"/>
      <c r="LPH71" s="174"/>
      <c r="LPI71" s="174"/>
      <c r="LPJ71" s="174"/>
      <c r="LPK71" s="174"/>
      <c r="LPL71" s="174"/>
      <c r="LPM71" s="174"/>
      <c r="LPN71" s="174"/>
      <c r="LPO71" s="174"/>
      <c r="LPP71" s="174"/>
      <c r="LPQ71" s="174"/>
      <c r="LPR71" s="174"/>
      <c r="LPS71" s="174"/>
      <c r="LPT71" s="174"/>
      <c r="LPU71" s="174"/>
      <c r="LPV71" s="174"/>
      <c r="LPW71" s="174"/>
      <c r="LPX71" s="174"/>
      <c r="LPY71" s="174"/>
      <c r="LPZ71" s="174"/>
      <c r="LQA71" s="174"/>
      <c r="LQB71" s="174"/>
      <c r="LQC71" s="174"/>
      <c r="LQD71" s="174"/>
      <c r="LQE71" s="174"/>
      <c r="LQF71" s="174"/>
      <c r="LQG71" s="174"/>
      <c r="LQH71" s="174"/>
      <c r="LQI71" s="174"/>
      <c r="LQJ71" s="174"/>
      <c r="LQK71" s="174"/>
      <c r="LQL71" s="174"/>
      <c r="LQM71" s="174"/>
      <c r="LQN71" s="174"/>
      <c r="LQO71" s="174"/>
      <c r="LQP71" s="174"/>
      <c r="LQQ71" s="174"/>
      <c r="LQR71" s="174"/>
      <c r="LQS71" s="174"/>
      <c r="LQT71" s="174"/>
      <c r="LQU71" s="174"/>
      <c r="LQV71" s="174"/>
      <c r="LQW71" s="174"/>
      <c r="LQX71" s="174"/>
      <c r="LQY71" s="174"/>
      <c r="LQZ71" s="174"/>
      <c r="LRA71" s="174"/>
      <c r="LRB71" s="174"/>
      <c r="LRC71" s="174"/>
      <c r="LRD71" s="174"/>
      <c r="LRE71" s="174"/>
      <c r="LRF71" s="174"/>
      <c r="LRG71" s="174"/>
      <c r="LRH71" s="174"/>
      <c r="LRI71" s="174"/>
      <c r="LRJ71" s="174"/>
      <c r="LRK71" s="174"/>
      <c r="LRL71" s="174"/>
      <c r="LRM71" s="174"/>
      <c r="LRN71" s="174"/>
      <c r="LRO71" s="174"/>
      <c r="LRP71" s="174"/>
      <c r="LRQ71" s="174"/>
      <c r="LRR71" s="174"/>
      <c r="LRS71" s="174"/>
      <c r="LRT71" s="174"/>
      <c r="LRU71" s="174"/>
      <c r="LRV71" s="174"/>
      <c r="LRW71" s="174"/>
      <c r="LRX71" s="174"/>
      <c r="LRY71" s="174"/>
      <c r="LRZ71" s="174"/>
      <c r="LSA71" s="174"/>
      <c r="LSB71" s="174"/>
      <c r="LSC71" s="174"/>
      <c r="LSD71" s="174"/>
      <c r="LSE71" s="174"/>
      <c r="LSF71" s="174"/>
      <c r="LSG71" s="174"/>
      <c r="LSH71" s="174"/>
      <c r="LSI71" s="174"/>
      <c r="LSJ71" s="174"/>
      <c r="LSK71" s="174"/>
      <c r="LSL71" s="174"/>
      <c r="LSM71" s="174"/>
      <c r="LSN71" s="174"/>
      <c r="LSO71" s="174"/>
      <c r="LSP71" s="174"/>
      <c r="LSQ71" s="174"/>
      <c r="LSR71" s="174"/>
      <c r="LSS71" s="174"/>
      <c r="LST71" s="174"/>
      <c r="LSU71" s="174"/>
      <c r="LSV71" s="174"/>
      <c r="LSW71" s="174"/>
      <c r="LSX71" s="174"/>
      <c r="LSY71" s="174"/>
      <c r="LSZ71" s="174"/>
      <c r="LTA71" s="174"/>
      <c r="LTB71" s="174"/>
      <c r="LTC71" s="174"/>
      <c r="LTD71" s="174"/>
      <c r="LTE71" s="174"/>
      <c r="LTF71" s="174"/>
      <c r="LTG71" s="174"/>
      <c r="LTH71" s="174"/>
      <c r="LTI71" s="174"/>
      <c r="LTJ71" s="174"/>
      <c r="LTK71" s="174"/>
      <c r="LTL71" s="174"/>
      <c r="LTM71" s="174"/>
      <c r="LTN71" s="174"/>
      <c r="LTO71" s="174"/>
      <c r="LTP71" s="174"/>
      <c r="LTQ71" s="174"/>
      <c r="LTR71" s="174"/>
      <c r="LTS71" s="174"/>
      <c r="LTT71" s="174"/>
      <c r="LTU71" s="174"/>
      <c r="LTV71" s="174"/>
      <c r="LTW71" s="174"/>
      <c r="LTX71" s="174"/>
      <c r="LTY71" s="174"/>
      <c r="LTZ71" s="174"/>
      <c r="LUA71" s="174"/>
      <c r="LUB71" s="174"/>
      <c r="LUC71" s="174"/>
      <c r="LUD71" s="174"/>
      <c r="LUE71" s="174"/>
      <c r="LUF71" s="174"/>
      <c r="LUG71" s="174"/>
      <c r="LUH71" s="174"/>
      <c r="LUI71" s="174"/>
      <c r="LUJ71" s="174"/>
      <c r="LUK71" s="174"/>
      <c r="LUL71" s="174"/>
      <c r="LUM71" s="174"/>
      <c r="LUN71" s="174"/>
      <c r="LUO71" s="174"/>
      <c r="LUP71" s="174"/>
      <c r="LUQ71" s="174"/>
      <c r="LUR71" s="174"/>
      <c r="LUS71" s="174"/>
      <c r="LUT71" s="174"/>
      <c r="LUU71" s="174"/>
      <c r="LUV71" s="174"/>
      <c r="LUW71" s="174"/>
      <c r="LUX71" s="174"/>
      <c r="LUY71" s="174"/>
      <c r="LUZ71" s="174"/>
      <c r="LVA71" s="174"/>
      <c r="LVB71" s="174"/>
      <c r="LVC71" s="174"/>
      <c r="LVD71" s="174"/>
      <c r="LVE71" s="174"/>
      <c r="LVF71" s="174"/>
      <c r="LVG71" s="174"/>
      <c r="LVH71" s="174"/>
      <c r="LVI71" s="174"/>
      <c r="LVJ71" s="174"/>
      <c r="LVK71" s="174"/>
      <c r="LVL71" s="174"/>
      <c r="LVM71" s="174"/>
      <c r="LVN71" s="174"/>
      <c r="LVO71" s="174"/>
      <c r="LVP71" s="174"/>
      <c r="LVQ71" s="174"/>
      <c r="LVR71" s="174"/>
      <c r="LVS71" s="174"/>
      <c r="LVT71" s="174"/>
      <c r="LVU71" s="174"/>
      <c r="LVV71" s="174"/>
      <c r="LVW71" s="174"/>
      <c r="LVX71" s="174"/>
      <c r="LVY71" s="174"/>
      <c r="LVZ71" s="174"/>
      <c r="LWA71" s="174"/>
      <c r="LWB71" s="174"/>
      <c r="LWC71" s="174"/>
      <c r="LWD71" s="174"/>
      <c r="LWE71" s="174"/>
      <c r="LWF71" s="174"/>
      <c r="LWG71" s="174"/>
      <c r="LWH71" s="174"/>
      <c r="LWI71" s="174"/>
      <c r="LWJ71" s="174"/>
      <c r="LWK71" s="174"/>
      <c r="LWL71" s="174"/>
      <c r="LWM71" s="174"/>
      <c r="LWN71" s="174"/>
      <c r="LWO71" s="174"/>
      <c r="LWP71" s="174"/>
      <c r="LWQ71" s="174"/>
      <c r="LWR71" s="174"/>
      <c r="LWS71" s="174"/>
      <c r="LWT71" s="174"/>
      <c r="LWU71" s="174"/>
      <c r="LWV71" s="174"/>
      <c r="LWW71" s="174"/>
      <c r="LWX71" s="174"/>
      <c r="LWY71" s="174"/>
      <c r="LWZ71" s="174"/>
      <c r="LXA71" s="174"/>
      <c r="LXB71" s="174"/>
      <c r="LXC71" s="174"/>
      <c r="LXD71" s="174"/>
      <c r="LXE71" s="174"/>
      <c r="LXF71" s="174"/>
      <c r="LXG71" s="174"/>
      <c r="LXH71" s="174"/>
      <c r="LXI71" s="174"/>
      <c r="LXJ71" s="174"/>
      <c r="LXK71" s="174"/>
      <c r="LXL71" s="174"/>
      <c r="LXM71" s="174"/>
      <c r="LXN71" s="174"/>
      <c r="LXO71" s="174"/>
      <c r="LXP71" s="174"/>
      <c r="LXQ71" s="174"/>
      <c r="LXR71" s="174"/>
      <c r="LXS71" s="174"/>
      <c r="LXT71" s="174"/>
      <c r="LXU71" s="174"/>
      <c r="LXV71" s="174"/>
      <c r="LXW71" s="174"/>
      <c r="LXX71" s="174"/>
      <c r="LXY71" s="174"/>
      <c r="LXZ71" s="174"/>
      <c r="LYA71" s="174"/>
      <c r="LYB71" s="174"/>
      <c r="LYC71" s="174"/>
      <c r="LYD71" s="174"/>
      <c r="LYE71" s="174"/>
      <c r="LYF71" s="174"/>
      <c r="LYG71" s="174"/>
      <c r="LYH71" s="174"/>
      <c r="LYI71" s="174"/>
      <c r="LYJ71" s="174"/>
      <c r="LYK71" s="174"/>
      <c r="LYL71" s="174"/>
      <c r="LYM71" s="174"/>
      <c r="LYN71" s="174"/>
      <c r="LYO71" s="174"/>
      <c r="LYP71" s="174"/>
      <c r="LYQ71" s="174"/>
      <c r="LYR71" s="174"/>
      <c r="LYS71" s="174"/>
      <c r="LYT71" s="174"/>
      <c r="LYU71" s="174"/>
      <c r="LYV71" s="174"/>
      <c r="LYW71" s="174"/>
      <c r="LYX71" s="174"/>
      <c r="LYY71" s="174"/>
      <c r="LYZ71" s="174"/>
      <c r="LZA71" s="174"/>
      <c r="LZB71" s="174"/>
      <c r="LZC71" s="174"/>
      <c r="LZD71" s="174"/>
      <c r="LZE71" s="174"/>
      <c r="LZF71" s="174"/>
      <c r="LZG71" s="174"/>
      <c r="LZH71" s="174"/>
      <c r="LZI71" s="174"/>
      <c r="LZJ71" s="174"/>
      <c r="LZK71" s="174"/>
      <c r="LZL71" s="174"/>
      <c r="LZM71" s="174"/>
      <c r="LZN71" s="174"/>
      <c r="LZO71" s="174"/>
      <c r="LZP71" s="174"/>
      <c r="LZQ71" s="174"/>
      <c r="LZR71" s="174"/>
      <c r="LZS71" s="174"/>
      <c r="LZT71" s="174"/>
      <c r="LZU71" s="174"/>
      <c r="LZV71" s="174"/>
      <c r="LZW71" s="174"/>
      <c r="LZX71" s="174"/>
      <c r="LZY71" s="174"/>
      <c r="LZZ71" s="174"/>
      <c r="MAA71" s="174"/>
      <c r="MAB71" s="174"/>
      <c r="MAC71" s="174"/>
      <c r="MAD71" s="174"/>
      <c r="MAE71" s="174"/>
      <c r="MAF71" s="174"/>
      <c r="MAG71" s="174"/>
      <c r="MAH71" s="174"/>
      <c r="MAI71" s="174"/>
      <c r="MAJ71" s="174"/>
      <c r="MAK71" s="174"/>
      <c r="MAL71" s="174"/>
      <c r="MAM71" s="174"/>
      <c r="MAN71" s="174"/>
      <c r="MAO71" s="174"/>
      <c r="MAP71" s="174"/>
      <c r="MAQ71" s="174"/>
      <c r="MAR71" s="174"/>
      <c r="MAS71" s="174"/>
      <c r="MAT71" s="174"/>
      <c r="MAU71" s="174"/>
      <c r="MAV71" s="174"/>
      <c r="MAW71" s="174"/>
      <c r="MAX71" s="174"/>
      <c r="MAY71" s="174"/>
      <c r="MAZ71" s="174"/>
      <c r="MBA71" s="174"/>
      <c r="MBB71" s="174"/>
      <c r="MBC71" s="174"/>
      <c r="MBD71" s="174"/>
      <c r="MBE71" s="174"/>
      <c r="MBF71" s="174"/>
      <c r="MBG71" s="174"/>
      <c r="MBH71" s="174"/>
      <c r="MBI71" s="174"/>
      <c r="MBJ71" s="174"/>
      <c r="MBK71" s="174"/>
      <c r="MBL71" s="174"/>
      <c r="MBM71" s="174"/>
      <c r="MBN71" s="174"/>
      <c r="MBO71" s="174"/>
      <c r="MBP71" s="174"/>
      <c r="MBQ71" s="174"/>
      <c r="MBR71" s="174"/>
      <c r="MBS71" s="174"/>
      <c r="MBT71" s="174"/>
      <c r="MBU71" s="174"/>
      <c r="MBV71" s="174"/>
      <c r="MBW71" s="174"/>
      <c r="MBX71" s="174"/>
      <c r="MBY71" s="174"/>
      <c r="MBZ71" s="174"/>
      <c r="MCA71" s="174"/>
      <c r="MCB71" s="174"/>
      <c r="MCC71" s="174"/>
      <c r="MCD71" s="174"/>
      <c r="MCE71" s="174"/>
      <c r="MCF71" s="174"/>
      <c r="MCG71" s="174"/>
      <c r="MCH71" s="174"/>
      <c r="MCI71" s="174"/>
      <c r="MCJ71" s="174"/>
      <c r="MCK71" s="174"/>
      <c r="MCL71" s="174"/>
      <c r="MCM71" s="174"/>
      <c r="MCN71" s="174"/>
      <c r="MCO71" s="174"/>
      <c r="MCP71" s="174"/>
      <c r="MCQ71" s="174"/>
      <c r="MCR71" s="174"/>
      <c r="MCS71" s="174"/>
      <c r="MCT71" s="174"/>
      <c r="MCU71" s="174"/>
      <c r="MCV71" s="174"/>
      <c r="MCW71" s="174"/>
      <c r="MCX71" s="174"/>
      <c r="MCY71" s="174"/>
      <c r="MCZ71" s="174"/>
      <c r="MDA71" s="174"/>
      <c r="MDB71" s="174"/>
      <c r="MDC71" s="174"/>
      <c r="MDD71" s="174"/>
      <c r="MDE71" s="174"/>
      <c r="MDF71" s="174"/>
      <c r="MDG71" s="174"/>
      <c r="MDH71" s="174"/>
      <c r="MDI71" s="174"/>
      <c r="MDJ71" s="174"/>
      <c r="MDK71" s="174"/>
      <c r="MDL71" s="174"/>
      <c r="MDM71" s="174"/>
      <c r="MDN71" s="174"/>
      <c r="MDO71" s="174"/>
      <c r="MDP71" s="174"/>
      <c r="MDQ71" s="174"/>
      <c r="MDR71" s="174"/>
      <c r="MDS71" s="174"/>
      <c r="MDT71" s="174"/>
      <c r="MDU71" s="174"/>
      <c r="MDV71" s="174"/>
      <c r="MDW71" s="174"/>
      <c r="MDX71" s="174"/>
      <c r="MDY71" s="174"/>
      <c r="MDZ71" s="174"/>
      <c r="MEA71" s="174"/>
      <c r="MEB71" s="174"/>
      <c r="MEC71" s="174"/>
      <c r="MED71" s="174"/>
      <c r="MEE71" s="174"/>
      <c r="MEF71" s="174"/>
      <c r="MEG71" s="174"/>
      <c r="MEH71" s="174"/>
      <c r="MEI71" s="174"/>
      <c r="MEJ71" s="174"/>
      <c r="MEK71" s="174"/>
      <c r="MEL71" s="174"/>
      <c r="MEM71" s="174"/>
      <c r="MEN71" s="174"/>
      <c r="MEO71" s="174"/>
      <c r="MEP71" s="174"/>
      <c r="MEQ71" s="174"/>
      <c r="MER71" s="174"/>
      <c r="MES71" s="174"/>
      <c r="MET71" s="174"/>
      <c r="MEU71" s="174"/>
      <c r="MEV71" s="174"/>
      <c r="MEW71" s="174"/>
      <c r="MEX71" s="174"/>
      <c r="MEY71" s="174"/>
      <c r="MEZ71" s="174"/>
      <c r="MFA71" s="174"/>
      <c r="MFB71" s="174"/>
      <c r="MFC71" s="174"/>
      <c r="MFD71" s="174"/>
      <c r="MFE71" s="174"/>
      <c r="MFF71" s="174"/>
      <c r="MFG71" s="174"/>
      <c r="MFH71" s="174"/>
      <c r="MFI71" s="174"/>
      <c r="MFJ71" s="174"/>
      <c r="MFK71" s="174"/>
      <c r="MFL71" s="174"/>
      <c r="MFM71" s="174"/>
      <c r="MFN71" s="174"/>
      <c r="MFO71" s="174"/>
      <c r="MFP71" s="174"/>
      <c r="MFQ71" s="174"/>
      <c r="MFR71" s="174"/>
      <c r="MFS71" s="174"/>
      <c r="MFT71" s="174"/>
      <c r="MFU71" s="174"/>
      <c r="MFV71" s="174"/>
      <c r="MFW71" s="174"/>
      <c r="MFX71" s="174"/>
      <c r="MFY71" s="174"/>
      <c r="MFZ71" s="174"/>
      <c r="MGA71" s="174"/>
      <c r="MGB71" s="174"/>
      <c r="MGC71" s="174"/>
      <c r="MGD71" s="174"/>
      <c r="MGE71" s="174"/>
      <c r="MGF71" s="174"/>
      <c r="MGG71" s="174"/>
      <c r="MGH71" s="174"/>
      <c r="MGI71" s="174"/>
      <c r="MGJ71" s="174"/>
      <c r="MGK71" s="174"/>
      <c r="MGL71" s="174"/>
      <c r="MGM71" s="174"/>
      <c r="MGN71" s="174"/>
      <c r="MGO71" s="174"/>
      <c r="MGP71" s="174"/>
      <c r="MGQ71" s="174"/>
      <c r="MGR71" s="174"/>
      <c r="MGS71" s="174"/>
      <c r="MGT71" s="174"/>
      <c r="MGU71" s="174"/>
      <c r="MGV71" s="174"/>
      <c r="MGW71" s="174"/>
      <c r="MGX71" s="174"/>
      <c r="MGY71" s="174"/>
      <c r="MGZ71" s="174"/>
      <c r="MHA71" s="174"/>
      <c r="MHB71" s="174"/>
      <c r="MHC71" s="174"/>
      <c r="MHD71" s="174"/>
      <c r="MHE71" s="174"/>
      <c r="MHF71" s="174"/>
      <c r="MHG71" s="174"/>
      <c r="MHH71" s="174"/>
      <c r="MHI71" s="174"/>
      <c r="MHJ71" s="174"/>
      <c r="MHK71" s="174"/>
      <c r="MHL71" s="174"/>
      <c r="MHM71" s="174"/>
      <c r="MHN71" s="174"/>
      <c r="MHO71" s="174"/>
      <c r="MHP71" s="174"/>
      <c r="MHQ71" s="174"/>
      <c r="MHR71" s="174"/>
      <c r="MHS71" s="174"/>
      <c r="MHT71" s="174"/>
      <c r="MHU71" s="174"/>
      <c r="MHV71" s="174"/>
      <c r="MHW71" s="174"/>
      <c r="MHX71" s="174"/>
      <c r="MHY71" s="174"/>
      <c r="MHZ71" s="174"/>
      <c r="MIA71" s="174"/>
      <c r="MIB71" s="174"/>
      <c r="MIC71" s="174"/>
      <c r="MID71" s="174"/>
      <c r="MIE71" s="174"/>
      <c r="MIF71" s="174"/>
      <c r="MIG71" s="174"/>
      <c r="MIH71" s="174"/>
      <c r="MII71" s="174"/>
      <c r="MIJ71" s="174"/>
      <c r="MIK71" s="174"/>
      <c r="MIL71" s="174"/>
      <c r="MIM71" s="174"/>
      <c r="MIN71" s="174"/>
      <c r="MIO71" s="174"/>
      <c r="MIP71" s="174"/>
      <c r="MIQ71" s="174"/>
      <c r="MIR71" s="174"/>
      <c r="MIS71" s="174"/>
      <c r="MIT71" s="174"/>
      <c r="MIU71" s="174"/>
      <c r="MIV71" s="174"/>
      <c r="MIW71" s="174"/>
      <c r="MIX71" s="174"/>
      <c r="MIY71" s="174"/>
      <c r="MIZ71" s="174"/>
      <c r="MJA71" s="174"/>
      <c r="MJB71" s="174"/>
      <c r="MJC71" s="174"/>
      <c r="MJD71" s="174"/>
      <c r="MJE71" s="174"/>
      <c r="MJF71" s="174"/>
      <c r="MJG71" s="174"/>
      <c r="MJH71" s="174"/>
      <c r="MJI71" s="174"/>
      <c r="MJJ71" s="174"/>
      <c r="MJK71" s="174"/>
      <c r="MJL71" s="174"/>
      <c r="MJM71" s="174"/>
      <c r="MJN71" s="174"/>
      <c r="MJO71" s="174"/>
      <c r="MJP71" s="174"/>
      <c r="MJQ71" s="174"/>
      <c r="MJR71" s="174"/>
      <c r="MJS71" s="174"/>
      <c r="MJT71" s="174"/>
      <c r="MJU71" s="174"/>
      <c r="MJV71" s="174"/>
      <c r="MJW71" s="174"/>
      <c r="MJX71" s="174"/>
      <c r="MJY71" s="174"/>
      <c r="MJZ71" s="174"/>
      <c r="MKA71" s="174"/>
      <c r="MKB71" s="174"/>
      <c r="MKC71" s="174"/>
      <c r="MKD71" s="174"/>
      <c r="MKE71" s="174"/>
      <c r="MKF71" s="174"/>
      <c r="MKG71" s="174"/>
      <c r="MKH71" s="174"/>
      <c r="MKI71" s="174"/>
      <c r="MKJ71" s="174"/>
      <c r="MKK71" s="174"/>
      <c r="MKL71" s="174"/>
      <c r="MKM71" s="174"/>
      <c r="MKN71" s="174"/>
      <c r="MKO71" s="174"/>
      <c r="MKP71" s="174"/>
      <c r="MKQ71" s="174"/>
      <c r="MKR71" s="174"/>
      <c r="MKS71" s="174"/>
      <c r="MKT71" s="174"/>
      <c r="MKU71" s="174"/>
      <c r="MKV71" s="174"/>
      <c r="MKW71" s="174"/>
      <c r="MKX71" s="174"/>
      <c r="MKY71" s="174"/>
      <c r="MKZ71" s="174"/>
      <c r="MLA71" s="174"/>
      <c r="MLB71" s="174"/>
      <c r="MLC71" s="174"/>
      <c r="MLD71" s="174"/>
      <c r="MLE71" s="174"/>
      <c r="MLF71" s="174"/>
      <c r="MLG71" s="174"/>
      <c r="MLH71" s="174"/>
      <c r="MLI71" s="174"/>
      <c r="MLJ71" s="174"/>
      <c r="MLK71" s="174"/>
      <c r="MLL71" s="174"/>
      <c r="MLM71" s="174"/>
      <c r="MLN71" s="174"/>
      <c r="MLO71" s="174"/>
      <c r="MLP71" s="174"/>
      <c r="MLQ71" s="174"/>
      <c r="MLR71" s="174"/>
      <c r="MLS71" s="174"/>
      <c r="MLT71" s="174"/>
      <c r="MLU71" s="174"/>
      <c r="MLV71" s="174"/>
      <c r="MLW71" s="174"/>
      <c r="MLX71" s="174"/>
      <c r="MLY71" s="174"/>
      <c r="MLZ71" s="174"/>
      <c r="MMA71" s="174"/>
      <c r="MMB71" s="174"/>
      <c r="MMC71" s="174"/>
      <c r="MMD71" s="174"/>
      <c r="MME71" s="174"/>
      <c r="MMF71" s="174"/>
      <c r="MMG71" s="174"/>
      <c r="MMH71" s="174"/>
      <c r="MMI71" s="174"/>
      <c r="MMJ71" s="174"/>
      <c r="MMK71" s="174"/>
      <c r="MML71" s="174"/>
      <c r="MMM71" s="174"/>
      <c r="MMN71" s="174"/>
      <c r="MMO71" s="174"/>
      <c r="MMP71" s="174"/>
      <c r="MMQ71" s="174"/>
      <c r="MMR71" s="174"/>
      <c r="MMS71" s="174"/>
      <c r="MMT71" s="174"/>
      <c r="MMU71" s="174"/>
      <c r="MMV71" s="174"/>
      <c r="MMW71" s="174"/>
      <c r="MMX71" s="174"/>
      <c r="MMY71" s="174"/>
      <c r="MMZ71" s="174"/>
      <c r="MNA71" s="174"/>
      <c r="MNB71" s="174"/>
      <c r="MNC71" s="174"/>
      <c r="MND71" s="174"/>
      <c r="MNE71" s="174"/>
      <c r="MNF71" s="174"/>
      <c r="MNG71" s="174"/>
      <c r="MNH71" s="174"/>
      <c r="MNI71" s="174"/>
      <c r="MNJ71" s="174"/>
      <c r="MNK71" s="174"/>
      <c r="MNL71" s="174"/>
      <c r="MNM71" s="174"/>
      <c r="MNN71" s="174"/>
      <c r="MNO71" s="174"/>
      <c r="MNP71" s="174"/>
      <c r="MNQ71" s="174"/>
      <c r="MNR71" s="174"/>
      <c r="MNS71" s="174"/>
      <c r="MNT71" s="174"/>
      <c r="MNU71" s="174"/>
      <c r="MNV71" s="174"/>
      <c r="MNW71" s="174"/>
      <c r="MNX71" s="174"/>
      <c r="MNY71" s="174"/>
      <c r="MNZ71" s="174"/>
      <c r="MOA71" s="174"/>
      <c r="MOB71" s="174"/>
      <c r="MOC71" s="174"/>
      <c r="MOD71" s="174"/>
      <c r="MOE71" s="174"/>
      <c r="MOF71" s="174"/>
      <c r="MOG71" s="174"/>
      <c r="MOH71" s="174"/>
      <c r="MOI71" s="174"/>
      <c r="MOJ71" s="174"/>
      <c r="MOK71" s="174"/>
      <c r="MOL71" s="174"/>
      <c r="MOM71" s="174"/>
      <c r="MON71" s="174"/>
      <c r="MOO71" s="174"/>
      <c r="MOP71" s="174"/>
      <c r="MOQ71" s="174"/>
      <c r="MOR71" s="174"/>
      <c r="MOS71" s="174"/>
      <c r="MOT71" s="174"/>
      <c r="MOU71" s="174"/>
      <c r="MOV71" s="174"/>
      <c r="MOW71" s="174"/>
      <c r="MOX71" s="174"/>
      <c r="MOY71" s="174"/>
      <c r="MOZ71" s="174"/>
      <c r="MPA71" s="174"/>
      <c r="MPB71" s="174"/>
      <c r="MPC71" s="174"/>
      <c r="MPD71" s="174"/>
      <c r="MPE71" s="174"/>
      <c r="MPF71" s="174"/>
      <c r="MPG71" s="174"/>
      <c r="MPH71" s="174"/>
      <c r="MPI71" s="174"/>
      <c r="MPJ71" s="174"/>
      <c r="MPK71" s="174"/>
      <c r="MPL71" s="174"/>
      <c r="MPM71" s="174"/>
      <c r="MPN71" s="174"/>
      <c r="MPO71" s="174"/>
      <c r="MPP71" s="174"/>
      <c r="MPQ71" s="174"/>
      <c r="MPR71" s="174"/>
      <c r="MPS71" s="174"/>
      <c r="MPT71" s="174"/>
      <c r="MPU71" s="174"/>
      <c r="MPV71" s="174"/>
      <c r="MPW71" s="174"/>
      <c r="MPX71" s="174"/>
      <c r="MPY71" s="174"/>
      <c r="MPZ71" s="174"/>
      <c r="MQA71" s="174"/>
      <c r="MQB71" s="174"/>
      <c r="MQC71" s="174"/>
      <c r="MQD71" s="174"/>
      <c r="MQE71" s="174"/>
      <c r="MQF71" s="174"/>
      <c r="MQG71" s="174"/>
      <c r="MQH71" s="174"/>
      <c r="MQI71" s="174"/>
      <c r="MQJ71" s="174"/>
      <c r="MQK71" s="174"/>
      <c r="MQL71" s="174"/>
      <c r="MQM71" s="174"/>
      <c r="MQN71" s="174"/>
      <c r="MQO71" s="174"/>
      <c r="MQP71" s="174"/>
      <c r="MQQ71" s="174"/>
      <c r="MQR71" s="174"/>
      <c r="MQS71" s="174"/>
      <c r="MQT71" s="174"/>
      <c r="MQU71" s="174"/>
      <c r="MQV71" s="174"/>
      <c r="MQW71" s="174"/>
      <c r="MQX71" s="174"/>
      <c r="MQY71" s="174"/>
      <c r="MQZ71" s="174"/>
      <c r="MRA71" s="174"/>
      <c r="MRB71" s="174"/>
      <c r="MRC71" s="174"/>
      <c r="MRD71" s="174"/>
      <c r="MRE71" s="174"/>
      <c r="MRF71" s="174"/>
      <c r="MRG71" s="174"/>
      <c r="MRH71" s="174"/>
      <c r="MRI71" s="174"/>
      <c r="MRJ71" s="174"/>
      <c r="MRK71" s="174"/>
      <c r="MRL71" s="174"/>
      <c r="MRM71" s="174"/>
      <c r="MRN71" s="174"/>
      <c r="MRO71" s="174"/>
      <c r="MRP71" s="174"/>
      <c r="MRQ71" s="174"/>
      <c r="MRR71" s="174"/>
      <c r="MRS71" s="174"/>
      <c r="MRT71" s="174"/>
      <c r="MRU71" s="174"/>
      <c r="MRV71" s="174"/>
      <c r="MRW71" s="174"/>
      <c r="MRX71" s="174"/>
      <c r="MRY71" s="174"/>
      <c r="MRZ71" s="174"/>
      <c r="MSA71" s="174"/>
      <c r="MSB71" s="174"/>
      <c r="MSC71" s="174"/>
      <c r="MSD71" s="174"/>
      <c r="MSE71" s="174"/>
      <c r="MSF71" s="174"/>
      <c r="MSG71" s="174"/>
      <c r="MSH71" s="174"/>
      <c r="MSI71" s="174"/>
      <c r="MSJ71" s="174"/>
      <c r="MSK71" s="174"/>
      <c r="MSL71" s="174"/>
      <c r="MSM71" s="174"/>
      <c r="MSN71" s="174"/>
      <c r="MSO71" s="174"/>
      <c r="MSP71" s="174"/>
      <c r="MSQ71" s="174"/>
      <c r="MSR71" s="174"/>
      <c r="MSS71" s="174"/>
      <c r="MST71" s="174"/>
      <c r="MSU71" s="174"/>
      <c r="MSV71" s="174"/>
      <c r="MSW71" s="174"/>
      <c r="MSX71" s="174"/>
      <c r="MSY71" s="174"/>
      <c r="MSZ71" s="174"/>
      <c r="MTA71" s="174"/>
      <c r="MTB71" s="174"/>
      <c r="MTC71" s="174"/>
      <c r="MTD71" s="174"/>
      <c r="MTE71" s="174"/>
      <c r="MTF71" s="174"/>
      <c r="MTG71" s="174"/>
      <c r="MTH71" s="174"/>
      <c r="MTI71" s="174"/>
      <c r="MTJ71" s="174"/>
      <c r="MTK71" s="174"/>
      <c r="MTL71" s="174"/>
      <c r="MTM71" s="174"/>
      <c r="MTN71" s="174"/>
      <c r="MTO71" s="174"/>
      <c r="MTP71" s="174"/>
      <c r="MTQ71" s="174"/>
      <c r="MTR71" s="174"/>
      <c r="MTS71" s="174"/>
      <c r="MTT71" s="174"/>
      <c r="MTU71" s="174"/>
      <c r="MTV71" s="174"/>
      <c r="MTW71" s="174"/>
      <c r="MTX71" s="174"/>
      <c r="MTY71" s="174"/>
      <c r="MTZ71" s="174"/>
      <c r="MUA71" s="174"/>
      <c r="MUB71" s="174"/>
      <c r="MUC71" s="174"/>
      <c r="MUD71" s="174"/>
      <c r="MUE71" s="174"/>
      <c r="MUF71" s="174"/>
      <c r="MUG71" s="174"/>
      <c r="MUH71" s="174"/>
      <c r="MUI71" s="174"/>
      <c r="MUJ71" s="174"/>
      <c r="MUK71" s="174"/>
      <c r="MUL71" s="174"/>
      <c r="MUM71" s="174"/>
      <c r="MUN71" s="174"/>
      <c r="MUO71" s="174"/>
      <c r="MUP71" s="174"/>
      <c r="MUQ71" s="174"/>
      <c r="MUR71" s="174"/>
      <c r="MUS71" s="174"/>
      <c r="MUT71" s="174"/>
      <c r="MUU71" s="174"/>
      <c r="MUV71" s="174"/>
      <c r="MUW71" s="174"/>
      <c r="MUX71" s="174"/>
      <c r="MUY71" s="174"/>
      <c r="MUZ71" s="174"/>
      <c r="MVA71" s="174"/>
      <c r="MVB71" s="174"/>
      <c r="MVC71" s="174"/>
      <c r="MVD71" s="174"/>
      <c r="MVE71" s="174"/>
      <c r="MVF71" s="174"/>
      <c r="MVG71" s="174"/>
      <c r="MVH71" s="174"/>
      <c r="MVI71" s="174"/>
      <c r="MVJ71" s="174"/>
      <c r="MVK71" s="174"/>
      <c r="MVL71" s="174"/>
      <c r="MVM71" s="174"/>
      <c r="MVN71" s="174"/>
      <c r="MVO71" s="174"/>
      <c r="MVP71" s="174"/>
      <c r="MVQ71" s="174"/>
      <c r="MVR71" s="174"/>
      <c r="MVS71" s="174"/>
      <c r="MVT71" s="174"/>
      <c r="MVU71" s="174"/>
      <c r="MVV71" s="174"/>
      <c r="MVW71" s="174"/>
      <c r="MVX71" s="174"/>
      <c r="MVY71" s="174"/>
      <c r="MVZ71" s="174"/>
      <c r="MWA71" s="174"/>
      <c r="MWB71" s="174"/>
      <c r="MWC71" s="174"/>
      <c r="MWD71" s="174"/>
      <c r="MWE71" s="174"/>
      <c r="MWF71" s="174"/>
      <c r="MWG71" s="174"/>
      <c r="MWH71" s="174"/>
      <c r="MWI71" s="174"/>
      <c r="MWJ71" s="174"/>
      <c r="MWK71" s="174"/>
      <c r="MWL71" s="174"/>
      <c r="MWM71" s="174"/>
      <c r="MWN71" s="174"/>
      <c r="MWO71" s="174"/>
      <c r="MWP71" s="174"/>
      <c r="MWQ71" s="174"/>
      <c r="MWR71" s="174"/>
      <c r="MWS71" s="174"/>
      <c r="MWT71" s="174"/>
      <c r="MWU71" s="174"/>
      <c r="MWV71" s="174"/>
      <c r="MWW71" s="174"/>
      <c r="MWX71" s="174"/>
      <c r="MWY71" s="174"/>
      <c r="MWZ71" s="174"/>
      <c r="MXA71" s="174"/>
      <c r="MXB71" s="174"/>
      <c r="MXC71" s="174"/>
      <c r="MXD71" s="174"/>
      <c r="MXE71" s="174"/>
      <c r="MXF71" s="174"/>
      <c r="MXG71" s="174"/>
      <c r="MXH71" s="174"/>
      <c r="MXI71" s="174"/>
      <c r="MXJ71" s="174"/>
      <c r="MXK71" s="174"/>
      <c r="MXL71" s="174"/>
      <c r="MXM71" s="174"/>
      <c r="MXN71" s="174"/>
      <c r="MXO71" s="174"/>
      <c r="MXP71" s="174"/>
      <c r="MXQ71" s="174"/>
      <c r="MXR71" s="174"/>
      <c r="MXS71" s="174"/>
      <c r="MXT71" s="174"/>
      <c r="MXU71" s="174"/>
      <c r="MXV71" s="174"/>
      <c r="MXW71" s="174"/>
      <c r="MXX71" s="174"/>
      <c r="MXY71" s="174"/>
      <c r="MXZ71" s="174"/>
      <c r="MYA71" s="174"/>
      <c r="MYB71" s="174"/>
      <c r="MYC71" s="174"/>
      <c r="MYD71" s="174"/>
      <c r="MYE71" s="174"/>
      <c r="MYF71" s="174"/>
      <c r="MYG71" s="174"/>
      <c r="MYH71" s="174"/>
      <c r="MYI71" s="174"/>
      <c r="MYJ71" s="174"/>
      <c r="MYK71" s="174"/>
      <c r="MYL71" s="174"/>
      <c r="MYM71" s="174"/>
      <c r="MYN71" s="174"/>
      <c r="MYO71" s="174"/>
      <c r="MYP71" s="174"/>
      <c r="MYQ71" s="174"/>
      <c r="MYR71" s="174"/>
      <c r="MYS71" s="174"/>
      <c r="MYT71" s="174"/>
      <c r="MYU71" s="174"/>
      <c r="MYV71" s="174"/>
      <c r="MYW71" s="174"/>
      <c r="MYX71" s="174"/>
      <c r="MYY71" s="174"/>
      <c r="MYZ71" s="174"/>
      <c r="MZA71" s="174"/>
      <c r="MZB71" s="174"/>
      <c r="MZC71" s="174"/>
      <c r="MZD71" s="174"/>
      <c r="MZE71" s="174"/>
      <c r="MZF71" s="174"/>
      <c r="MZG71" s="174"/>
      <c r="MZH71" s="174"/>
      <c r="MZI71" s="174"/>
      <c r="MZJ71" s="174"/>
      <c r="MZK71" s="174"/>
      <c r="MZL71" s="174"/>
      <c r="MZM71" s="174"/>
      <c r="MZN71" s="174"/>
      <c r="MZO71" s="174"/>
      <c r="MZP71" s="174"/>
      <c r="MZQ71" s="174"/>
      <c r="MZR71" s="174"/>
      <c r="MZS71" s="174"/>
      <c r="MZT71" s="174"/>
      <c r="MZU71" s="174"/>
      <c r="MZV71" s="174"/>
      <c r="MZW71" s="174"/>
      <c r="MZX71" s="174"/>
      <c r="MZY71" s="174"/>
      <c r="MZZ71" s="174"/>
      <c r="NAA71" s="174"/>
      <c r="NAB71" s="174"/>
      <c r="NAC71" s="174"/>
      <c r="NAD71" s="174"/>
      <c r="NAE71" s="174"/>
      <c r="NAF71" s="174"/>
      <c r="NAG71" s="174"/>
      <c r="NAH71" s="174"/>
      <c r="NAI71" s="174"/>
      <c r="NAJ71" s="174"/>
      <c r="NAK71" s="174"/>
      <c r="NAL71" s="174"/>
      <c r="NAM71" s="174"/>
      <c r="NAN71" s="174"/>
      <c r="NAO71" s="174"/>
      <c r="NAP71" s="174"/>
      <c r="NAQ71" s="174"/>
      <c r="NAR71" s="174"/>
      <c r="NAS71" s="174"/>
      <c r="NAT71" s="174"/>
      <c r="NAU71" s="174"/>
      <c r="NAV71" s="174"/>
      <c r="NAW71" s="174"/>
      <c r="NAX71" s="174"/>
      <c r="NAY71" s="174"/>
      <c r="NAZ71" s="174"/>
      <c r="NBA71" s="174"/>
      <c r="NBB71" s="174"/>
      <c r="NBC71" s="174"/>
      <c r="NBD71" s="174"/>
      <c r="NBE71" s="174"/>
      <c r="NBF71" s="174"/>
      <c r="NBG71" s="174"/>
      <c r="NBH71" s="174"/>
      <c r="NBI71" s="174"/>
      <c r="NBJ71" s="174"/>
      <c r="NBK71" s="174"/>
      <c r="NBL71" s="174"/>
      <c r="NBM71" s="174"/>
      <c r="NBN71" s="174"/>
      <c r="NBO71" s="174"/>
      <c r="NBP71" s="174"/>
      <c r="NBQ71" s="174"/>
      <c r="NBR71" s="174"/>
      <c r="NBS71" s="174"/>
      <c r="NBT71" s="174"/>
      <c r="NBU71" s="174"/>
      <c r="NBV71" s="174"/>
      <c r="NBW71" s="174"/>
      <c r="NBX71" s="174"/>
      <c r="NBY71" s="174"/>
      <c r="NBZ71" s="174"/>
      <c r="NCA71" s="174"/>
      <c r="NCB71" s="174"/>
      <c r="NCC71" s="174"/>
      <c r="NCD71" s="174"/>
      <c r="NCE71" s="174"/>
      <c r="NCF71" s="174"/>
      <c r="NCG71" s="174"/>
      <c r="NCH71" s="174"/>
      <c r="NCI71" s="174"/>
      <c r="NCJ71" s="174"/>
      <c r="NCK71" s="174"/>
      <c r="NCL71" s="174"/>
      <c r="NCM71" s="174"/>
      <c r="NCN71" s="174"/>
      <c r="NCO71" s="174"/>
      <c r="NCP71" s="174"/>
      <c r="NCQ71" s="174"/>
      <c r="NCR71" s="174"/>
      <c r="NCS71" s="174"/>
      <c r="NCT71" s="174"/>
      <c r="NCU71" s="174"/>
      <c r="NCV71" s="174"/>
      <c r="NCW71" s="174"/>
      <c r="NCX71" s="174"/>
      <c r="NCY71" s="174"/>
      <c r="NCZ71" s="174"/>
      <c r="NDA71" s="174"/>
      <c r="NDB71" s="174"/>
      <c r="NDC71" s="174"/>
      <c r="NDD71" s="174"/>
      <c r="NDE71" s="174"/>
      <c r="NDF71" s="174"/>
      <c r="NDG71" s="174"/>
      <c r="NDH71" s="174"/>
      <c r="NDI71" s="174"/>
      <c r="NDJ71" s="174"/>
      <c r="NDK71" s="174"/>
      <c r="NDL71" s="174"/>
      <c r="NDM71" s="174"/>
      <c r="NDN71" s="174"/>
      <c r="NDO71" s="174"/>
      <c r="NDP71" s="174"/>
      <c r="NDQ71" s="174"/>
      <c r="NDR71" s="174"/>
      <c r="NDS71" s="174"/>
      <c r="NDT71" s="174"/>
      <c r="NDU71" s="174"/>
      <c r="NDV71" s="174"/>
      <c r="NDW71" s="174"/>
      <c r="NDX71" s="174"/>
      <c r="NDY71" s="174"/>
      <c r="NDZ71" s="174"/>
      <c r="NEA71" s="174"/>
      <c r="NEB71" s="174"/>
      <c r="NEC71" s="174"/>
      <c r="NED71" s="174"/>
      <c r="NEE71" s="174"/>
      <c r="NEF71" s="174"/>
      <c r="NEG71" s="174"/>
      <c r="NEH71" s="174"/>
      <c r="NEI71" s="174"/>
      <c r="NEJ71" s="174"/>
      <c r="NEK71" s="174"/>
      <c r="NEL71" s="174"/>
      <c r="NEM71" s="174"/>
      <c r="NEN71" s="174"/>
      <c r="NEO71" s="174"/>
      <c r="NEP71" s="174"/>
      <c r="NEQ71" s="174"/>
      <c r="NER71" s="174"/>
      <c r="NES71" s="174"/>
      <c r="NET71" s="174"/>
      <c r="NEU71" s="174"/>
      <c r="NEV71" s="174"/>
      <c r="NEW71" s="174"/>
      <c r="NEX71" s="174"/>
      <c r="NEY71" s="174"/>
      <c r="NEZ71" s="174"/>
      <c r="NFA71" s="174"/>
      <c r="NFB71" s="174"/>
      <c r="NFC71" s="174"/>
      <c r="NFD71" s="174"/>
      <c r="NFE71" s="174"/>
      <c r="NFF71" s="174"/>
      <c r="NFG71" s="174"/>
      <c r="NFH71" s="174"/>
      <c r="NFI71" s="174"/>
      <c r="NFJ71" s="174"/>
      <c r="NFK71" s="174"/>
      <c r="NFL71" s="174"/>
      <c r="NFM71" s="174"/>
      <c r="NFN71" s="174"/>
      <c r="NFO71" s="174"/>
      <c r="NFP71" s="174"/>
      <c r="NFQ71" s="174"/>
      <c r="NFR71" s="174"/>
      <c r="NFS71" s="174"/>
      <c r="NFT71" s="174"/>
      <c r="NFU71" s="174"/>
      <c r="NFV71" s="174"/>
      <c r="NFW71" s="174"/>
      <c r="NFX71" s="174"/>
      <c r="NFY71" s="174"/>
      <c r="NFZ71" s="174"/>
      <c r="NGA71" s="174"/>
      <c r="NGB71" s="174"/>
      <c r="NGC71" s="174"/>
      <c r="NGD71" s="174"/>
      <c r="NGE71" s="174"/>
      <c r="NGF71" s="174"/>
      <c r="NGG71" s="174"/>
      <c r="NGH71" s="174"/>
      <c r="NGI71" s="174"/>
      <c r="NGJ71" s="174"/>
      <c r="NGK71" s="174"/>
      <c r="NGL71" s="174"/>
      <c r="NGM71" s="174"/>
      <c r="NGN71" s="174"/>
      <c r="NGO71" s="174"/>
      <c r="NGP71" s="174"/>
      <c r="NGQ71" s="174"/>
      <c r="NGR71" s="174"/>
      <c r="NGS71" s="174"/>
      <c r="NGT71" s="174"/>
      <c r="NGU71" s="174"/>
      <c r="NGV71" s="174"/>
      <c r="NGW71" s="174"/>
      <c r="NGX71" s="174"/>
      <c r="NGY71" s="174"/>
      <c r="NGZ71" s="174"/>
      <c r="NHA71" s="174"/>
      <c r="NHB71" s="174"/>
      <c r="NHC71" s="174"/>
      <c r="NHD71" s="174"/>
      <c r="NHE71" s="174"/>
      <c r="NHF71" s="174"/>
      <c r="NHG71" s="174"/>
      <c r="NHH71" s="174"/>
      <c r="NHI71" s="174"/>
      <c r="NHJ71" s="174"/>
      <c r="NHK71" s="174"/>
      <c r="NHL71" s="174"/>
      <c r="NHM71" s="174"/>
      <c r="NHN71" s="174"/>
      <c r="NHO71" s="174"/>
      <c r="NHP71" s="174"/>
      <c r="NHQ71" s="174"/>
      <c r="NHR71" s="174"/>
      <c r="NHS71" s="174"/>
      <c r="NHT71" s="174"/>
      <c r="NHU71" s="174"/>
      <c r="NHV71" s="174"/>
      <c r="NHW71" s="174"/>
      <c r="NHX71" s="174"/>
      <c r="NHY71" s="174"/>
      <c r="NHZ71" s="174"/>
      <c r="NIA71" s="174"/>
      <c r="NIB71" s="174"/>
      <c r="NIC71" s="174"/>
      <c r="NID71" s="174"/>
      <c r="NIE71" s="174"/>
      <c r="NIF71" s="174"/>
      <c r="NIG71" s="174"/>
      <c r="NIH71" s="174"/>
      <c r="NII71" s="174"/>
      <c r="NIJ71" s="174"/>
      <c r="NIK71" s="174"/>
      <c r="NIL71" s="174"/>
      <c r="NIM71" s="174"/>
      <c r="NIN71" s="174"/>
      <c r="NIO71" s="174"/>
      <c r="NIP71" s="174"/>
      <c r="NIQ71" s="174"/>
      <c r="NIR71" s="174"/>
      <c r="NIS71" s="174"/>
      <c r="NIT71" s="174"/>
      <c r="NIU71" s="174"/>
      <c r="NIV71" s="174"/>
      <c r="NIW71" s="174"/>
      <c r="NIX71" s="174"/>
      <c r="NIY71" s="174"/>
      <c r="NIZ71" s="174"/>
      <c r="NJA71" s="174"/>
      <c r="NJB71" s="174"/>
      <c r="NJC71" s="174"/>
      <c r="NJD71" s="174"/>
      <c r="NJE71" s="174"/>
      <c r="NJF71" s="174"/>
      <c r="NJG71" s="174"/>
      <c r="NJH71" s="174"/>
      <c r="NJI71" s="174"/>
      <c r="NJJ71" s="174"/>
      <c r="NJK71" s="174"/>
      <c r="NJL71" s="174"/>
      <c r="NJM71" s="174"/>
      <c r="NJN71" s="174"/>
      <c r="NJO71" s="174"/>
      <c r="NJP71" s="174"/>
      <c r="NJQ71" s="174"/>
      <c r="NJR71" s="174"/>
      <c r="NJS71" s="174"/>
      <c r="NJT71" s="174"/>
      <c r="NJU71" s="174"/>
      <c r="NJV71" s="174"/>
      <c r="NJW71" s="174"/>
      <c r="NJX71" s="174"/>
      <c r="NJY71" s="174"/>
      <c r="NJZ71" s="174"/>
      <c r="NKA71" s="174"/>
      <c r="NKB71" s="174"/>
      <c r="NKC71" s="174"/>
      <c r="NKD71" s="174"/>
      <c r="NKE71" s="174"/>
      <c r="NKF71" s="174"/>
      <c r="NKG71" s="174"/>
      <c r="NKH71" s="174"/>
      <c r="NKI71" s="174"/>
      <c r="NKJ71" s="174"/>
      <c r="NKK71" s="174"/>
      <c r="NKL71" s="174"/>
      <c r="NKM71" s="174"/>
      <c r="NKN71" s="174"/>
      <c r="NKO71" s="174"/>
      <c r="NKP71" s="174"/>
      <c r="NKQ71" s="174"/>
      <c r="NKR71" s="174"/>
      <c r="NKS71" s="174"/>
      <c r="NKT71" s="174"/>
      <c r="NKU71" s="174"/>
      <c r="NKV71" s="174"/>
      <c r="NKW71" s="174"/>
      <c r="NKX71" s="174"/>
      <c r="NKY71" s="174"/>
      <c r="NKZ71" s="174"/>
      <c r="NLA71" s="174"/>
      <c r="NLB71" s="174"/>
      <c r="NLC71" s="174"/>
      <c r="NLD71" s="174"/>
      <c r="NLE71" s="174"/>
      <c r="NLF71" s="174"/>
      <c r="NLG71" s="174"/>
      <c r="NLH71" s="174"/>
      <c r="NLI71" s="174"/>
      <c r="NLJ71" s="174"/>
      <c r="NLK71" s="174"/>
      <c r="NLL71" s="174"/>
      <c r="NLM71" s="174"/>
      <c r="NLN71" s="174"/>
      <c r="NLO71" s="174"/>
      <c r="NLP71" s="174"/>
      <c r="NLQ71" s="174"/>
      <c r="NLR71" s="174"/>
      <c r="NLS71" s="174"/>
      <c r="NLT71" s="174"/>
      <c r="NLU71" s="174"/>
      <c r="NLV71" s="174"/>
      <c r="NLW71" s="174"/>
      <c r="NLX71" s="174"/>
      <c r="NLY71" s="174"/>
      <c r="NLZ71" s="174"/>
      <c r="NMA71" s="174"/>
      <c r="NMB71" s="174"/>
      <c r="NMC71" s="174"/>
      <c r="NMD71" s="174"/>
      <c r="NME71" s="174"/>
      <c r="NMF71" s="174"/>
      <c r="NMG71" s="174"/>
      <c r="NMH71" s="174"/>
      <c r="NMI71" s="174"/>
      <c r="NMJ71" s="174"/>
      <c r="NMK71" s="174"/>
      <c r="NML71" s="174"/>
      <c r="NMM71" s="174"/>
      <c r="NMN71" s="174"/>
      <c r="NMO71" s="174"/>
      <c r="NMP71" s="174"/>
      <c r="NMQ71" s="174"/>
      <c r="NMR71" s="174"/>
      <c r="NMS71" s="174"/>
      <c r="NMT71" s="174"/>
      <c r="NMU71" s="174"/>
      <c r="NMV71" s="174"/>
      <c r="NMW71" s="174"/>
      <c r="NMX71" s="174"/>
      <c r="NMY71" s="174"/>
      <c r="NMZ71" s="174"/>
      <c r="NNA71" s="174"/>
      <c r="NNB71" s="174"/>
      <c r="NNC71" s="174"/>
      <c r="NND71" s="174"/>
      <c r="NNE71" s="174"/>
      <c r="NNF71" s="174"/>
      <c r="NNG71" s="174"/>
      <c r="NNH71" s="174"/>
      <c r="NNI71" s="174"/>
      <c r="NNJ71" s="174"/>
      <c r="NNK71" s="174"/>
      <c r="NNL71" s="174"/>
      <c r="NNM71" s="174"/>
      <c r="NNN71" s="174"/>
      <c r="NNO71" s="174"/>
      <c r="NNP71" s="174"/>
      <c r="NNQ71" s="174"/>
      <c r="NNR71" s="174"/>
      <c r="NNS71" s="174"/>
      <c r="NNT71" s="174"/>
      <c r="NNU71" s="174"/>
      <c r="NNV71" s="174"/>
      <c r="NNW71" s="174"/>
      <c r="NNX71" s="174"/>
      <c r="NNY71" s="174"/>
      <c r="NNZ71" s="174"/>
      <c r="NOA71" s="174"/>
      <c r="NOB71" s="174"/>
      <c r="NOC71" s="174"/>
      <c r="NOD71" s="174"/>
      <c r="NOE71" s="174"/>
      <c r="NOF71" s="174"/>
      <c r="NOG71" s="174"/>
      <c r="NOH71" s="174"/>
      <c r="NOI71" s="174"/>
      <c r="NOJ71" s="174"/>
      <c r="NOK71" s="174"/>
      <c r="NOL71" s="174"/>
      <c r="NOM71" s="174"/>
      <c r="NON71" s="174"/>
      <c r="NOO71" s="174"/>
      <c r="NOP71" s="174"/>
      <c r="NOQ71" s="174"/>
      <c r="NOR71" s="174"/>
      <c r="NOS71" s="174"/>
      <c r="NOT71" s="174"/>
      <c r="NOU71" s="174"/>
      <c r="NOV71" s="174"/>
      <c r="NOW71" s="174"/>
      <c r="NOX71" s="174"/>
      <c r="NOY71" s="174"/>
      <c r="NOZ71" s="174"/>
      <c r="NPA71" s="174"/>
      <c r="NPB71" s="174"/>
      <c r="NPC71" s="174"/>
      <c r="NPD71" s="174"/>
      <c r="NPE71" s="174"/>
      <c r="NPF71" s="174"/>
      <c r="NPG71" s="174"/>
      <c r="NPH71" s="174"/>
      <c r="NPI71" s="174"/>
      <c r="NPJ71" s="174"/>
      <c r="NPK71" s="174"/>
      <c r="NPL71" s="174"/>
      <c r="NPM71" s="174"/>
      <c r="NPN71" s="174"/>
      <c r="NPO71" s="174"/>
      <c r="NPP71" s="174"/>
      <c r="NPQ71" s="174"/>
      <c r="NPR71" s="174"/>
      <c r="NPS71" s="174"/>
      <c r="NPT71" s="174"/>
      <c r="NPU71" s="174"/>
      <c r="NPV71" s="174"/>
      <c r="NPW71" s="174"/>
      <c r="NPX71" s="174"/>
      <c r="NPY71" s="174"/>
      <c r="NPZ71" s="174"/>
      <c r="NQA71" s="174"/>
      <c r="NQB71" s="174"/>
      <c r="NQC71" s="174"/>
      <c r="NQD71" s="174"/>
      <c r="NQE71" s="174"/>
      <c r="NQF71" s="174"/>
      <c r="NQG71" s="174"/>
      <c r="NQH71" s="174"/>
      <c r="NQI71" s="174"/>
      <c r="NQJ71" s="174"/>
      <c r="NQK71" s="174"/>
      <c r="NQL71" s="174"/>
      <c r="NQM71" s="174"/>
      <c r="NQN71" s="174"/>
      <c r="NQO71" s="174"/>
      <c r="NQP71" s="174"/>
      <c r="NQQ71" s="174"/>
      <c r="NQR71" s="174"/>
      <c r="NQS71" s="174"/>
      <c r="NQT71" s="174"/>
      <c r="NQU71" s="174"/>
      <c r="NQV71" s="174"/>
      <c r="NQW71" s="174"/>
      <c r="NQX71" s="174"/>
      <c r="NQY71" s="174"/>
      <c r="NQZ71" s="174"/>
      <c r="NRA71" s="174"/>
      <c r="NRB71" s="174"/>
      <c r="NRC71" s="174"/>
      <c r="NRD71" s="174"/>
      <c r="NRE71" s="174"/>
      <c r="NRF71" s="174"/>
      <c r="NRG71" s="174"/>
      <c r="NRH71" s="174"/>
      <c r="NRI71" s="174"/>
      <c r="NRJ71" s="174"/>
      <c r="NRK71" s="174"/>
      <c r="NRL71" s="174"/>
      <c r="NRM71" s="174"/>
      <c r="NRN71" s="174"/>
      <c r="NRO71" s="174"/>
      <c r="NRP71" s="174"/>
      <c r="NRQ71" s="174"/>
      <c r="NRR71" s="174"/>
      <c r="NRS71" s="174"/>
      <c r="NRT71" s="174"/>
      <c r="NRU71" s="174"/>
      <c r="NRV71" s="174"/>
      <c r="NRW71" s="174"/>
      <c r="NRX71" s="174"/>
      <c r="NRY71" s="174"/>
      <c r="NRZ71" s="174"/>
      <c r="NSA71" s="174"/>
      <c r="NSB71" s="174"/>
      <c r="NSC71" s="174"/>
      <c r="NSD71" s="174"/>
      <c r="NSE71" s="174"/>
      <c r="NSF71" s="174"/>
      <c r="NSG71" s="174"/>
      <c r="NSH71" s="174"/>
      <c r="NSI71" s="174"/>
      <c r="NSJ71" s="174"/>
      <c r="NSK71" s="174"/>
      <c r="NSL71" s="174"/>
      <c r="NSM71" s="174"/>
      <c r="NSN71" s="174"/>
      <c r="NSO71" s="174"/>
      <c r="NSP71" s="174"/>
      <c r="NSQ71" s="174"/>
      <c r="NSR71" s="174"/>
      <c r="NSS71" s="174"/>
      <c r="NST71" s="174"/>
      <c r="NSU71" s="174"/>
      <c r="NSV71" s="174"/>
      <c r="NSW71" s="174"/>
      <c r="NSX71" s="174"/>
      <c r="NSY71" s="174"/>
      <c r="NSZ71" s="174"/>
      <c r="NTA71" s="174"/>
      <c r="NTB71" s="174"/>
      <c r="NTC71" s="174"/>
      <c r="NTD71" s="174"/>
      <c r="NTE71" s="174"/>
      <c r="NTF71" s="174"/>
      <c r="NTG71" s="174"/>
      <c r="NTH71" s="174"/>
      <c r="NTI71" s="174"/>
      <c r="NTJ71" s="174"/>
      <c r="NTK71" s="174"/>
      <c r="NTL71" s="174"/>
      <c r="NTM71" s="174"/>
      <c r="NTN71" s="174"/>
      <c r="NTO71" s="174"/>
      <c r="NTP71" s="174"/>
      <c r="NTQ71" s="174"/>
      <c r="NTR71" s="174"/>
      <c r="NTS71" s="174"/>
      <c r="NTT71" s="174"/>
      <c r="NTU71" s="174"/>
      <c r="NTV71" s="174"/>
      <c r="NTW71" s="174"/>
      <c r="NTX71" s="174"/>
      <c r="NTY71" s="174"/>
      <c r="NTZ71" s="174"/>
      <c r="NUA71" s="174"/>
      <c r="NUB71" s="174"/>
      <c r="NUC71" s="174"/>
      <c r="NUD71" s="174"/>
      <c r="NUE71" s="174"/>
      <c r="NUF71" s="174"/>
      <c r="NUG71" s="174"/>
      <c r="NUH71" s="174"/>
      <c r="NUI71" s="174"/>
      <c r="NUJ71" s="174"/>
      <c r="NUK71" s="174"/>
      <c r="NUL71" s="174"/>
      <c r="NUM71" s="174"/>
      <c r="NUN71" s="174"/>
      <c r="NUO71" s="174"/>
      <c r="NUP71" s="174"/>
      <c r="NUQ71" s="174"/>
      <c r="NUR71" s="174"/>
      <c r="NUS71" s="174"/>
      <c r="NUT71" s="174"/>
      <c r="NUU71" s="174"/>
      <c r="NUV71" s="174"/>
      <c r="NUW71" s="174"/>
      <c r="NUX71" s="174"/>
      <c r="NUY71" s="174"/>
      <c r="NUZ71" s="174"/>
      <c r="NVA71" s="174"/>
      <c r="NVB71" s="174"/>
      <c r="NVC71" s="174"/>
      <c r="NVD71" s="174"/>
      <c r="NVE71" s="174"/>
      <c r="NVF71" s="174"/>
      <c r="NVG71" s="174"/>
      <c r="NVH71" s="174"/>
      <c r="NVI71" s="174"/>
      <c r="NVJ71" s="174"/>
      <c r="NVK71" s="174"/>
      <c r="NVL71" s="174"/>
      <c r="NVM71" s="174"/>
      <c r="NVN71" s="174"/>
      <c r="NVO71" s="174"/>
      <c r="NVP71" s="174"/>
      <c r="NVQ71" s="174"/>
      <c r="NVR71" s="174"/>
      <c r="NVS71" s="174"/>
      <c r="NVT71" s="174"/>
      <c r="NVU71" s="174"/>
      <c r="NVV71" s="174"/>
      <c r="NVW71" s="174"/>
      <c r="NVX71" s="174"/>
      <c r="NVY71" s="174"/>
      <c r="NVZ71" s="174"/>
      <c r="NWA71" s="174"/>
      <c r="NWB71" s="174"/>
      <c r="NWC71" s="174"/>
      <c r="NWD71" s="174"/>
      <c r="NWE71" s="174"/>
      <c r="NWF71" s="174"/>
      <c r="NWG71" s="174"/>
      <c r="NWH71" s="174"/>
      <c r="NWI71" s="174"/>
      <c r="NWJ71" s="174"/>
      <c r="NWK71" s="174"/>
      <c r="NWL71" s="174"/>
      <c r="NWM71" s="174"/>
      <c r="NWN71" s="174"/>
      <c r="NWO71" s="174"/>
      <c r="NWP71" s="174"/>
      <c r="NWQ71" s="174"/>
      <c r="NWR71" s="174"/>
      <c r="NWS71" s="174"/>
      <c r="NWT71" s="174"/>
      <c r="NWU71" s="174"/>
      <c r="NWV71" s="174"/>
      <c r="NWW71" s="174"/>
      <c r="NWX71" s="174"/>
      <c r="NWY71" s="174"/>
      <c r="NWZ71" s="174"/>
      <c r="NXA71" s="174"/>
      <c r="NXB71" s="174"/>
      <c r="NXC71" s="174"/>
      <c r="NXD71" s="174"/>
      <c r="NXE71" s="174"/>
      <c r="NXF71" s="174"/>
      <c r="NXG71" s="174"/>
      <c r="NXH71" s="174"/>
      <c r="NXI71" s="174"/>
      <c r="NXJ71" s="174"/>
      <c r="NXK71" s="174"/>
      <c r="NXL71" s="174"/>
      <c r="NXM71" s="174"/>
      <c r="NXN71" s="174"/>
      <c r="NXO71" s="174"/>
      <c r="NXP71" s="174"/>
      <c r="NXQ71" s="174"/>
      <c r="NXR71" s="174"/>
      <c r="NXS71" s="174"/>
      <c r="NXT71" s="174"/>
      <c r="NXU71" s="174"/>
      <c r="NXV71" s="174"/>
      <c r="NXW71" s="174"/>
      <c r="NXX71" s="174"/>
      <c r="NXY71" s="174"/>
      <c r="NXZ71" s="174"/>
      <c r="NYA71" s="174"/>
      <c r="NYB71" s="174"/>
      <c r="NYC71" s="174"/>
      <c r="NYD71" s="174"/>
      <c r="NYE71" s="174"/>
      <c r="NYF71" s="174"/>
      <c r="NYG71" s="174"/>
      <c r="NYH71" s="174"/>
      <c r="NYI71" s="174"/>
      <c r="NYJ71" s="174"/>
      <c r="NYK71" s="174"/>
      <c r="NYL71" s="174"/>
      <c r="NYM71" s="174"/>
      <c r="NYN71" s="174"/>
      <c r="NYO71" s="174"/>
      <c r="NYP71" s="174"/>
      <c r="NYQ71" s="174"/>
      <c r="NYR71" s="174"/>
      <c r="NYS71" s="174"/>
      <c r="NYT71" s="174"/>
      <c r="NYU71" s="174"/>
      <c r="NYV71" s="174"/>
      <c r="NYW71" s="174"/>
      <c r="NYX71" s="174"/>
      <c r="NYY71" s="174"/>
      <c r="NYZ71" s="174"/>
      <c r="NZA71" s="174"/>
      <c r="NZB71" s="174"/>
      <c r="NZC71" s="174"/>
      <c r="NZD71" s="174"/>
      <c r="NZE71" s="174"/>
      <c r="NZF71" s="174"/>
      <c r="NZG71" s="174"/>
      <c r="NZH71" s="174"/>
      <c r="NZI71" s="174"/>
      <c r="NZJ71" s="174"/>
      <c r="NZK71" s="174"/>
      <c r="NZL71" s="174"/>
      <c r="NZM71" s="174"/>
      <c r="NZN71" s="174"/>
      <c r="NZO71" s="174"/>
      <c r="NZP71" s="174"/>
      <c r="NZQ71" s="174"/>
      <c r="NZR71" s="174"/>
      <c r="NZS71" s="174"/>
      <c r="NZT71" s="174"/>
      <c r="NZU71" s="174"/>
      <c r="NZV71" s="174"/>
      <c r="NZW71" s="174"/>
      <c r="NZX71" s="174"/>
      <c r="NZY71" s="174"/>
      <c r="NZZ71" s="174"/>
      <c r="OAA71" s="174"/>
      <c r="OAB71" s="174"/>
      <c r="OAC71" s="174"/>
      <c r="OAD71" s="174"/>
      <c r="OAE71" s="174"/>
      <c r="OAF71" s="174"/>
      <c r="OAG71" s="174"/>
      <c r="OAH71" s="174"/>
      <c r="OAI71" s="174"/>
      <c r="OAJ71" s="174"/>
      <c r="OAK71" s="174"/>
      <c r="OAL71" s="174"/>
      <c r="OAM71" s="174"/>
      <c r="OAN71" s="174"/>
      <c r="OAO71" s="174"/>
      <c r="OAP71" s="174"/>
      <c r="OAQ71" s="174"/>
      <c r="OAR71" s="174"/>
      <c r="OAS71" s="174"/>
      <c r="OAT71" s="174"/>
      <c r="OAU71" s="174"/>
      <c r="OAV71" s="174"/>
      <c r="OAW71" s="174"/>
      <c r="OAX71" s="174"/>
      <c r="OAY71" s="174"/>
      <c r="OAZ71" s="174"/>
      <c r="OBA71" s="174"/>
      <c r="OBB71" s="174"/>
      <c r="OBC71" s="174"/>
      <c r="OBD71" s="174"/>
      <c r="OBE71" s="174"/>
      <c r="OBF71" s="174"/>
      <c r="OBG71" s="174"/>
      <c r="OBH71" s="174"/>
      <c r="OBI71" s="174"/>
      <c r="OBJ71" s="174"/>
      <c r="OBK71" s="174"/>
      <c r="OBL71" s="174"/>
      <c r="OBM71" s="174"/>
      <c r="OBN71" s="174"/>
      <c r="OBO71" s="174"/>
      <c r="OBP71" s="174"/>
      <c r="OBQ71" s="174"/>
      <c r="OBR71" s="174"/>
      <c r="OBS71" s="174"/>
      <c r="OBT71" s="174"/>
      <c r="OBU71" s="174"/>
      <c r="OBV71" s="174"/>
      <c r="OBW71" s="174"/>
      <c r="OBX71" s="174"/>
      <c r="OBY71" s="174"/>
      <c r="OBZ71" s="174"/>
      <c r="OCA71" s="174"/>
      <c r="OCB71" s="174"/>
      <c r="OCC71" s="174"/>
      <c r="OCD71" s="174"/>
      <c r="OCE71" s="174"/>
      <c r="OCF71" s="174"/>
      <c r="OCG71" s="174"/>
      <c r="OCH71" s="174"/>
      <c r="OCI71" s="174"/>
      <c r="OCJ71" s="174"/>
      <c r="OCK71" s="174"/>
      <c r="OCL71" s="174"/>
      <c r="OCM71" s="174"/>
      <c r="OCN71" s="174"/>
      <c r="OCO71" s="174"/>
      <c r="OCP71" s="174"/>
      <c r="OCQ71" s="174"/>
      <c r="OCR71" s="174"/>
      <c r="OCS71" s="174"/>
      <c r="OCT71" s="174"/>
      <c r="OCU71" s="174"/>
      <c r="OCV71" s="174"/>
      <c r="OCW71" s="174"/>
      <c r="OCX71" s="174"/>
      <c r="OCY71" s="174"/>
      <c r="OCZ71" s="174"/>
      <c r="ODA71" s="174"/>
      <c r="ODB71" s="174"/>
      <c r="ODC71" s="174"/>
      <c r="ODD71" s="174"/>
      <c r="ODE71" s="174"/>
      <c r="ODF71" s="174"/>
      <c r="ODG71" s="174"/>
      <c r="ODH71" s="174"/>
      <c r="ODI71" s="174"/>
      <c r="ODJ71" s="174"/>
      <c r="ODK71" s="174"/>
      <c r="ODL71" s="174"/>
      <c r="ODM71" s="174"/>
      <c r="ODN71" s="174"/>
      <c r="ODO71" s="174"/>
      <c r="ODP71" s="174"/>
      <c r="ODQ71" s="174"/>
      <c r="ODR71" s="174"/>
      <c r="ODS71" s="174"/>
      <c r="ODT71" s="174"/>
      <c r="ODU71" s="174"/>
      <c r="ODV71" s="174"/>
      <c r="ODW71" s="174"/>
      <c r="ODX71" s="174"/>
      <c r="ODY71" s="174"/>
      <c r="ODZ71" s="174"/>
      <c r="OEA71" s="174"/>
      <c r="OEB71" s="174"/>
      <c r="OEC71" s="174"/>
      <c r="OED71" s="174"/>
      <c r="OEE71" s="174"/>
      <c r="OEF71" s="174"/>
      <c r="OEG71" s="174"/>
      <c r="OEH71" s="174"/>
      <c r="OEI71" s="174"/>
      <c r="OEJ71" s="174"/>
      <c r="OEK71" s="174"/>
      <c r="OEL71" s="174"/>
      <c r="OEM71" s="174"/>
      <c r="OEN71" s="174"/>
      <c r="OEO71" s="174"/>
      <c r="OEP71" s="174"/>
      <c r="OEQ71" s="174"/>
      <c r="OER71" s="174"/>
      <c r="OES71" s="174"/>
      <c r="OET71" s="174"/>
      <c r="OEU71" s="174"/>
      <c r="OEV71" s="174"/>
      <c r="OEW71" s="174"/>
      <c r="OEX71" s="174"/>
      <c r="OEY71" s="174"/>
      <c r="OEZ71" s="174"/>
      <c r="OFA71" s="174"/>
      <c r="OFB71" s="174"/>
      <c r="OFC71" s="174"/>
      <c r="OFD71" s="174"/>
      <c r="OFE71" s="174"/>
      <c r="OFF71" s="174"/>
      <c r="OFG71" s="174"/>
      <c r="OFH71" s="174"/>
      <c r="OFI71" s="174"/>
      <c r="OFJ71" s="174"/>
      <c r="OFK71" s="174"/>
      <c r="OFL71" s="174"/>
      <c r="OFM71" s="174"/>
      <c r="OFN71" s="174"/>
      <c r="OFO71" s="174"/>
      <c r="OFP71" s="174"/>
      <c r="OFQ71" s="174"/>
      <c r="OFR71" s="174"/>
      <c r="OFS71" s="174"/>
      <c r="OFT71" s="174"/>
      <c r="OFU71" s="174"/>
      <c r="OFV71" s="174"/>
      <c r="OFW71" s="174"/>
      <c r="OFX71" s="174"/>
      <c r="OFY71" s="174"/>
      <c r="OFZ71" s="174"/>
      <c r="OGA71" s="174"/>
      <c r="OGB71" s="174"/>
      <c r="OGC71" s="174"/>
      <c r="OGD71" s="174"/>
      <c r="OGE71" s="174"/>
      <c r="OGF71" s="174"/>
      <c r="OGG71" s="174"/>
      <c r="OGH71" s="174"/>
      <c r="OGI71" s="174"/>
      <c r="OGJ71" s="174"/>
      <c r="OGK71" s="174"/>
      <c r="OGL71" s="174"/>
      <c r="OGM71" s="174"/>
      <c r="OGN71" s="174"/>
      <c r="OGO71" s="174"/>
      <c r="OGP71" s="174"/>
      <c r="OGQ71" s="174"/>
      <c r="OGR71" s="174"/>
      <c r="OGS71" s="174"/>
      <c r="OGT71" s="174"/>
      <c r="OGU71" s="174"/>
      <c r="OGV71" s="174"/>
      <c r="OGW71" s="174"/>
      <c r="OGX71" s="174"/>
      <c r="OGY71" s="174"/>
      <c r="OGZ71" s="174"/>
      <c r="OHA71" s="174"/>
      <c r="OHB71" s="174"/>
      <c r="OHC71" s="174"/>
      <c r="OHD71" s="174"/>
      <c r="OHE71" s="174"/>
      <c r="OHF71" s="174"/>
      <c r="OHG71" s="174"/>
      <c r="OHH71" s="174"/>
      <c r="OHI71" s="174"/>
      <c r="OHJ71" s="174"/>
      <c r="OHK71" s="174"/>
      <c r="OHL71" s="174"/>
      <c r="OHM71" s="174"/>
      <c r="OHN71" s="174"/>
      <c r="OHO71" s="174"/>
      <c r="OHP71" s="174"/>
      <c r="OHQ71" s="174"/>
      <c r="OHR71" s="174"/>
      <c r="OHS71" s="174"/>
      <c r="OHT71" s="174"/>
      <c r="OHU71" s="174"/>
      <c r="OHV71" s="174"/>
      <c r="OHW71" s="174"/>
      <c r="OHX71" s="174"/>
      <c r="OHY71" s="174"/>
      <c r="OHZ71" s="174"/>
      <c r="OIA71" s="174"/>
      <c r="OIB71" s="174"/>
      <c r="OIC71" s="174"/>
      <c r="OID71" s="174"/>
      <c r="OIE71" s="174"/>
      <c r="OIF71" s="174"/>
      <c r="OIG71" s="174"/>
      <c r="OIH71" s="174"/>
      <c r="OII71" s="174"/>
      <c r="OIJ71" s="174"/>
      <c r="OIK71" s="174"/>
      <c r="OIL71" s="174"/>
      <c r="OIM71" s="174"/>
      <c r="OIN71" s="174"/>
      <c r="OIO71" s="174"/>
      <c r="OIP71" s="174"/>
      <c r="OIQ71" s="174"/>
      <c r="OIR71" s="174"/>
      <c r="OIS71" s="174"/>
      <c r="OIT71" s="174"/>
      <c r="OIU71" s="174"/>
      <c r="OIV71" s="174"/>
      <c r="OIW71" s="174"/>
      <c r="OIX71" s="174"/>
      <c r="OIY71" s="174"/>
      <c r="OIZ71" s="174"/>
      <c r="OJA71" s="174"/>
      <c r="OJB71" s="174"/>
      <c r="OJC71" s="174"/>
      <c r="OJD71" s="174"/>
      <c r="OJE71" s="174"/>
      <c r="OJF71" s="174"/>
      <c r="OJG71" s="174"/>
      <c r="OJH71" s="174"/>
      <c r="OJI71" s="174"/>
      <c r="OJJ71" s="174"/>
      <c r="OJK71" s="174"/>
      <c r="OJL71" s="174"/>
      <c r="OJM71" s="174"/>
      <c r="OJN71" s="174"/>
      <c r="OJO71" s="174"/>
      <c r="OJP71" s="174"/>
      <c r="OJQ71" s="174"/>
      <c r="OJR71" s="174"/>
      <c r="OJS71" s="174"/>
      <c r="OJT71" s="174"/>
      <c r="OJU71" s="174"/>
      <c r="OJV71" s="174"/>
      <c r="OJW71" s="174"/>
      <c r="OJX71" s="174"/>
      <c r="OJY71" s="174"/>
      <c r="OJZ71" s="174"/>
      <c r="OKA71" s="174"/>
      <c r="OKB71" s="174"/>
      <c r="OKC71" s="174"/>
      <c r="OKD71" s="174"/>
      <c r="OKE71" s="174"/>
      <c r="OKF71" s="174"/>
      <c r="OKG71" s="174"/>
      <c r="OKH71" s="174"/>
      <c r="OKI71" s="174"/>
      <c r="OKJ71" s="174"/>
      <c r="OKK71" s="174"/>
      <c r="OKL71" s="174"/>
      <c r="OKM71" s="174"/>
      <c r="OKN71" s="174"/>
      <c r="OKO71" s="174"/>
      <c r="OKP71" s="174"/>
      <c r="OKQ71" s="174"/>
      <c r="OKR71" s="174"/>
      <c r="OKS71" s="174"/>
      <c r="OKT71" s="174"/>
      <c r="OKU71" s="174"/>
      <c r="OKV71" s="174"/>
      <c r="OKW71" s="174"/>
      <c r="OKX71" s="174"/>
      <c r="OKY71" s="174"/>
      <c r="OKZ71" s="174"/>
      <c r="OLA71" s="174"/>
      <c r="OLB71" s="174"/>
      <c r="OLC71" s="174"/>
      <c r="OLD71" s="174"/>
      <c r="OLE71" s="174"/>
      <c r="OLF71" s="174"/>
      <c r="OLG71" s="174"/>
      <c r="OLH71" s="174"/>
      <c r="OLI71" s="174"/>
      <c r="OLJ71" s="174"/>
      <c r="OLK71" s="174"/>
      <c r="OLL71" s="174"/>
      <c r="OLM71" s="174"/>
      <c r="OLN71" s="174"/>
      <c r="OLO71" s="174"/>
      <c r="OLP71" s="174"/>
      <c r="OLQ71" s="174"/>
      <c r="OLR71" s="174"/>
      <c r="OLS71" s="174"/>
      <c r="OLT71" s="174"/>
      <c r="OLU71" s="174"/>
      <c r="OLV71" s="174"/>
      <c r="OLW71" s="174"/>
      <c r="OLX71" s="174"/>
      <c r="OLY71" s="174"/>
      <c r="OLZ71" s="174"/>
      <c r="OMA71" s="174"/>
      <c r="OMB71" s="174"/>
      <c r="OMC71" s="174"/>
      <c r="OMD71" s="174"/>
      <c r="OME71" s="174"/>
      <c r="OMF71" s="174"/>
      <c r="OMG71" s="174"/>
      <c r="OMH71" s="174"/>
      <c r="OMI71" s="174"/>
      <c r="OMJ71" s="174"/>
      <c r="OMK71" s="174"/>
      <c r="OML71" s="174"/>
      <c r="OMM71" s="174"/>
      <c r="OMN71" s="174"/>
      <c r="OMO71" s="174"/>
      <c r="OMP71" s="174"/>
      <c r="OMQ71" s="174"/>
      <c r="OMR71" s="174"/>
      <c r="OMS71" s="174"/>
      <c r="OMT71" s="174"/>
      <c r="OMU71" s="174"/>
      <c r="OMV71" s="174"/>
      <c r="OMW71" s="174"/>
      <c r="OMX71" s="174"/>
      <c r="OMY71" s="174"/>
      <c r="OMZ71" s="174"/>
      <c r="ONA71" s="174"/>
      <c r="ONB71" s="174"/>
      <c r="ONC71" s="174"/>
      <c r="OND71" s="174"/>
      <c r="ONE71" s="174"/>
      <c r="ONF71" s="174"/>
      <c r="ONG71" s="174"/>
      <c r="ONH71" s="174"/>
      <c r="ONI71" s="174"/>
      <c r="ONJ71" s="174"/>
      <c r="ONK71" s="174"/>
      <c r="ONL71" s="174"/>
      <c r="ONM71" s="174"/>
      <c r="ONN71" s="174"/>
      <c r="ONO71" s="174"/>
      <c r="ONP71" s="174"/>
      <c r="ONQ71" s="174"/>
      <c r="ONR71" s="174"/>
      <c r="ONS71" s="174"/>
      <c r="ONT71" s="174"/>
      <c r="ONU71" s="174"/>
      <c r="ONV71" s="174"/>
      <c r="ONW71" s="174"/>
      <c r="ONX71" s="174"/>
      <c r="ONY71" s="174"/>
      <c r="ONZ71" s="174"/>
      <c r="OOA71" s="174"/>
      <c r="OOB71" s="174"/>
      <c r="OOC71" s="174"/>
      <c r="OOD71" s="174"/>
      <c r="OOE71" s="174"/>
      <c r="OOF71" s="174"/>
      <c r="OOG71" s="174"/>
      <c r="OOH71" s="174"/>
      <c r="OOI71" s="174"/>
      <c r="OOJ71" s="174"/>
      <c r="OOK71" s="174"/>
      <c r="OOL71" s="174"/>
      <c r="OOM71" s="174"/>
      <c r="OON71" s="174"/>
      <c r="OOO71" s="174"/>
      <c r="OOP71" s="174"/>
      <c r="OOQ71" s="174"/>
      <c r="OOR71" s="174"/>
      <c r="OOS71" s="174"/>
      <c r="OOT71" s="174"/>
      <c r="OOU71" s="174"/>
      <c r="OOV71" s="174"/>
      <c r="OOW71" s="174"/>
      <c r="OOX71" s="174"/>
      <c r="OOY71" s="174"/>
      <c r="OOZ71" s="174"/>
      <c r="OPA71" s="174"/>
      <c r="OPB71" s="174"/>
      <c r="OPC71" s="174"/>
      <c r="OPD71" s="174"/>
      <c r="OPE71" s="174"/>
      <c r="OPF71" s="174"/>
      <c r="OPG71" s="174"/>
      <c r="OPH71" s="174"/>
      <c r="OPI71" s="174"/>
      <c r="OPJ71" s="174"/>
      <c r="OPK71" s="174"/>
      <c r="OPL71" s="174"/>
      <c r="OPM71" s="174"/>
      <c r="OPN71" s="174"/>
      <c r="OPO71" s="174"/>
      <c r="OPP71" s="174"/>
      <c r="OPQ71" s="174"/>
      <c r="OPR71" s="174"/>
      <c r="OPS71" s="174"/>
      <c r="OPT71" s="174"/>
      <c r="OPU71" s="174"/>
      <c r="OPV71" s="174"/>
      <c r="OPW71" s="174"/>
      <c r="OPX71" s="174"/>
      <c r="OPY71" s="174"/>
      <c r="OPZ71" s="174"/>
      <c r="OQA71" s="174"/>
      <c r="OQB71" s="174"/>
      <c r="OQC71" s="174"/>
      <c r="OQD71" s="174"/>
      <c r="OQE71" s="174"/>
      <c r="OQF71" s="174"/>
      <c r="OQG71" s="174"/>
      <c r="OQH71" s="174"/>
      <c r="OQI71" s="174"/>
      <c r="OQJ71" s="174"/>
      <c r="OQK71" s="174"/>
      <c r="OQL71" s="174"/>
      <c r="OQM71" s="174"/>
      <c r="OQN71" s="174"/>
      <c r="OQO71" s="174"/>
      <c r="OQP71" s="174"/>
      <c r="OQQ71" s="174"/>
      <c r="OQR71" s="174"/>
      <c r="OQS71" s="174"/>
      <c r="OQT71" s="174"/>
      <c r="OQU71" s="174"/>
      <c r="OQV71" s="174"/>
      <c r="OQW71" s="174"/>
      <c r="OQX71" s="174"/>
      <c r="OQY71" s="174"/>
      <c r="OQZ71" s="174"/>
      <c r="ORA71" s="174"/>
      <c r="ORB71" s="174"/>
      <c r="ORC71" s="174"/>
      <c r="ORD71" s="174"/>
      <c r="ORE71" s="174"/>
      <c r="ORF71" s="174"/>
      <c r="ORG71" s="174"/>
      <c r="ORH71" s="174"/>
      <c r="ORI71" s="174"/>
      <c r="ORJ71" s="174"/>
      <c r="ORK71" s="174"/>
      <c r="ORL71" s="174"/>
      <c r="ORM71" s="174"/>
      <c r="ORN71" s="174"/>
      <c r="ORO71" s="174"/>
      <c r="ORP71" s="174"/>
      <c r="ORQ71" s="174"/>
      <c r="ORR71" s="174"/>
      <c r="ORS71" s="174"/>
      <c r="ORT71" s="174"/>
      <c r="ORU71" s="174"/>
      <c r="ORV71" s="174"/>
      <c r="ORW71" s="174"/>
      <c r="ORX71" s="174"/>
      <c r="ORY71" s="174"/>
      <c r="ORZ71" s="174"/>
      <c r="OSA71" s="174"/>
      <c r="OSB71" s="174"/>
      <c r="OSC71" s="174"/>
      <c r="OSD71" s="174"/>
      <c r="OSE71" s="174"/>
      <c r="OSF71" s="174"/>
      <c r="OSG71" s="174"/>
      <c r="OSH71" s="174"/>
      <c r="OSI71" s="174"/>
      <c r="OSJ71" s="174"/>
      <c r="OSK71" s="174"/>
      <c r="OSL71" s="174"/>
      <c r="OSM71" s="174"/>
      <c r="OSN71" s="174"/>
      <c r="OSO71" s="174"/>
      <c r="OSP71" s="174"/>
      <c r="OSQ71" s="174"/>
      <c r="OSR71" s="174"/>
      <c r="OSS71" s="174"/>
      <c r="OST71" s="174"/>
      <c r="OSU71" s="174"/>
      <c r="OSV71" s="174"/>
      <c r="OSW71" s="174"/>
      <c r="OSX71" s="174"/>
      <c r="OSY71" s="174"/>
      <c r="OSZ71" s="174"/>
      <c r="OTA71" s="174"/>
      <c r="OTB71" s="174"/>
      <c r="OTC71" s="174"/>
      <c r="OTD71" s="174"/>
      <c r="OTE71" s="174"/>
      <c r="OTF71" s="174"/>
      <c r="OTG71" s="174"/>
      <c r="OTH71" s="174"/>
      <c r="OTI71" s="174"/>
      <c r="OTJ71" s="174"/>
      <c r="OTK71" s="174"/>
      <c r="OTL71" s="174"/>
      <c r="OTM71" s="174"/>
      <c r="OTN71" s="174"/>
      <c r="OTO71" s="174"/>
      <c r="OTP71" s="174"/>
      <c r="OTQ71" s="174"/>
      <c r="OTR71" s="174"/>
      <c r="OTS71" s="174"/>
      <c r="OTT71" s="174"/>
      <c r="OTU71" s="174"/>
      <c r="OTV71" s="174"/>
      <c r="OTW71" s="174"/>
      <c r="OTX71" s="174"/>
      <c r="OTY71" s="174"/>
      <c r="OTZ71" s="174"/>
      <c r="OUA71" s="174"/>
      <c r="OUB71" s="174"/>
      <c r="OUC71" s="174"/>
      <c r="OUD71" s="174"/>
      <c r="OUE71" s="174"/>
      <c r="OUF71" s="174"/>
      <c r="OUG71" s="174"/>
      <c r="OUH71" s="174"/>
      <c r="OUI71" s="174"/>
      <c r="OUJ71" s="174"/>
      <c r="OUK71" s="174"/>
      <c r="OUL71" s="174"/>
      <c r="OUM71" s="174"/>
      <c r="OUN71" s="174"/>
      <c r="OUO71" s="174"/>
      <c r="OUP71" s="174"/>
      <c r="OUQ71" s="174"/>
      <c r="OUR71" s="174"/>
      <c r="OUS71" s="174"/>
      <c r="OUT71" s="174"/>
      <c r="OUU71" s="174"/>
      <c r="OUV71" s="174"/>
      <c r="OUW71" s="174"/>
      <c r="OUX71" s="174"/>
      <c r="OUY71" s="174"/>
      <c r="OUZ71" s="174"/>
      <c r="OVA71" s="174"/>
      <c r="OVB71" s="174"/>
      <c r="OVC71" s="174"/>
      <c r="OVD71" s="174"/>
      <c r="OVE71" s="174"/>
      <c r="OVF71" s="174"/>
      <c r="OVG71" s="174"/>
      <c r="OVH71" s="174"/>
      <c r="OVI71" s="174"/>
      <c r="OVJ71" s="174"/>
      <c r="OVK71" s="174"/>
      <c r="OVL71" s="174"/>
      <c r="OVM71" s="174"/>
      <c r="OVN71" s="174"/>
      <c r="OVO71" s="174"/>
      <c r="OVP71" s="174"/>
      <c r="OVQ71" s="174"/>
      <c r="OVR71" s="174"/>
      <c r="OVS71" s="174"/>
      <c r="OVT71" s="174"/>
      <c r="OVU71" s="174"/>
      <c r="OVV71" s="174"/>
      <c r="OVW71" s="174"/>
      <c r="OVX71" s="174"/>
      <c r="OVY71" s="174"/>
      <c r="OVZ71" s="174"/>
      <c r="OWA71" s="174"/>
      <c r="OWB71" s="174"/>
      <c r="OWC71" s="174"/>
      <c r="OWD71" s="174"/>
      <c r="OWE71" s="174"/>
      <c r="OWF71" s="174"/>
      <c r="OWG71" s="174"/>
      <c r="OWH71" s="174"/>
      <c r="OWI71" s="174"/>
      <c r="OWJ71" s="174"/>
      <c r="OWK71" s="174"/>
      <c r="OWL71" s="174"/>
      <c r="OWM71" s="174"/>
      <c r="OWN71" s="174"/>
      <c r="OWO71" s="174"/>
      <c r="OWP71" s="174"/>
      <c r="OWQ71" s="174"/>
      <c r="OWR71" s="174"/>
      <c r="OWS71" s="174"/>
      <c r="OWT71" s="174"/>
      <c r="OWU71" s="174"/>
      <c r="OWV71" s="174"/>
      <c r="OWW71" s="174"/>
      <c r="OWX71" s="174"/>
      <c r="OWY71" s="174"/>
      <c r="OWZ71" s="174"/>
      <c r="OXA71" s="174"/>
      <c r="OXB71" s="174"/>
      <c r="OXC71" s="174"/>
      <c r="OXD71" s="174"/>
      <c r="OXE71" s="174"/>
      <c r="OXF71" s="174"/>
      <c r="OXG71" s="174"/>
      <c r="OXH71" s="174"/>
      <c r="OXI71" s="174"/>
      <c r="OXJ71" s="174"/>
      <c r="OXK71" s="174"/>
      <c r="OXL71" s="174"/>
      <c r="OXM71" s="174"/>
      <c r="OXN71" s="174"/>
      <c r="OXO71" s="174"/>
      <c r="OXP71" s="174"/>
      <c r="OXQ71" s="174"/>
      <c r="OXR71" s="174"/>
      <c r="OXS71" s="174"/>
      <c r="OXT71" s="174"/>
      <c r="OXU71" s="174"/>
      <c r="OXV71" s="174"/>
      <c r="OXW71" s="174"/>
      <c r="OXX71" s="174"/>
      <c r="OXY71" s="174"/>
      <c r="OXZ71" s="174"/>
      <c r="OYA71" s="174"/>
      <c r="OYB71" s="174"/>
      <c r="OYC71" s="174"/>
      <c r="OYD71" s="174"/>
      <c r="OYE71" s="174"/>
      <c r="OYF71" s="174"/>
      <c r="OYG71" s="174"/>
      <c r="OYH71" s="174"/>
      <c r="OYI71" s="174"/>
      <c r="OYJ71" s="174"/>
      <c r="OYK71" s="174"/>
      <c r="OYL71" s="174"/>
      <c r="OYM71" s="174"/>
      <c r="OYN71" s="174"/>
      <c r="OYO71" s="174"/>
      <c r="OYP71" s="174"/>
      <c r="OYQ71" s="174"/>
      <c r="OYR71" s="174"/>
      <c r="OYS71" s="174"/>
      <c r="OYT71" s="174"/>
      <c r="OYU71" s="174"/>
      <c r="OYV71" s="174"/>
      <c r="OYW71" s="174"/>
      <c r="OYX71" s="174"/>
      <c r="OYY71" s="174"/>
      <c r="OYZ71" s="174"/>
      <c r="OZA71" s="174"/>
      <c r="OZB71" s="174"/>
      <c r="OZC71" s="174"/>
      <c r="OZD71" s="174"/>
      <c r="OZE71" s="174"/>
      <c r="OZF71" s="174"/>
      <c r="OZG71" s="174"/>
      <c r="OZH71" s="174"/>
      <c r="OZI71" s="174"/>
      <c r="OZJ71" s="174"/>
      <c r="OZK71" s="174"/>
      <c r="OZL71" s="174"/>
      <c r="OZM71" s="174"/>
      <c r="OZN71" s="174"/>
      <c r="OZO71" s="174"/>
      <c r="OZP71" s="174"/>
      <c r="OZQ71" s="174"/>
      <c r="OZR71" s="174"/>
      <c r="OZS71" s="174"/>
      <c r="OZT71" s="174"/>
      <c r="OZU71" s="174"/>
      <c r="OZV71" s="174"/>
      <c r="OZW71" s="174"/>
      <c r="OZX71" s="174"/>
      <c r="OZY71" s="174"/>
      <c r="OZZ71" s="174"/>
      <c r="PAA71" s="174"/>
      <c r="PAB71" s="174"/>
      <c r="PAC71" s="174"/>
      <c r="PAD71" s="174"/>
      <c r="PAE71" s="174"/>
      <c r="PAF71" s="174"/>
      <c r="PAG71" s="174"/>
      <c r="PAH71" s="174"/>
      <c r="PAI71" s="174"/>
      <c r="PAJ71" s="174"/>
      <c r="PAK71" s="174"/>
      <c r="PAL71" s="174"/>
      <c r="PAM71" s="174"/>
      <c r="PAN71" s="174"/>
      <c r="PAO71" s="174"/>
      <c r="PAP71" s="174"/>
      <c r="PAQ71" s="174"/>
      <c r="PAR71" s="174"/>
      <c r="PAS71" s="174"/>
      <c r="PAT71" s="174"/>
      <c r="PAU71" s="174"/>
      <c r="PAV71" s="174"/>
      <c r="PAW71" s="174"/>
      <c r="PAX71" s="174"/>
      <c r="PAY71" s="174"/>
      <c r="PAZ71" s="174"/>
      <c r="PBA71" s="174"/>
      <c r="PBB71" s="174"/>
      <c r="PBC71" s="174"/>
      <c r="PBD71" s="174"/>
      <c r="PBE71" s="174"/>
      <c r="PBF71" s="174"/>
      <c r="PBG71" s="174"/>
      <c r="PBH71" s="174"/>
      <c r="PBI71" s="174"/>
      <c r="PBJ71" s="174"/>
      <c r="PBK71" s="174"/>
      <c r="PBL71" s="174"/>
      <c r="PBM71" s="174"/>
      <c r="PBN71" s="174"/>
      <c r="PBO71" s="174"/>
      <c r="PBP71" s="174"/>
      <c r="PBQ71" s="174"/>
      <c r="PBR71" s="174"/>
      <c r="PBS71" s="174"/>
      <c r="PBT71" s="174"/>
      <c r="PBU71" s="174"/>
      <c r="PBV71" s="174"/>
      <c r="PBW71" s="174"/>
      <c r="PBX71" s="174"/>
      <c r="PBY71" s="174"/>
      <c r="PBZ71" s="174"/>
      <c r="PCA71" s="174"/>
      <c r="PCB71" s="174"/>
      <c r="PCC71" s="174"/>
      <c r="PCD71" s="174"/>
      <c r="PCE71" s="174"/>
      <c r="PCF71" s="174"/>
      <c r="PCG71" s="174"/>
      <c r="PCH71" s="174"/>
      <c r="PCI71" s="174"/>
      <c r="PCJ71" s="174"/>
      <c r="PCK71" s="174"/>
      <c r="PCL71" s="174"/>
      <c r="PCM71" s="174"/>
      <c r="PCN71" s="174"/>
      <c r="PCO71" s="174"/>
      <c r="PCP71" s="174"/>
      <c r="PCQ71" s="174"/>
      <c r="PCR71" s="174"/>
      <c r="PCS71" s="174"/>
      <c r="PCT71" s="174"/>
      <c r="PCU71" s="174"/>
      <c r="PCV71" s="174"/>
      <c r="PCW71" s="174"/>
      <c r="PCX71" s="174"/>
      <c r="PCY71" s="174"/>
      <c r="PCZ71" s="174"/>
      <c r="PDA71" s="174"/>
      <c r="PDB71" s="174"/>
      <c r="PDC71" s="174"/>
      <c r="PDD71" s="174"/>
      <c r="PDE71" s="174"/>
      <c r="PDF71" s="174"/>
      <c r="PDG71" s="174"/>
      <c r="PDH71" s="174"/>
      <c r="PDI71" s="174"/>
      <c r="PDJ71" s="174"/>
      <c r="PDK71" s="174"/>
      <c r="PDL71" s="174"/>
      <c r="PDM71" s="174"/>
      <c r="PDN71" s="174"/>
      <c r="PDO71" s="174"/>
      <c r="PDP71" s="174"/>
      <c r="PDQ71" s="174"/>
      <c r="PDR71" s="174"/>
      <c r="PDS71" s="174"/>
      <c r="PDT71" s="174"/>
      <c r="PDU71" s="174"/>
      <c r="PDV71" s="174"/>
      <c r="PDW71" s="174"/>
      <c r="PDX71" s="174"/>
      <c r="PDY71" s="174"/>
      <c r="PDZ71" s="174"/>
      <c r="PEA71" s="174"/>
      <c r="PEB71" s="174"/>
      <c r="PEC71" s="174"/>
      <c r="PED71" s="174"/>
      <c r="PEE71" s="174"/>
      <c r="PEF71" s="174"/>
      <c r="PEG71" s="174"/>
      <c r="PEH71" s="174"/>
      <c r="PEI71" s="174"/>
      <c r="PEJ71" s="174"/>
      <c r="PEK71" s="174"/>
      <c r="PEL71" s="174"/>
      <c r="PEM71" s="174"/>
      <c r="PEN71" s="174"/>
      <c r="PEO71" s="174"/>
      <c r="PEP71" s="174"/>
      <c r="PEQ71" s="174"/>
      <c r="PER71" s="174"/>
      <c r="PES71" s="174"/>
      <c r="PET71" s="174"/>
      <c r="PEU71" s="174"/>
      <c r="PEV71" s="174"/>
      <c r="PEW71" s="174"/>
      <c r="PEX71" s="174"/>
      <c r="PEY71" s="174"/>
      <c r="PEZ71" s="174"/>
      <c r="PFA71" s="174"/>
      <c r="PFB71" s="174"/>
      <c r="PFC71" s="174"/>
      <c r="PFD71" s="174"/>
      <c r="PFE71" s="174"/>
      <c r="PFF71" s="174"/>
      <c r="PFG71" s="174"/>
      <c r="PFH71" s="174"/>
      <c r="PFI71" s="174"/>
      <c r="PFJ71" s="174"/>
      <c r="PFK71" s="174"/>
      <c r="PFL71" s="174"/>
      <c r="PFM71" s="174"/>
      <c r="PFN71" s="174"/>
      <c r="PFO71" s="174"/>
      <c r="PFP71" s="174"/>
      <c r="PFQ71" s="174"/>
      <c r="PFR71" s="174"/>
      <c r="PFS71" s="174"/>
      <c r="PFT71" s="174"/>
      <c r="PFU71" s="174"/>
      <c r="PFV71" s="174"/>
      <c r="PFW71" s="174"/>
      <c r="PFX71" s="174"/>
      <c r="PFY71" s="174"/>
      <c r="PFZ71" s="174"/>
      <c r="PGA71" s="174"/>
      <c r="PGB71" s="174"/>
      <c r="PGC71" s="174"/>
      <c r="PGD71" s="174"/>
      <c r="PGE71" s="174"/>
      <c r="PGF71" s="174"/>
      <c r="PGG71" s="174"/>
      <c r="PGH71" s="174"/>
      <c r="PGI71" s="174"/>
      <c r="PGJ71" s="174"/>
      <c r="PGK71" s="174"/>
      <c r="PGL71" s="174"/>
      <c r="PGM71" s="174"/>
      <c r="PGN71" s="174"/>
      <c r="PGO71" s="174"/>
      <c r="PGP71" s="174"/>
      <c r="PGQ71" s="174"/>
      <c r="PGR71" s="174"/>
      <c r="PGS71" s="174"/>
      <c r="PGT71" s="174"/>
      <c r="PGU71" s="174"/>
      <c r="PGV71" s="174"/>
      <c r="PGW71" s="174"/>
      <c r="PGX71" s="174"/>
      <c r="PGY71" s="174"/>
      <c r="PGZ71" s="174"/>
      <c r="PHA71" s="174"/>
      <c r="PHB71" s="174"/>
      <c r="PHC71" s="174"/>
      <c r="PHD71" s="174"/>
      <c r="PHE71" s="174"/>
      <c r="PHF71" s="174"/>
      <c r="PHG71" s="174"/>
      <c r="PHH71" s="174"/>
      <c r="PHI71" s="174"/>
      <c r="PHJ71" s="174"/>
      <c r="PHK71" s="174"/>
      <c r="PHL71" s="174"/>
      <c r="PHM71" s="174"/>
      <c r="PHN71" s="174"/>
      <c r="PHO71" s="174"/>
      <c r="PHP71" s="174"/>
      <c r="PHQ71" s="174"/>
      <c r="PHR71" s="174"/>
      <c r="PHS71" s="174"/>
      <c r="PHT71" s="174"/>
      <c r="PHU71" s="174"/>
      <c r="PHV71" s="174"/>
      <c r="PHW71" s="174"/>
      <c r="PHX71" s="174"/>
      <c r="PHY71" s="174"/>
      <c r="PHZ71" s="174"/>
      <c r="PIA71" s="174"/>
      <c r="PIB71" s="174"/>
      <c r="PIC71" s="174"/>
      <c r="PID71" s="174"/>
      <c r="PIE71" s="174"/>
      <c r="PIF71" s="174"/>
      <c r="PIG71" s="174"/>
      <c r="PIH71" s="174"/>
      <c r="PII71" s="174"/>
      <c r="PIJ71" s="174"/>
      <c r="PIK71" s="174"/>
      <c r="PIL71" s="174"/>
      <c r="PIM71" s="174"/>
      <c r="PIN71" s="174"/>
      <c r="PIO71" s="174"/>
      <c r="PIP71" s="174"/>
      <c r="PIQ71" s="174"/>
      <c r="PIR71" s="174"/>
      <c r="PIS71" s="174"/>
      <c r="PIT71" s="174"/>
      <c r="PIU71" s="174"/>
      <c r="PIV71" s="174"/>
      <c r="PIW71" s="174"/>
      <c r="PIX71" s="174"/>
      <c r="PIY71" s="174"/>
      <c r="PIZ71" s="174"/>
      <c r="PJA71" s="174"/>
      <c r="PJB71" s="174"/>
      <c r="PJC71" s="174"/>
      <c r="PJD71" s="174"/>
      <c r="PJE71" s="174"/>
      <c r="PJF71" s="174"/>
      <c r="PJG71" s="174"/>
      <c r="PJH71" s="174"/>
      <c r="PJI71" s="174"/>
      <c r="PJJ71" s="174"/>
      <c r="PJK71" s="174"/>
      <c r="PJL71" s="174"/>
      <c r="PJM71" s="174"/>
      <c r="PJN71" s="174"/>
      <c r="PJO71" s="174"/>
      <c r="PJP71" s="174"/>
      <c r="PJQ71" s="174"/>
      <c r="PJR71" s="174"/>
      <c r="PJS71" s="174"/>
      <c r="PJT71" s="174"/>
      <c r="PJU71" s="174"/>
      <c r="PJV71" s="174"/>
      <c r="PJW71" s="174"/>
      <c r="PJX71" s="174"/>
      <c r="PJY71" s="174"/>
      <c r="PJZ71" s="174"/>
      <c r="PKA71" s="174"/>
      <c r="PKB71" s="174"/>
      <c r="PKC71" s="174"/>
      <c r="PKD71" s="174"/>
      <c r="PKE71" s="174"/>
      <c r="PKF71" s="174"/>
      <c r="PKG71" s="174"/>
      <c r="PKH71" s="174"/>
      <c r="PKI71" s="174"/>
      <c r="PKJ71" s="174"/>
      <c r="PKK71" s="174"/>
      <c r="PKL71" s="174"/>
      <c r="PKM71" s="174"/>
      <c r="PKN71" s="174"/>
      <c r="PKO71" s="174"/>
      <c r="PKP71" s="174"/>
      <c r="PKQ71" s="174"/>
      <c r="PKR71" s="174"/>
      <c r="PKS71" s="174"/>
      <c r="PKT71" s="174"/>
      <c r="PKU71" s="174"/>
      <c r="PKV71" s="174"/>
      <c r="PKW71" s="174"/>
      <c r="PKX71" s="174"/>
      <c r="PKY71" s="174"/>
      <c r="PKZ71" s="174"/>
      <c r="PLA71" s="174"/>
      <c r="PLB71" s="174"/>
      <c r="PLC71" s="174"/>
      <c r="PLD71" s="174"/>
      <c r="PLE71" s="174"/>
      <c r="PLF71" s="174"/>
      <c r="PLG71" s="174"/>
      <c r="PLH71" s="174"/>
      <c r="PLI71" s="174"/>
      <c r="PLJ71" s="174"/>
      <c r="PLK71" s="174"/>
      <c r="PLL71" s="174"/>
      <c r="PLM71" s="174"/>
      <c r="PLN71" s="174"/>
      <c r="PLO71" s="174"/>
      <c r="PLP71" s="174"/>
      <c r="PLQ71" s="174"/>
      <c r="PLR71" s="174"/>
      <c r="PLS71" s="174"/>
      <c r="PLT71" s="174"/>
      <c r="PLU71" s="174"/>
      <c r="PLV71" s="174"/>
      <c r="PLW71" s="174"/>
      <c r="PLX71" s="174"/>
      <c r="PLY71" s="174"/>
      <c r="PLZ71" s="174"/>
      <c r="PMA71" s="174"/>
      <c r="PMB71" s="174"/>
      <c r="PMC71" s="174"/>
      <c r="PMD71" s="174"/>
      <c r="PME71" s="174"/>
      <c r="PMF71" s="174"/>
      <c r="PMG71" s="174"/>
      <c r="PMH71" s="174"/>
      <c r="PMI71" s="174"/>
      <c r="PMJ71" s="174"/>
      <c r="PMK71" s="174"/>
      <c r="PML71" s="174"/>
      <c r="PMM71" s="174"/>
      <c r="PMN71" s="174"/>
      <c r="PMO71" s="174"/>
      <c r="PMP71" s="174"/>
      <c r="PMQ71" s="174"/>
      <c r="PMR71" s="174"/>
      <c r="PMS71" s="174"/>
      <c r="PMT71" s="174"/>
      <c r="PMU71" s="174"/>
      <c r="PMV71" s="174"/>
      <c r="PMW71" s="174"/>
      <c r="PMX71" s="174"/>
      <c r="PMY71" s="174"/>
      <c r="PMZ71" s="174"/>
      <c r="PNA71" s="174"/>
      <c r="PNB71" s="174"/>
      <c r="PNC71" s="174"/>
      <c r="PND71" s="174"/>
      <c r="PNE71" s="174"/>
      <c r="PNF71" s="174"/>
      <c r="PNG71" s="174"/>
      <c r="PNH71" s="174"/>
      <c r="PNI71" s="174"/>
      <c r="PNJ71" s="174"/>
      <c r="PNK71" s="174"/>
      <c r="PNL71" s="174"/>
      <c r="PNM71" s="174"/>
      <c r="PNN71" s="174"/>
      <c r="PNO71" s="174"/>
      <c r="PNP71" s="174"/>
      <c r="PNQ71" s="174"/>
      <c r="PNR71" s="174"/>
      <c r="PNS71" s="174"/>
      <c r="PNT71" s="174"/>
      <c r="PNU71" s="174"/>
      <c r="PNV71" s="174"/>
      <c r="PNW71" s="174"/>
      <c r="PNX71" s="174"/>
      <c r="PNY71" s="174"/>
      <c r="PNZ71" s="174"/>
      <c r="POA71" s="174"/>
      <c r="POB71" s="174"/>
      <c r="POC71" s="174"/>
      <c r="POD71" s="174"/>
      <c r="POE71" s="174"/>
      <c r="POF71" s="174"/>
      <c r="POG71" s="174"/>
      <c r="POH71" s="174"/>
      <c r="POI71" s="174"/>
      <c r="POJ71" s="174"/>
      <c r="POK71" s="174"/>
      <c r="POL71" s="174"/>
      <c r="POM71" s="174"/>
      <c r="PON71" s="174"/>
      <c r="POO71" s="174"/>
      <c r="POP71" s="174"/>
      <c r="POQ71" s="174"/>
      <c r="POR71" s="174"/>
      <c r="POS71" s="174"/>
      <c r="POT71" s="174"/>
      <c r="POU71" s="174"/>
      <c r="POV71" s="174"/>
      <c r="POW71" s="174"/>
      <c r="POX71" s="174"/>
      <c r="POY71" s="174"/>
      <c r="POZ71" s="174"/>
      <c r="PPA71" s="174"/>
      <c r="PPB71" s="174"/>
      <c r="PPC71" s="174"/>
      <c r="PPD71" s="174"/>
      <c r="PPE71" s="174"/>
      <c r="PPF71" s="174"/>
      <c r="PPG71" s="174"/>
      <c r="PPH71" s="174"/>
      <c r="PPI71" s="174"/>
      <c r="PPJ71" s="174"/>
      <c r="PPK71" s="174"/>
      <c r="PPL71" s="174"/>
      <c r="PPM71" s="174"/>
      <c r="PPN71" s="174"/>
      <c r="PPO71" s="174"/>
      <c r="PPP71" s="174"/>
      <c r="PPQ71" s="174"/>
      <c r="PPR71" s="174"/>
      <c r="PPS71" s="174"/>
      <c r="PPT71" s="174"/>
      <c r="PPU71" s="174"/>
      <c r="PPV71" s="174"/>
      <c r="PPW71" s="174"/>
      <c r="PPX71" s="174"/>
      <c r="PPY71" s="174"/>
      <c r="PPZ71" s="174"/>
      <c r="PQA71" s="174"/>
      <c r="PQB71" s="174"/>
      <c r="PQC71" s="174"/>
      <c r="PQD71" s="174"/>
      <c r="PQE71" s="174"/>
      <c r="PQF71" s="174"/>
      <c r="PQG71" s="174"/>
      <c r="PQH71" s="174"/>
      <c r="PQI71" s="174"/>
      <c r="PQJ71" s="174"/>
      <c r="PQK71" s="174"/>
      <c r="PQL71" s="174"/>
      <c r="PQM71" s="174"/>
      <c r="PQN71" s="174"/>
      <c r="PQO71" s="174"/>
      <c r="PQP71" s="174"/>
      <c r="PQQ71" s="174"/>
      <c r="PQR71" s="174"/>
      <c r="PQS71" s="174"/>
      <c r="PQT71" s="174"/>
      <c r="PQU71" s="174"/>
      <c r="PQV71" s="174"/>
      <c r="PQW71" s="174"/>
      <c r="PQX71" s="174"/>
      <c r="PQY71" s="174"/>
      <c r="PQZ71" s="174"/>
      <c r="PRA71" s="174"/>
      <c r="PRB71" s="174"/>
      <c r="PRC71" s="174"/>
      <c r="PRD71" s="174"/>
      <c r="PRE71" s="174"/>
      <c r="PRF71" s="174"/>
      <c r="PRG71" s="174"/>
      <c r="PRH71" s="174"/>
      <c r="PRI71" s="174"/>
      <c r="PRJ71" s="174"/>
      <c r="PRK71" s="174"/>
      <c r="PRL71" s="174"/>
      <c r="PRM71" s="174"/>
      <c r="PRN71" s="174"/>
      <c r="PRO71" s="174"/>
      <c r="PRP71" s="174"/>
      <c r="PRQ71" s="174"/>
      <c r="PRR71" s="174"/>
      <c r="PRS71" s="174"/>
      <c r="PRT71" s="174"/>
      <c r="PRU71" s="174"/>
      <c r="PRV71" s="174"/>
      <c r="PRW71" s="174"/>
      <c r="PRX71" s="174"/>
      <c r="PRY71" s="174"/>
      <c r="PRZ71" s="174"/>
      <c r="PSA71" s="174"/>
      <c r="PSB71" s="174"/>
      <c r="PSC71" s="174"/>
      <c r="PSD71" s="174"/>
      <c r="PSE71" s="174"/>
      <c r="PSF71" s="174"/>
      <c r="PSG71" s="174"/>
      <c r="PSH71" s="174"/>
      <c r="PSI71" s="174"/>
      <c r="PSJ71" s="174"/>
      <c r="PSK71" s="174"/>
      <c r="PSL71" s="174"/>
      <c r="PSM71" s="174"/>
      <c r="PSN71" s="174"/>
      <c r="PSO71" s="174"/>
      <c r="PSP71" s="174"/>
      <c r="PSQ71" s="174"/>
      <c r="PSR71" s="174"/>
      <c r="PSS71" s="174"/>
      <c r="PST71" s="174"/>
      <c r="PSU71" s="174"/>
      <c r="PSV71" s="174"/>
      <c r="PSW71" s="174"/>
      <c r="PSX71" s="174"/>
      <c r="PSY71" s="174"/>
      <c r="PSZ71" s="174"/>
      <c r="PTA71" s="174"/>
      <c r="PTB71" s="174"/>
      <c r="PTC71" s="174"/>
      <c r="PTD71" s="174"/>
      <c r="PTE71" s="174"/>
      <c r="PTF71" s="174"/>
      <c r="PTG71" s="174"/>
      <c r="PTH71" s="174"/>
      <c r="PTI71" s="174"/>
      <c r="PTJ71" s="174"/>
      <c r="PTK71" s="174"/>
      <c r="PTL71" s="174"/>
      <c r="PTM71" s="174"/>
      <c r="PTN71" s="174"/>
      <c r="PTO71" s="174"/>
      <c r="PTP71" s="174"/>
      <c r="PTQ71" s="174"/>
      <c r="PTR71" s="174"/>
      <c r="PTS71" s="174"/>
      <c r="PTT71" s="174"/>
      <c r="PTU71" s="174"/>
      <c r="PTV71" s="174"/>
      <c r="PTW71" s="174"/>
      <c r="PTX71" s="174"/>
      <c r="PTY71" s="174"/>
      <c r="PTZ71" s="174"/>
      <c r="PUA71" s="174"/>
      <c r="PUB71" s="174"/>
      <c r="PUC71" s="174"/>
      <c r="PUD71" s="174"/>
      <c r="PUE71" s="174"/>
      <c r="PUF71" s="174"/>
      <c r="PUG71" s="174"/>
      <c r="PUH71" s="174"/>
      <c r="PUI71" s="174"/>
      <c r="PUJ71" s="174"/>
      <c r="PUK71" s="174"/>
      <c r="PUL71" s="174"/>
      <c r="PUM71" s="174"/>
      <c r="PUN71" s="174"/>
      <c r="PUO71" s="174"/>
      <c r="PUP71" s="174"/>
      <c r="PUQ71" s="174"/>
      <c r="PUR71" s="174"/>
      <c r="PUS71" s="174"/>
      <c r="PUT71" s="174"/>
      <c r="PUU71" s="174"/>
      <c r="PUV71" s="174"/>
      <c r="PUW71" s="174"/>
      <c r="PUX71" s="174"/>
      <c r="PUY71" s="174"/>
      <c r="PUZ71" s="174"/>
      <c r="PVA71" s="174"/>
      <c r="PVB71" s="174"/>
      <c r="PVC71" s="174"/>
      <c r="PVD71" s="174"/>
      <c r="PVE71" s="174"/>
      <c r="PVF71" s="174"/>
      <c r="PVG71" s="174"/>
      <c r="PVH71" s="174"/>
      <c r="PVI71" s="174"/>
      <c r="PVJ71" s="174"/>
      <c r="PVK71" s="174"/>
      <c r="PVL71" s="174"/>
      <c r="PVM71" s="174"/>
      <c r="PVN71" s="174"/>
      <c r="PVO71" s="174"/>
      <c r="PVP71" s="174"/>
      <c r="PVQ71" s="174"/>
      <c r="PVR71" s="174"/>
      <c r="PVS71" s="174"/>
      <c r="PVT71" s="174"/>
      <c r="PVU71" s="174"/>
      <c r="PVV71" s="174"/>
      <c r="PVW71" s="174"/>
      <c r="PVX71" s="174"/>
      <c r="PVY71" s="174"/>
      <c r="PVZ71" s="174"/>
      <c r="PWA71" s="174"/>
      <c r="PWB71" s="174"/>
      <c r="PWC71" s="174"/>
      <c r="PWD71" s="174"/>
      <c r="PWE71" s="174"/>
      <c r="PWF71" s="174"/>
      <c r="PWG71" s="174"/>
      <c r="PWH71" s="174"/>
      <c r="PWI71" s="174"/>
      <c r="PWJ71" s="174"/>
      <c r="PWK71" s="174"/>
      <c r="PWL71" s="174"/>
      <c r="PWM71" s="174"/>
      <c r="PWN71" s="174"/>
      <c r="PWO71" s="174"/>
      <c r="PWP71" s="174"/>
      <c r="PWQ71" s="174"/>
      <c r="PWR71" s="174"/>
      <c r="PWS71" s="174"/>
      <c r="PWT71" s="174"/>
      <c r="PWU71" s="174"/>
      <c r="PWV71" s="174"/>
      <c r="PWW71" s="174"/>
      <c r="PWX71" s="174"/>
      <c r="PWY71" s="174"/>
      <c r="PWZ71" s="174"/>
      <c r="PXA71" s="174"/>
      <c r="PXB71" s="174"/>
      <c r="PXC71" s="174"/>
      <c r="PXD71" s="174"/>
      <c r="PXE71" s="174"/>
      <c r="PXF71" s="174"/>
      <c r="PXG71" s="174"/>
      <c r="PXH71" s="174"/>
      <c r="PXI71" s="174"/>
      <c r="PXJ71" s="174"/>
      <c r="PXK71" s="174"/>
      <c r="PXL71" s="174"/>
      <c r="PXM71" s="174"/>
      <c r="PXN71" s="174"/>
      <c r="PXO71" s="174"/>
      <c r="PXP71" s="174"/>
      <c r="PXQ71" s="174"/>
      <c r="PXR71" s="174"/>
      <c r="PXS71" s="174"/>
      <c r="PXT71" s="174"/>
      <c r="PXU71" s="174"/>
      <c r="PXV71" s="174"/>
      <c r="PXW71" s="174"/>
      <c r="PXX71" s="174"/>
      <c r="PXY71" s="174"/>
      <c r="PXZ71" s="174"/>
      <c r="PYA71" s="174"/>
      <c r="PYB71" s="174"/>
      <c r="PYC71" s="174"/>
      <c r="PYD71" s="174"/>
      <c r="PYE71" s="174"/>
      <c r="PYF71" s="174"/>
      <c r="PYG71" s="174"/>
      <c r="PYH71" s="174"/>
      <c r="PYI71" s="174"/>
      <c r="PYJ71" s="174"/>
      <c r="PYK71" s="174"/>
      <c r="PYL71" s="174"/>
      <c r="PYM71" s="174"/>
      <c r="PYN71" s="174"/>
      <c r="PYO71" s="174"/>
      <c r="PYP71" s="174"/>
      <c r="PYQ71" s="174"/>
      <c r="PYR71" s="174"/>
      <c r="PYS71" s="174"/>
      <c r="PYT71" s="174"/>
      <c r="PYU71" s="174"/>
      <c r="PYV71" s="174"/>
      <c r="PYW71" s="174"/>
      <c r="PYX71" s="174"/>
      <c r="PYY71" s="174"/>
      <c r="PYZ71" s="174"/>
      <c r="PZA71" s="174"/>
      <c r="PZB71" s="174"/>
      <c r="PZC71" s="174"/>
      <c r="PZD71" s="174"/>
      <c r="PZE71" s="174"/>
      <c r="PZF71" s="174"/>
      <c r="PZG71" s="174"/>
      <c r="PZH71" s="174"/>
      <c r="PZI71" s="174"/>
      <c r="PZJ71" s="174"/>
      <c r="PZK71" s="174"/>
      <c r="PZL71" s="174"/>
      <c r="PZM71" s="174"/>
      <c r="PZN71" s="174"/>
      <c r="PZO71" s="174"/>
      <c r="PZP71" s="174"/>
      <c r="PZQ71" s="174"/>
      <c r="PZR71" s="174"/>
      <c r="PZS71" s="174"/>
      <c r="PZT71" s="174"/>
      <c r="PZU71" s="174"/>
      <c r="PZV71" s="174"/>
      <c r="PZW71" s="174"/>
      <c r="PZX71" s="174"/>
      <c r="PZY71" s="174"/>
      <c r="PZZ71" s="174"/>
      <c r="QAA71" s="174"/>
      <c r="QAB71" s="174"/>
      <c r="QAC71" s="174"/>
      <c r="QAD71" s="174"/>
      <c r="QAE71" s="174"/>
      <c r="QAF71" s="174"/>
      <c r="QAG71" s="174"/>
      <c r="QAH71" s="174"/>
      <c r="QAI71" s="174"/>
      <c r="QAJ71" s="174"/>
      <c r="QAK71" s="174"/>
      <c r="QAL71" s="174"/>
      <c r="QAM71" s="174"/>
      <c r="QAN71" s="174"/>
      <c r="QAO71" s="174"/>
      <c r="QAP71" s="174"/>
      <c r="QAQ71" s="174"/>
      <c r="QAR71" s="174"/>
      <c r="QAS71" s="174"/>
      <c r="QAT71" s="174"/>
      <c r="QAU71" s="174"/>
      <c r="QAV71" s="174"/>
      <c r="QAW71" s="174"/>
      <c r="QAX71" s="174"/>
      <c r="QAY71" s="174"/>
      <c r="QAZ71" s="174"/>
      <c r="QBA71" s="174"/>
      <c r="QBB71" s="174"/>
      <c r="QBC71" s="174"/>
      <c r="QBD71" s="174"/>
      <c r="QBE71" s="174"/>
      <c r="QBF71" s="174"/>
      <c r="QBG71" s="174"/>
      <c r="QBH71" s="174"/>
      <c r="QBI71" s="174"/>
      <c r="QBJ71" s="174"/>
      <c r="QBK71" s="174"/>
      <c r="QBL71" s="174"/>
      <c r="QBM71" s="174"/>
      <c r="QBN71" s="174"/>
      <c r="QBO71" s="174"/>
      <c r="QBP71" s="174"/>
      <c r="QBQ71" s="174"/>
      <c r="QBR71" s="174"/>
      <c r="QBS71" s="174"/>
      <c r="QBT71" s="174"/>
      <c r="QBU71" s="174"/>
      <c r="QBV71" s="174"/>
      <c r="QBW71" s="174"/>
      <c r="QBX71" s="174"/>
      <c r="QBY71" s="174"/>
      <c r="QBZ71" s="174"/>
      <c r="QCA71" s="174"/>
      <c r="QCB71" s="174"/>
      <c r="QCC71" s="174"/>
      <c r="QCD71" s="174"/>
      <c r="QCE71" s="174"/>
      <c r="QCF71" s="174"/>
      <c r="QCG71" s="174"/>
      <c r="QCH71" s="174"/>
      <c r="QCI71" s="174"/>
      <c r="QCJ71" s="174"/>
      <c r="QCK71" s="174"/>
      <c r="QCL71" s="174"/>
      <c r="QCM71" s="174"/>
      <c r="QCN71" s="174"/>
      <c r="QCO71" s="174"/>
      <c r="QCP71" s="174"/>
      <c r="QCQ71" s="174"/>
      <c r="QCR71" s="174"/>
      <c r="QCS71" s="174"/>
      <c r="QCT71" s="174"/>
      <c r="QCU71" s="174"/>
      <c r="QCV71" s="174"/>
      <c r="QCW71" s="174"/>
      <c r="QCX71" s="174"/>
      <c r="QCY71" s="174"/>
      <c r="QCZ71" s="174"/>
      <c r="QDA71" s="174"/>
      <c r="QDB71" s="174"/>
      <c r="QDC71" s="174"/>
      <c r="QDD71" s="174"/>
      <c r="QDE71" s="174"/>
      <c r="QDF71" s="174"/>
      <c r="QDG71" s="174"/>
      <c r="QDH71" s="174"/>
      <c r="QDI71" s="174"/>
      <c r="QDJ71" s="174"/>
      <c r="QDK71" s="174"/>
      <c r="QDL71" s="174"/>
      <c r="QDM71" s="174"/>
      <c r="QDN71" s="174"/>
      <c r="QDO71" s="174"/>
      <c r="QDP71" s="174"/>
      <c r="QDQ71" s="174"/>
      <c r="QDR71" s="174"/>
      <c r="QDS71" s="174"/>
      <c r="QDT71" s="174"/>
      <c r="QDU71" s="174"/>
      <c r="QDV71" s="174"/>
      <c r="QDW71" s="174"/>
      <c r="QDX71" s="174"/>
      <c r="QDY71" s="174"/>
      <c r="QDZ71" s="174"/>
      <c r="QEA71" s="174"/>
      <c r="QEB71" s="174"/>
      <c r="QEC71" s="174"/>
      <c r="QED71" s="174"/>
      <c r="QEE71" s="174"/>
      <c r="QEF71" s="174"/>
      <c r="QEG71" s="174"/>
      <c r="QEH71" s="174"/>
      <c r="QEI71" s="174"/>
      <c r="QEJ71" s="174"/>
      <c r="QEK71" s="174"/>
      <c r="QEL71" s="174"/>
      <c r="QEM71" s="174"/>
      <c r="QEN71" s="174"/>
      <c r="QEO71" s="174"/>
      <c r="QEP71" s="174"/>
      <c r="QEQ71" s="174"/>
      <c r="QER71" s="174"/>
      <c r="QES71" s="174"/>
      <c r="QET71" s="174"/>
      <c r="QEU71" s="174"/>
      <c r="QEV71" s="174"/>
      <c r="QEW71" s="174"/>
      <c r="QEX71" s="174"/>
      <c r="QEY71" s="174"/>
      <c r="QEZ71" s="174"/>
      <c r="QFA71" s="174"/>
      <c r="QFB71" s="174"/>
      <c r="QFC71" s="174"/>
      <c r="QFD71" s="174"/>
      <c r="QFE71" s="174"/>
      <c r="QFF71" s="174"/>
      <c r="QFG71" s="174"/>
      <c r="QFH71" s="174"/>
      <c r="QFI71" s="174"/>
      <c r="QFJ71" s="174"/>
      <c r="QFK71" s="174"/>
      <c r="QFL71" s="174"/>
      <c r="QFM71" s="174"/>
      <c r="QFN71" s="174"/>
      <c r="QFO71" s="174"/>
      <c r="QFP71" s="174"/>
      <c r="QFQ71" s="174"/>
      <c r="QFR71" s="174"/>
      <c r="QFS71" s="174"/>
      <c r="QFT71" s="174"/>
      <c r="QFU71" s="174"/>
      <c r="QFV71" s="174"/>
      <c r="QFW71" s="174"/>
      <c r="QFX71" s="174"/>
      <c r="QFY71" s="174"/>
      <c r="QFZ71" s="174"/>
      <c r="QGA71" s="174"/>
      <c r="QGB71" s="174"/>
      <c r="QGC71" s="174"/>
      <c r="QGD71" s="174"/>
      <c r="QGE71" s="174"/>
      <c r="QGF71" s="174"/>
      <c r="QGG71" s="174"/>
      <c r="QGH71" s="174"/>
      <c r="QGI71" s="174"/>
      <c r="QGJ71" s="174"/>
      <c r="QGK71" s="174"/>
      <c r="QGL71" s="174"/>
      <c r="QGM71" s="174"/>
      <c r="QGN71" s="174"/>
      <c r="QGO71" s="174"/>
      <c r="QGP71" s="174"/>
      <c r="QGQ71" s="174"/>
      <c r="QGR71" s="174"/>
      <c r="QGS71" s="174"/>
      <c r="QGT71" s="174"/>
      <c r="QGU71" s="174"/>
      <c r="QGV71" s="174"/>
      <c r="QGW71" s="174"/>
      <c r="QGX71" s="174"/>
      <c r="QGY71" s="174"/>
      <c r="QGZ71" s="174"/>
      <c r="QHA71" s="174"/>
      <c r="QHB71" s="174"/>
      <c r="QHC71" s="174"/>
      <c r="QHD71" s="174"/>
      <c r="QHE71" s="174"/>
      <c r="QHF71" s="174"/>
      <c r="QHG71" s="174"/>
      <c r="QHH71" s="174"/>
      <c r="QHI71" s="174"/>
      <c r="QHJ71" s="174"/>
      <c r="QHK71" s="174"/>
      <c r="QHL71" s="174"/>
      <c r="QHM71" s="174"/>
      <c r="QHN71" s="174"/>
      <c r="QHO71" s="174"/>
      <c r="QHP71" s="174"/>
      <c r="QHQ71" s="174"/>
      <c r="QHR71" s="174"/>
      <c r="QHS71" s="174"/>
      <c r="QHT71" s="174"/>
      <c r="QHU71" s="174"/>
      <c r="QHV71" s="174"/>
      <c r="QHW71" s="174"/>
      <c r="QHX71" s="174"/>
      <c r="QHY71" s="174"/>
      <c r="QHZ71" s="174"/>
      <c r="QIA71" s="174"/>
      <c r="QIB71" s="174"/>
      <c r="QIC71" s="174"/>
      <c r="QID71" s="174"/>
      <c r="QIE71" s="174"/>
      <c r="QIF71" s="174"/>
      <c r="QIG71" s="174"/>
      <c r="QIH71" s="174"/>
      <c r="QII71" s="174"/>
      <c r="QIJ71" s="174"/>
      <c r="QIK71" s="174"/>
      <c r="QIL71" s="174"/>
      <c r="QIM71" s="174"/>
      <c r="QIN71" s="174"/>
      <c r="QIO71" s="174"/>
      <c r="QIP71" s="174"/>
      <c r="QIQ71" s="174"/>
      <c r="QIR71" s="174"/>
      <c r="QIS71" s="174"/>
      <c r="QIT71" s="174"/>
      <c r="QIU71" s="174"/>
      <c r="QIV71" s="174"/>
      <c r="QIW71" s="174"/>
      <c r="QIX71" s="174"/>
      <c r="QIY71" s="174"/>
      <c r="QIZ71" s="174"/>
      <c r="QJA71" s="174"/>
      <c r="QJB71" s="174"/>
      <c r="QJC71" s="174"/>
      <c r="QJD71" s="174"/>
      <c r="QJE71" s="174"/>
      <c r="QJF71" s="174"/>
      <c r="QJG71" s="174"/>
      <c r="QJH71" s="174"/>
      <c r="QJI71" s="174"/>
      <c r="QJJ71" s="174"/>
      <c r="QJK71" s="174"/>
      <c r="QJL71" s="174"/>
      <c r="QJM71" s="174"/>
      <c r="QJN71" s="174"/>
      <c r="QJO71" s="174"/>
      <c r="QJP71" s="174"/>
      <c r="QJQ71" s="174"/>
      <c r="QJR71" s="174"/>
      <c r="QJS71" s="174"/>
      <c r="QJT71" s="174"/>
      <c r="QJU71" s="174"/>
      <c r="QJV71" s="174"/>
      <c r="QJW71" s="174"/>
      <c r="QJX71" s="174"/>
      <c r="QJY71" s="174"/>
      <c r="QJZ71" s="174"/>
      <c r="QKA71" s="174"/>
      <c r="QKB71" s="174"/>
      <c r="QKC71" s="174"/>
      <c r="QKD71" s="174"/>
      <c r="QKE71" s="174"/>
      <c r="QKF71" s="174"/>
      <c r="QKG71" s="174"/>
      <c r="QKH71" s="174"/>
      <c r="QKI71" s="174"/>
      <c r="QKJ71" s="174"/>
      <c r="QKK71" s="174"/>
      <c r="QKL71" s="174"/>
      <c r="QKM71" s="174"/>
      <c r="QKN71" s="174"/>
      <c r="QKO71" s="174"/>
      <c r="QKP71" s="174"/>
      <c r="QKQ71" s="174"/>
      <c r="QKR71" s="174"/>
      <c r="QKS71" s="174"/>
      <c r="QKT71" s="174"/>
      <c r="QKU71" s="174"/>
      <c r="QKV71" s="174"/>
      <c r="QKW71" s="174"/>
      <c r="QKX71" s="174"/>
      <c r="QKY71" s="174"/>
      <c r="QKZ71" s="174"/>
      <c r="QLA71" s="174"/>
      <c r="QLB71" s="174"/>
      <c r="QLC71" s="174"/>
      <c r="QLD71" s="174"/>
      <c r="QLE71" s="174"/>
      <c r="QLF71" s="174"/>
      <c r="QLG71" s="174"/>
      <c r="QLH71" s="174"/>
      <c r="QLI71" s="174"/>
      <c r="QLJ71" s="174"/>
      <c r="QLK71" s="174"/>
      <c r="QLL71" s="174"/>
      <c r="QLM71" s="174"/>
      <c r="QLN71" s="174"/>
      <c r="QLO71" s="174"/>
      <c r="QLP71" s="174"/>
      <c r="QLQ71" s="174"/>
      <c r="QLR71" s="174"/>
      <c r="QLS71" s="174"/>
      <c r="QLT71" s="174"/>
      <c r="QLU71" s="174"/>
      <c r="QLV71" s="174"/>
      <c r="QLW71" s="174"/>
      <c r="QLX71" s="174"/>
      <c r="QLY71" s="174"/>
      <c r="QLZ71" s="174"/>
      <c r="QMA71" s="174"/>
      <c r="QMB71" s="174"/>
      <c r="QMC71" s="174"/>
      <c r="QMD71" s="174"/>
      <c r="QME71" s="174"/>
      <c r="QMF71" s="174"/>
      <c r="QMG71" s="174"/>
      <c r="QMH71" s="174"/>
      <c r="QMI71" s="174"/>
      <c r="QMJ71" s="174"/>
      <c r="QMK71" s="174"/>
      <c r="QML71" s="174"/>
      <c r="QMM71" s="174"/>
      <c r="QMN71" s="174"/>
      <c r="QMO71" s="174"/>
      <c r="QMP71" s="174"/>
      <c r="QMQ71" s="174"/>
      <c r="QMR71" s="174"/>
      <c r="QMS71" s="174"/>
      <c r="QMT71" s="174"/>
      <c r="QMU71" s="174"/>
      <c r="QMV71" s="174"/>
      <c r="QMW71" s="174"/>
      <c r="QMX71" s="174"/>
      <c r="QMY71" s="174"/>
      <c r="QMZ71" s="174"/>
      <c r="QNA71" s="174"/>
      <c r="QNB71" s="174"/>
      <c r="QNC71" s="174"/>
      <c r="QND71" s="174"/>
      <c r="QNE71" s="174"/>
      <c r="QNF71" s="174"/>
      <c r="QNG71" s="174"/>
      <c r="QNH71" s="174"/>
      <c r="QNI71" s="174"/>
      <c r="QNJ71" s="174"/>
      <c r="QNK71" s="174"/>
      <c r="QNL71" s="174"/>
      <c r="QNM71" s="174"/>
      <c r="QNN71" s="174"/>
      <c r="QNO71" s="174"/>
      <c r="QNP71" s="174"/>
      <c r="QNQ71" s="174"/>
      <c r="QNR71" s="174"/>
      <c r="QNS71" s="174"/>
      <c r="QNT71" s="174"/>
      <c r="QNU71" s="174"/>
      <c r="QNV71" s="174"/>
      <c r="QNW71" s="174"/>
      <c r="QNX71" s="174"/>
      <c r="QNY71" s="174"/>
      <c r="QNZ71" s="174"/>
      <c r="QOA71" s="174"/>
      <c r="QOB71" s="174"/>
      <c r="QOC71" s="174"/>
      <c r="QOD71" s="174"/>
      <c r="QOE71" s="174"/>
      <c r="QOF71" s="174"/>
      <c r="QOG71" s="174"/>
      <c r="QOH71" s="174"/>
      <c r="QOI71" s="174"/>
      <c r="QOJ71" s="174"/>
      <c r="QOK71" s="174"/>
      <c r="QOL71" s="174"/>
      <c r="QOM71" s="174"/>
      <c r="QON71" s="174"/>
      <c r="QOO71" s="174"/>
      <c r="QOP71" s="174"/>
      <c r="QOQ71" s="174"/>
      <c r="QOR71" s="174"/>
      <c r="QOS71" s="174"/>
      <c r="QOT71" s="174"/>
      <c r="QOU71" s="174"/>
      <c r="QOV71" s="174"/>
      <c r="QOW71" s="174"/>
      <c r="QOX71" s="174"/>
      <c r="QOY71" s="174"/>
      <c r="QOZ71" s="174"/>
      <c r="QPA71" s="174"/>
      <c r="QPB71" s="174"/>
      <c r="QPC71" s="174"/>
      <c r="QPD71" s="174"/>
      <c r="QPE71" s="174"/>
      <c r="QPF71" s="174"/>
      <c r="QPG71" s="174"/>
      <c r="QPH71" s="174"/>
      <c r="QPI71" s="174"/>
      <c r="QPJ71" s="174"/>
      <c r="QPK71" s="174"/>
      <c r="QPL71" s="174"/>
      <c r="QPM71" s="174"/>
      <c r="QPN71" s="174"/>
      <c r="QPO71" s="174"/>
      <c r="QPP71" s="174"/>
      <c r="QPQ71" s="174"/>
      <c r="QPR71" s="174"/>
      <c r="QPS71" s="174"/>
      <c r="QPT71" s="174"/>
      <c r="QPU71" s="174"/>
      <c r="QPV71" s="174"/>
      <c r="QPW71" s="174"/>
      <c r="QPX71" s="174"/>
      <c r="QPY71" s="174"/>
      <c r="QPZ71" s="174"/>
      <c r="QQA71" s="174"/>
      <c r="QQB71" s="174"/>
      <c r="QQC71" s="174"/>
      <c r="QQD71" s="174"/>
      <c r="QQE71" s="174"/>
      <c r="QQF71" s="174"/>
      <c r="QQG71" s="174"/>
      <c r="QQH71" s="174"/>
      <c r="QQI71" s="174"/>
      <c r="QQJ71" s="174"/>
      <c r="QQK71" s="174"/>
      <c r="QQL71" s="174"/>
      <c r="QQM71" s="174"/>
      <c r="QQN71" s="174"/>
      <c r="QQO71" s="174"/>
      <c r="QQP71" s="174"/>
      <c r="QQQ71" s="174"/>
      <c r="QQR71" s="174"/>
      <c r="QQS71" s="174"/>
      <c r="QQT71" s="174"/>
      <c r="QQU71" s="174"/>
      <c r="QQV71" s="174"/>
      <c r="QQW71" s="174"/>
      <c r="QQX71" s="174"/>
      <c r="QQY71" s="174"/>
      <c r="QQZ71" s="174"/>
      <c r="QRA71" s="174"/>
      <c r="QRB71" s="174"/>
      <c r="QRC71" s="174"/>
      <c r="QRD71" s="174"/>
      <c r="QRE71" s="174"/>
      <c r="QRF71" s="174"/>
      <c r="QRG71" s="174"/>
      <c r="QRH71" s="174"/>
      <c r="QRI71" s="174"/>
      <c r="QRJ71" s="174"/>
      <c r="QRK71" s="174"/>
      <c r="QRL71" s="174"/>
      <c r="QRM71" s="174"/>
      <c r="QRN71" s="174"/>
      <c r="QRO71" s="174"/>
      <c r="QRP71" s="174"/>
      <c r="QRQ71" s="174"/>
      <c r="QRR71" s="174"/>
      <c r="QRS71" s="174"/>
      <c r="QRT71" s="174"/>
      <c r="QRU71" s="174"/>
      <c r="QRV71" s="174"/>
      <c r="QRW71" s="174"/>
      <c r="QRX71" s="174"/>
      <c r="QRY71" s="174"/>
      <c r="QRZ71" s="174"/>
      <c r="QSA71" s="174"/>
      <c r="QSB71" s="174"/>
      <c r="QSC71" s="174"/>
      <c r="QSD71" s="174"/>
      <c r="QSE71" s="174"/>
      <c r="QSF71" s="174"/>
      <c r="QSG71" s="174"/>
      <c r="QSH71" s="174"/>
      <c r="QSI71" s="174"/>
      <c r="QSJ71" s="174"/>
      <c r="QSK71" s="174"/>
      <c r="QSL71" s="174"/>
      <c r="QSM71" s="174"/>
      <c r="QSN71" s="174"/>
      <c r="QSO71" s="174"/>
      <c r="QSP71" s="174"/>
      <c r="QSQ71" s="174"/>
      <c r="QSR71" s="174"/>
      <c r="QSS71" s="174"/>
      <c r="QST71" s="174"/>
      <c r="QSU71" s="174"/>
      <c r="QSV71" s="174"/>
      <c r="QSW71" s="174"/>
      <c r="QSX71" s="174"/>
      <c r="QSY71" s="174"/>
      <c r="QSZ71" s="174"/>
      <c r="QTA71" s="174"/>
      <c r="QTB71" s="174"/>
      <c r="QTC71" s="174"/>
      <c r="QTD71" s="174"/>
      <c r="QTE71" s="174"/>
      <c r="QTF71" s="174"/>
      <c r="QTG71" s="174"/>
      <c r="QTH71" s="174"/>
      <c r="QTI71" s="174"/>
      <c r="QTJ71" s="174"/>
      <c r="QTK71" s="174"/>
      <c r="QTL71" s="174"/>
      <c r="QTM71" s="174"/>
      <c r="QTN71" s="174"/>
      <c r="QTO71" s="174"/>
      <c r="QTP71" s="174"/>
      <c r="QTQ71" s="174"/>
      <c r="QTR71" s="174"/>
      <c r="QTS71" s="174"/>
      <c r="QTT71" s="174"/>
      <c r="QTU71" s="174"/>
      <c r="QTV71" s="174"/>
      <c r="QTW71" s="174"/>
      <c r="QTX71" s="174"/>
      <c r="QTY71" s="174"/>
      <c r="QTZ71" s="174"/>
      <c r="QUA71" s="174"/>
      <c r="QUB71" s="174"/>
      <c r="QUC71" s="174"/>
      <c r="QUD71" s="174"/>
      <c r="QUE71" s="174"/>
      <c r="QUF71" s="174"/>
      <c r="QUG71" s="174"/>
      <c r="QUH71" s="174"/>
      <c r="QUI71" s="174"/>
      <c r="QUJ71" s="174"/>
      <c r="QUK71" s="174"/>
      <c r="QUL71" s="174"/>
      <c r="QUM71" s="174"/>
      <c r="QUN71" s="174"/>
      <c r="QUO71" s="174"/>
      <c r="QUP71" s="174"/>
      <c r="QUQ71" s="174"/>
      <c r="QUR71" s="174"/>
      <c r="QUS71" s="174"/>
      <c r="QUT71" s="174"/>
      <c r="QUU71" s="174"/>
      <c r="QUV71" s="174"/>
      <c r="QUW71" s="174"/>
      <c r="QUX71" s="174"/>
      <c r="QUY71" s="174"/>
      <c r="QUZ71" s="174"/>
      <c r="QVA71" s="174"/>
      <c r="QVB71" s="174"/>
      <c r="QVC71" s="174"/>
      <c r="QVD71" s="174"/>
      <c r="QVE71" s="174"/>
      <c r="QVF71" s="174"/>
      <c r="QVG71" s="174"/>
      <c r="QVH71" s="174"/>
      <c r="QVI71" s="174"/>
      <c r="QVJ71" s="174"/>
      <c r="QVK71" s="174"/>
      <c r="QVL71" s="174"/>
      <c r="QVM71" s="174"/>
      <c r="QVN71" s="174"/>
      <c r="QVO71" s="174"/>
      <c r="QVP71" s="174"/>
      <c r="QVQ71" s="174"/>
      <c r="QVR71" s="174"/>
      <c r="QVS71" s="174"/>
      <c r="QVT71" s="174"/>
      <c r="QVU71" s="174"/>
      <c r="QVV71" s="174"/>
      <c r="QVW71" s="174"/>
      <c r="QVX71" s="174"/>
      <c r="QVY71" s="174"/>
      <c r="QVZ71" s="174"/>
      <c r="QWA71" s="174"/>
      <c r="QWB71" s="174"/>
      <c r="QWC71" s="174"/>
      <c r="QWD71" s="174"/>
      <c r="QWE71" s="174"/>
      <c r="QWF71" s="174"/>
      <c r="QWG71" s="174"/>
      <c r="QWH71" s="174"/>
      <c r="QWI71" s="174"/>
      <c r="QWJ71" s="174"/>
      <c r="QWK71" s="174"/>
      <c r="QWL71" s="174"/>
      <c r="QWM71" s="174"/>
      <c r="QWN71" s="174"/>
      <c r="QWO71" s="174"/>
      <c r="QWP71" s="174"/>
      <c r="QWQ71" s="174"/>
      <c r="QWR71" s="174"/>
      <c r="QWS71" s="174"/>
      <c r="QWT71" s="174"/>
      <c r="QWU71" s="174"/>
      <c r="QWV71" s="174"/>
      <c r="QWW71" s="174"/>
      <c r="QWX71" s="174"/>
      <c r="QWY71" s="174"/>
      <c r="QWZ71" s="174"/>
      <c r="QXA71" s="174"/>
      <c r="QXB71" s="174"/>
      <c r="QXC71" s="174"/>
      <c r="QXD71" s="174"/>
      <c r="QXE71" s="174"/>
      <c r="QXF71" s="174"/>
      <c r="QXG71" s="174"/>
      <c r="QXH71" s="174"/>
      <c r="QXI71" s="174"/>
      <c r="QXJ71" s="174"/>
      <c r="QXK71" s="174"/>
      <c r="QXL71" s="174"/>
      <c r="QXM71" s="174"/>
      <c r="QXN71" s="174"/>
      <c r="QXO71" s="174"/>
      <c r="QXP71" s="174"/>
      <c r="QXQ71" s="174"/>
      <c r="QXR71" s="174"/>
      <c r="QXS71" s="174"/>
      <c r="QXT71" s="174"/>
      <c r="QXU71" s="174"/>
      <c r="QXV71" s="174"/>
      <c r="QXW71" s="174"/>
      <c r="QXX71" s="174"/>
      <c r="QXY71" s="174"/>
      <c r="QXZ71" s="174"/>
      <c r="QYA71" s="174"/>
      <c r="QYB71" s="174"/>
      <c r="QYC71" s="174"/>
      <c r="QYD71" s="174"/>
      <c r="QYE71" s="174"/>
      <c r="QYF71" s="174"/>
      <c r="QYG71" s="174"/>
      <c r="QYH71" s="174"/>
      <c r="QYI71" s="174"/>
      <c r="QYJ71" s="174"/>
      <c r="QYK71" s="174"/>
      <c r="QYL71" s="174"/>
      <c r="QYM71" s="174"/>
      <c r="QYN71" s="174"/>
      <c r="QYO71" s="174"/>
      <c r="QYP71" s="174"/>
      <c r="QYQ71" s="174"/>
      <c r="QYR71" s="174"/>
      <c r="QYS71" s="174"/>
      <c r="QYT71" s="174"/>
      <c r="QYU71" s="174"/>
      <c r="QYV71" s="174"/>
      <c r="QYW71" s="174"/>
      <c r="QYX71" s="174"/>
      <c r="QYY71" s="174"/>
      <c r="QYZ71" s="174"/>
      <c r="QZA71" s="174"/>
      <c r="QZB71" s="174"/>
      <c r="QZC71" s="174"/>
      <c r="QZD71" s="174"/>
      <c r="QZE71" s="174"/>
      <c r="QZF71" s="174"/>
      <c r="QZG71" s="174"/>
      <c r="QZH71" s="174"/>
      <c r="QZI71" s="174"/>
      <c r="QZJ71" s="174"/>
      <c r="QZK71" s="174"/>
      <c r="QZL71" s="174"/>
      <c r="QZM71" s="174"/>
      <c r="QZN71" s="174"/>
      <c r="QZO71" s="174"/>
      <c r="QZP71" s="174"/>
      <c r="QZQ71" s="174"/>
      <c r="QZR71" s="174"/>
      <c r="QZS71" s="174"/>
      <c r="QZT71" s="174"/>
      <c r="QZU71" s="174"/>
      <c r="QZV71" s="174"/>
      <c r="QZW71" s="174"/>
      <c r="QZX71" s="174"/>
      <c r="QZY71" s="174"/>
      <c r="QZZ71" s="174"/>
      <c r="RAA71" s="174"/>
      <c r="RAB71" s="174"/>
      <c r="RAC71" s="174"/>
      <c r="RAD71" s="174"/>
      <c r="RAE71" s="174"/>
      <c r="RAF71" s="174"/>
      <c r="RAG71" s="174"/>
      <c r="RAH71" s="174"/>
      <c r="RAI71" s="174"/>
      <c r="RAJ71" s="174"/>
      <c r="RAK71" s="174"/>
      <c r="RAL71" s="174"/>
      <c r="RAM71" s="174"/>
      <c r="RAN71" s="174"/>
      <c r="RAO71" s="174"/>
      <c r="RAP71" s="174"/>
      <c r="RAQ71" s="174"/>
      <c r="RAR71" s="174"/>
      <c r="RAS71" s="174"/>
      <c r="RAT71" s="174"/>
      <c r="RAU71" s="174"/>
      <c r="RAV71" s="174"/>
      <c r="RAW71" s="174"/>
      <c r="RAX71" s="174"/>
      <c r="RAY71" s="174"/>
      <c r="RAZ71" s="174"/>
      <c r="RBA71" s="174"/>
      <c r="RBB71" s="174"/>
      <c r="RBC71" s="174"/>
      <c r="RBD71" s="174"/>
      <c r="RBE71" s="174"/>
      <c r="RBF71" s="174"/>
      <c r="RBG71" s="174"/>
      <c r="RBH71" s="174"/>
      <c r="RBI71" s="174"/>
      <c r="RBJ71" s="174"/>
      <c r="RBK71" s="174"/>
      <c r="RBL71" s="174"/>
      <c r="RBM71" s="174"/>
      <c r="RBN71" s="174"/>
      <c r="RBO71" s="174"/>
      <c r="RBP71" s="174"/>
      <c r="RBQ71" s="174"/>
      <c r="RBR71" s="174"/>
      <c r="RBS71" s="174"/>
      <c r="RBT71" s="174"/>
      <c r="RBU71" s="174"/>
      <c r="RBV71" s="174"/>
      <c r="RBW71" s="174"/>
      <c r="RBX71" s="174"/>
      <c r="RBY71" s="174"/>
      <c r="RBZ71" s="174"/>
      <c r="RCA71" s="174"/>
      <c r="RCB71" s="174"/>
      <c r="RCC71" s="174"/>
      <c r="RCD71" s="174"/>
      <c r="RCE71" s="174"/>
      <c r="RCF71" s="174"/>
      <c r="RCG71" s="174"/>
      <c r="RCH71" s="174"/>
      <c r="RCI71" s="174"/>
      <c r="RCJ71" s="174"/>
      <c r="RCK71" s="174"/>
      <c r="RCL71" s="174"/>
      <c r="RCM71" s="174"/>
      <c r="RCN71" s="174"/>
      <c r="RCO71" s="174"/>
      <c r="RCP71" s="174"/>
      <c r="RCQ71" s="174"/>
      <c r="RCR71" s="174"/>
      <c r="RCS71" s="174"/>
      <c r="RCT71" s="174"/>
      <c r="RCU71" s="174"/>
      <c r="RCV71" s="174"/>
      <c r="RCW71" s="174"/>
      <c r="RCX71" s="174"/>
      <c r="RCY71" s="174"/>
      <c r="RCZ71" s="174"/>
      <c r="RDA71" s="174"/>
      <c r="RDB71" s="174"/>
      <c r="RDC71" s="174"/>
      <c r="RDD71" s="174"/>
      <c r="RDE71" s="174"/>
      <c r="RDF71" s="174"/>
      <c r="RDG71" s="174"/>
      <c r="RDH71" s="174"/>
      <c r="RDI71" s="174"/>
      <c r="RDJ71" s="174"/>
      <c r="RDK71" s="174"/>
      <c r="RDL71" s="174"/>
      <c r="RDM71" s="174"/>
      <c r="RDN71" s="174"/>
      <c r="RDO71" s="174"/>
      <c r="RDP71" s="174"/>
      <c r="RDQ71" s="174"/>
      <c r="RDR71" s="174"/>
      <c r="RDS71" s="174"/>
      <c r="RDT71" s="174"/>
      <c r="RDU71" s="174"/>
      <c r="RDV71" s="174"/>
      <c r="RDW71" s="174"/>
      <c r="RDX71" s="174"/>
      <c r="RDY71" s="174"/>
      <c r="RDZ71" s="174"/>
      <c r="REA71" s="174"/>
      <c r="REB71" s="174"/>
      <c r="REC71" s="174"/>
      <c r="RED71" s="174"/>
      <c r="REE71" s="174"/>
      <c r="REF71" s="174"/>
      <c r="REG71" s="174"/>
      <c r="REH71" s="174"/>
      <c r="REI71" s="174"/>
      <c r="REJ71" s="174"/>
      <c r="REK71" s="174"/>
      <c r="REL71" s="174"/>
      <c r="REM71" s="174"/>
      <c r="REN71" s="174"/>
      <c r="REO71" s="174"/>
      <c r="REP71" s="174"/>
      <c r="REQ71" s="174"/>
      <c r="RER71" s="174"/>
      <c r="RES71" s="174"/>
      <c r="RET71" s="174"/>
      <c r="REU71" s="174"/>
      <c r="REV71" s="174"/>
      <c r="REW71" s="174"/>
      <c r="REX71" s="174"/>
      <c r="REY71" s="174"/>
      <c r="REZ71" s="174"/>
      <c r="RFA71" s="174"/>
      <c r="RFB71" s="174"/>
      <c r="RFC71" s="174"/>
      <c r="RFD71" s="174"/>
      <c r="RFE71" s="174"/>
      <c r="RFF71" s="174"/>
      <c r="RFG71" s="174"/>
      <c r="RFH71" s="174"/>
      <c r="RFI71" s="174"/>
      <c r="RFJ71" s="174"/>
      <c r="RFK71" s="174"/>
      <c r="RFL71" s="174"/>
      <c r="RFM71" s="174"/>
      <c r="RFN71" s="174"/>
      <c r="RFO71" s="174"/>
      <c r="RFP71" s="174"/>
      <c r="RFQ71" s="174"/>
      <c r="RFR71" s="174"/>
      <c r="RFS71" s="174"/>
      <c r="RFT71" s="174"/>
      <c r="RFU71" s="174"/>
      <c r="RFV71" s="174"/>
      <c r="RFW71" s="174"/>
      <c r="RFX71" s="174"/>
      <c r="RFY71" s="174"/>
      <c r="RFZ71" s="174"/>
      <c r="RGA71" s="174"/>
      <c r="RGB71" s="174"/>
      <c r="RGC71" s="174"/>
      <c r="RGD71" s="174"/>
      <c r="RGE71" s="174"/>
      <c r="RGF71" s="174"/>
      <c r="RGG71" s="174"/>
      <c r="RGH71" s="174"/>
      <c r="RGI71" s="174"/>
      <c r="RGJ71" s="174"/>
      <c r="RGK71" s="174"/>
      <c r="RGL71" s="174"/>
      <c r="RGM71" s="174"/>
      <c r="RGN71" s="174"/>
      <c r="RGO71" s="174"/>
      <c r="RGP71" s="174"/>
      <c r="RGQ71" s="174"/>
      <c r="RGR71" s="174"/>
      <c r="RGS71" s="174"/>
      <c r="RGT71" s="174"/>
      <c r="RGU71" s="174"/>
      <c r="RGV71" s="174"/>
      <c r="RGW71" s="174"/>
      <c r="RGX71" s="174"/>
      <c r="RGY71" s="174"/>
      <c r="RGZ71" s="174"/>
      <c r="RHA71" s="174"/>
      <c r="RHB71" s="174"/>
      <c r="RHC71" s="174"/>
      <c r="RHD71" s="174"/>
      <c r="RHE71" s="174"/>
      <c r="RHF71" s="174"/>
      <c r="RHG71" s="174"/>
      <c r="RHH71" s="174"/>
      <c r="RHI71" s="174"/>
      <c r="RHJ71" s="174"/>
      <c r="RHK71" s="174"/>
      <c r="RHL71" s="174"/>
      <c r="RHM71" s="174"/>
      <c r="RHN71" s="174"/>
      <c r="RHO71" s="174"/>
      <c r="RHP71" s="174"/>
      <c r="RHQ71" s="174"/>
      <c r="RHR71" s="174"/>
      <c r="RHS71" s="174"/>
      <c r="RHT71" s="174"/>
      <c r="RHU71" s="174"/>
      <c r="RHV71" s="174"/>
      <c r="RHW71" s="174"/>
      <c r="RHX71" s="174"/>
      <c r="RHY71" s="174"/>
      <c r="RHZ71" s="174"/>
      <c r="RIA71" s="174"/>
      <c r="RIB71" s="174"/>
      <c r="RIC71" s="174"/>
      <c r="RID71" s="174"/>
      <c r="RIE71" s="174"/>
      <c r="RIF71" s="174"/>
      <c r="RIG71" s="174"/>
      <c r="RIH71" s="174"/>
      <c r="RII71" s="174"/>
      <c r="RIJ71" s="174"/>
      <c r="RIK71" s="174"/>
      <c r="RIL71" s="174"/>
      <c r="RIM71" s="174"/>
      <c r="RIN71" s="174"/>
      <c r="RIO71" s="174"/>
      <c r="RIP71" s="174"/>
      <c r="RIQ71" s="174"/>
      <c r="RIR71" s="174"/>
      <c r="RIS71" s="174"/>
      <c r="RIT71" s="174"/>
      <c r="RIU71" s="174"/>
      <c r="RIV71" s="174"/>
      <c r="RIW71" s="174"/>
      <c r="RIX71" s="174"/>
      <c r="RIY71" s="174"/>
      <c r="RIZ71" s="174"/>
      <c r="RJA71" s="174"/>
      <c r="RJB71" s="174"/>
      <c r="RJC71" s="174"/>
      <c r="RJD71" s="174"/>
      <c r="RJE71" s="174"/>
      <c r="RJF71" s="174"/>
      <c r="RJG71" s="174"/>
      <c r="RJH71" s="174"/>
      <c r="RJI71" s="174"/>
      <c r="RJJ71" s="174"/>
      <c r="RJK71" s="174"/>
      <c r="RJL71" s="174"/>
      <c r="RJM71" s="174"/>
      <c r="RJN71" s="174"/>
      <c r="RJO71" s="174"/>
      <c r="RJP71" s="174"/>
      <c r="RJQ71" s="174"/>
      <c r="RJR71" s="174"/>
      <c r="RJS71" s="174"/>
      <c r="RJT71" s="174"/>
      <c r="RJU71" s="174"/>
      <c r="RJV71" s="174"/>
      <c r="RJW71" s="174"/>
      <c r="RJX71" s="174"/>
      <c r="RJY71" s="174"/>
      <c r="RJZ71" s="174"/>
      <c r="RKA71" s="174"/>
      <c r="RKB71" s="174"/>
      <c r="RKC71" s="174"/>
      <c r="RKD71" s="174"/>
      <c r="RKE71" s="174"/>
      <c r="RKF71" s="174"/>
      <c r="RKG71" s="174"/>
      <c r="RKH71" s="174"/>
      <c r="RKI71" s="174"/>
      <c r="RKJ71" s="174"/>
      <c r="RKK71" s="174"/>
      <c r="RKL71" s="174"/>
      <c r="RKM71" s="174"/>
      <c r="RKN71" s="174"/>
      <c r="RKO71" s="174"/>
      <c r="RKP71" s="174"/>
      <c r="RKQ71" s="174"/>
      <c r="RKR71" s="174"/>
      <c r="RKS71" s="174"/>
      <c r="RKT71" s="174"/>
      <c r="RKU71" s="174"/>
      <c r="RKV71" s="174"/>
      <c r="RKW71" s="174"/>
      <c r="RKX71" s="174"/>
      <c r="RKY71" s="174"/>
      <c r="RKZ71" s="174"/>
      <c r="RLA71" s="174"/>
      <c r="RLB71" s="174"/>
      <c r="RLC71" s="174"/>
      <c r="RLD71" s="174"/>
      <c r="RLE71" s="174"/>
      <c r="RLF71" s="174"/>
      <c r="RLG71" s="174"/>
      <c r="RLH71" s="174"/>
      <c r="RLI71" s="174"/>
      <c r="RLJ71" s="174"/>
      <c r="RLK71" s="174"/>
      <c r="RLL71" s="174"/>
      <c r="RLM71" s="174"/>
      <c r="RLN71" s="174"/>
      <c r="RLO71" s="174"/>
      <c r="RLP71" s="174"/>
      <c r="RLQ71" s="174"/>
      <c r="RLR71" s="174"/>
      <c r="RLS71" s="174"/>
      <c r="RLT71" s="174"/>
      <c r="RLU71" s="174"/>
      <c r="RLV71" s="174"/>
      <c r="RLW71" s="174"/>
      <c r="RLX71" s="174"/>
      <c r="RLY71" s="174"/>
      <c r="RLZ71" s="174"/>
      <c r="RMA71" s="174"/>
      <c r="RMB71" s="174"/>
      <c r="RMC71" s="174"/>
      <c r="RMD71" s="174"/>
      <c r="RME71" s="174"/>
      <c r="RMF71" s="174"/>
      <c r="RMG71" s="174"/>
      <c r="RMH71" s="174"/>
      <c r="RMI71" s="174"/>
      <c r="RMJ71" s="174"/>
      <c r="RMK71" s="174"/>
      <c r="RML71" s="174"/>
      <c r="RMM71" s="174"/>
      <c r="RMN71" s="174"/>
      <c r="RMO71" s="174"/>
      <c r="RMP71" s="174"/>
      <c r="RMQ71" s="174"/>
      <c r="RMR71" s="174"/>
      <c r="RMS71" s="174"/>
      <c r="RMT71" s="174"/>
      <c r="RMU71" s="174"/>
      <c r="RMV71" s="174"/>
      <c r="RMW71" s="174"/>
      <c r="RMX71" s="174"/>
      <c r="RMY71" s="174"/>
      <c r="RMZ71" s="174"/>
      <c r="RNA71" s="174"/>
      <c r="RNB71" s="174"/>
      <c r="RNC71" s="174"/>
      <c r="RND71" s="174"/>
      <c r="RNE71" s="174"/>
      <c r="RNF71" s="174"/>
      <c r="RNG71" s="174"/>
      <c r="RNH71" s="174"/>
      <c r="RNI71" s="174"/>
      <c r="RNJ71" s="174"/>
      <c r="RNK71" s="174"/>
      <c r="RNL71" s="174"/>
      <c r="RNM71" s="174"/>
      <c r="RNN71" s="174"/>
      <c r="RNO71" s="174"/>
      <c r="RNP71" s="174"/>
      <c r="RNQ71" s="174"/>
      <c r="RNR71" s="174"/>
      <c r="RNS71" s="174"/>
      <c r="RNT71" s="174"/>
      <c r="RNU71" s="174"/>
      <c r="RNV71" s="174"/>
      <c r="RNW71" s="174"/>
      <c r="RNX71" s="174"/>
      <c r="RNY71" s="174"/>
      <c r="RNZ71" s="174"/>
      <c r="ROA71" s="174"/>
      <c r="ROB71" s="174"/>
      <c r="ROC71" s="174"/>
      <c r="ROD71" s="174"/>
      <c r="ROE71" s="174"/>
      <c r="ROF71" s="174"/>
      <c r="ROG71" s="174"/>
      <c r="ROH71" s="174"/>
      <c r="ROI71" s="174"/>
      <c r="ROJ71" s="174"/>
      <c r="ROK71" s="174"/>
      <c r="ROL71" s="174"/>
      <c r="ROM71" s="174"/>
      <c r="RON71" s="174"/>
      <c r="ROO71" s="174"/>
      <c r="ROP71" s="174"/>
      <c r="ROQ71" s="174"/>
      <c r="ROR71" s="174"/>
      <c r="ROS71" s="174"/>
      <c r="ROT71" s="174"/>
      <c r="ROU71" s="174"/>
      <c r="ROV71" s="174"/>
      <c r="ROW71" s="174"/>
      <c r="ROX71" s="174"/>
      <c r="ROY71" s="174"/>
      <c r="ROZ71" s="174"/>
      <c r="RPA71" s="174"/>
      <c r="RPB71" s="174"/>
      <c r="RPC71" s="174"/>
      <c r="RPD71" s="174"/>
      <c r="RPE71" s="174"/>
      <c r="RPF71" s="174"/>
      <c r="RPG71" s="174"/>
      <c r="RPH71" s="174"/>
      <c r="RPI71" s="174"/>
      <c r="RPJ71" s="174"/>
      <c r="RPK71" s="174"/>
      <c r="RPL71" s="174"/>
      <c r="RPM71" s="174"/>
      <c r="RPN71" s="174"/>
      <c r="RPO71" s="174"/>
      <c r="RPP71" s="174"/>
      <c r="RPQ71" s="174"/>
      <c r="RPR71" s="174"/>
      <c r="RPS71" s="174"/>
      <c r="RPT71" s="174"/>
      <c r="RPU71" s="174"/>
      <c r="RPV71" s="174"/>
      <c r="RPW71" s="174"/>
      <c r="RPX71" s="174"/>
      <c r="RPY71" s="174"/>
      <c r="RPZ71" s="174"/>
      <c r="RQA71" s="174"/>
      <c r="RQB71" s="174"/>
      <c r="RQC71" s="174"/>
      <c r="RQD71" s="174"/>
      <c r="RQE71" s="174"/>
      <c r="RQF71" s="174"/>
      <c r="RQG71" s="174"/>
      <c r="RQH71" s="174"/>
      <c r="RQI71" s="174"/>
      <c r="RQJ71" s="174"/>
      <c r="RQK71" s="174"/>
      <c r="RQL71" s="174"/>
      <c r="RQM71" s="174"/>
      <c r="RQN71" s="174"/>
      <c r="RQO71" s="174"/>
      <c r="RQP71" s="174"/>
      <c r="RQQ71" s="174"/>
      <c r="RQR71" s="174"/>
      <c r="RQS71" s="174"/>
      <c r="RQT71" s="174"/>
      <c r="RQU71" s="174"/>
      <c r="RQV71" s="174"/>
      <c r="RQW71" s="174"/>
      <c r="RQX71" s="174"/>
      <c r="RQY71" s="174"/>
      <c r="RQZ71" s="174"/>
      <c r="RRA71" s="174"/>
      <c r="RRB71" s="174"/>
      <c r="RRC71" s="174"/>
      <c r="RRD71" s="174"/>
      <c r="RRE71" s="174"/>
      <c r="RRF71" s="174"/>
      <c r="RRG71" s="174"/>
      <c r="RRH71" s="174"/>
      <c r="RRI71" s="174"/>
      <c r="RRJ71" s="174"/>
      <c r="RRK71" s="174"/>
      <c r="RRL71" s="174"/>
      <c r="RRM71" s="174"/>
      <c r="RRN71" s="174"/>
      <c r="RRO71" s="174"/>
      <c r="RRP71" s="174"/>
      <c r="RRQ71" s="174"/>
      <c r="RRR71" s="174"/>
      <c r="RRS71" s="174"/>
      <c r="RRT71" s="174"/>
      <c r="RRU71" s="174"/>
      <c r="RRV71" s="174"/>
      <c r="RRW71" s="174"/>
      <c r="RRX71" s="174"/>
      <c r="RRY71" s="174"/>
      <c r="RRZ71" s="174"/>
      <c r="RSA71" s="174"/>
      <c r="RSB71" s="174"/>
      <c r="RSC71" s="174"/>
      <c r="RSD71" s="174"/>
      <c r="RSE71" s="174"/>
      <c r="RSF71" s="174"/>
      <c r="RSG71" s="174"/>
      <c r="RSH71" s="174"/>
      <c r="RSI71" s="174"/>
      <c r="RSJ71" s="174"/>
      <c r="RSK71" s="174"/>
      <c r="RSL71" s="174"/>
      <c r="RSM71" s="174"/>
      <c r="RSN71" s="174"/>
      <c r="RSO71" s="174"/>
      <c r="RSP71" s="174"/>
      <c r="RSQ71" s="174"/>
      <c r="RSR71" s="174"/>
      <c r="RSS71" s="174"/>
      <c r="RST71" s="174"/>
      <c r="RSU71" s="174"/>
      <c r="RSV71" s="174"/>
      <c r="RSW71" s="174"/>
      <c r="RSX71" s="174"/>
      <c r="RSY71" s="174"/>
      <c r="RSZ71" s="174"/>
      <c r="RTA71" s="174"/>
      <c r="RTB71" s="174"/>
      <c r="RTC71" s="174"/>
      <c r="RTD71" s="174"/>
      <c r="RTE71" s="174"/>
      <c r="RTF71" s="174"/>
      <c r="RTG71" s="174"/>
      <c r="RTH71" s="174"/>
      <c r="RTI71" s="174"/>
      <c r="RTJ71" s="174"/>
      <c r="RTK71" s="174"/>
      <c r="RTL71" s="174"/>
      <c r="RTM71" s="174"/>
      <c r="RTN71" s="174"/>
      <c r="RTO71" s="174"/>
      <c r="RTP71" s="174"/>
      <c r="RTQ71" s="174"/>
      <c r="RTR71" s="174"/>
      <c r="RTS71" s="174"/>
      <c r="RTT71" s="174"/>
      <c r="RTU71" s="174"/>
      <c r="RTV71" s="174"/>
      <c r="RTW71" s="174"/>
      <c r="RTX71" s="174"/>
      <c r="RTY71" s="174"/>
      <c r="RTZ71" s="174"/>
      <c r="RUA71" s="174"/>
      <c r="RUB71" s="174"/>
      <c r="RUC71" s="174"/>
      <c r="RUD71" s="174"/>
      <c r="RUE71" s="174"/>
      <c r="RUF71" s="174"/>
      <c r="RUG71" s="174"/>
      <c r="RUH71" s="174"/>
      <c r="RUI71" s="174"/>
      <c r="RUJ71" s="174"/>
      <c r="RUK71" s="174"/>
      <c r="RUL71" s="174"/>
      <c r="RUM71" s="174"/>
      <c r="RUN71" s="174"/>
      <c r="RUO71" s="174"/>
      <c r="RUP71" s="174"/>
      <c r="RUQ71" s="174"/>
      <c r="RUR71" s="174"/>
      <c r="RUS71" s="174"/>
      <c r="RUT71" s="174"/>
      <c r="RUU71" s="174"/>
      <c r="RUV71" s="174"/>
      <c r="RUW71" s="174"/>
      <c r="RUX71" s="174"/>
      <c r="RUY71" s="174"/>
      <c r="RUZ71" s="174"/>
      <c r="RVA71" s="174"/>
      <c r="RVB71" s="174"/>
      <c r="RVC71" s="174"/>
      <c r="RVD71" s="174"/>
      <c r="RVE71" s="174"/>
      <c r="RVF71" s="174"/>
      <c r="RVG71" s="174"/>
      <c r="RVH71" s="174"/>
      <c r="RVI71" s="174"/>
      <c r="RVJ71" s="174"/>
      <c r="RVK71" s="174"/>
      <c r="RVL71" s="174"/>
      <c r="RVM71" s="174"/>
      <c r="RVN71" s="174"/>
      <c r="RVO71" s="174"/>
      <c r="RVP71" s="174"/>
      <c r="RVQ71" s="174"/>
      <c r="RVR71" s="174"/>
      <c r="RVS71" s="174"/>
      <c r="RVT71" s="174"/>
      <c r="RVU71" s="174"/>
      <c r="RVV71" s="174"/>
      <c r="RVW71" s="174"/>
      <c r="RVX71" s="174"/>
      <c r="RVY71" s="174"/>
      <c r="RVZ71" s="174"/>
      <c r="RWA71" s="174"/>
      <c r="RWB71" s="174"/>
      <c r="RWC71" s="174"/>
      <c r="RWD71" s="174"/>
      <c r="RWE71" s="174"/>
      <c r="RWF71" s="174"/>
      <c r="RWG71" s="174"/>
      <c r="RWH71" s="174"/>
      <c r="RWI71" s="174"/>
      <c r="RWJ71" s="174"/>
      <c r="RWK71" s="174"/>
      <c r="RWL71" s="174"/>
      <c r="RWM71" s="174"/>
      <c r="RWN71" s="174"/>
      <c r="RWO71" s="174"/>
      <c r="RWP71" s="174"/>
      <c r="RWQ71" s="174"/>
      <c r="RWR71" s="174"/>
      <c r="RWS71" s="174"/>
      <c r="RWT71" s="174"/>
      <c r="RWU71" s="174"/>
      <c r="RWV71" s="174"/>
      <c r="RWW71" s="174"/>
      <c r="RWX71" s="174"/>
      <c r="RWY71" s="174"/>
      <c r="RWZ71" s="174"/>
      <c r="RXA71" s="174"/>
      <c r="RXB71" s="174"/>
      <c r="RXC71" s="174"/>
      <c r="RXD71" s="174"/>
      <c r="RXE71" s="174"/>
      <c r="RXF71" s="174"/>
      <c r="RXG71" s="174"/>
      <c r="RXH71" s="174"/>
      <c r="RXI71" s="174"/>
      <c r="RXJ71" s="174"/>
      <c r="RXK71" s="174"/>
      <c r="RXL71" s="174"/>
      <c r="RXM71" s="174"/>
      <c r="RXN71" s="174"/>
      <c r="RXO71" s="174"/>
      <c r="RXP71" s="174"/>
      <c r="RXQ71" s="174"/>
      <c r="RXR71" s="174"/>
      <c r="RXS71" s="174"/>
      <c r="RXT71" s="174"/>
      <c r="RXU71" s="174"/>
      <c r="RXV71" s="174"/>
      <c r="RXW71" s="174"/>
      <c r="RXX71" s="174"/>
      <c r="RXY71" s="174"/>
      <c r="RXZ71" s="174"/>
      <c r="RYA71" s="174"/>
      <c r="RYB71" s="174"/>
      <c r="RYC71" s="174"/>
      <c r="RYD71" s="174"/>
      <c r="RYE71" s="174"/>
      <c r="RYF71" s="174"/>
      <c r="RYG71" s="174"/>
      <c r="RYH71" s="174"/>
      <c r="RYI71" s="174"/>
      <c r="RYJ71" s="174"/>
      <c r="RYK71" s="174"/>
      <c r="RYL71" s="174"/>
      <c r="RYM71" s="174"/>
      <c r="RYN71" s="174"/>
      <c r="RYO71" s="174"/>
      <c r="RYP71" s="174"/>
      <c r="RYQ71" s="174"/>
      <c r="RYR71" s="174"/>
      <c r="RYS71" s="174"/>
      <c r="RYT71" s="174"/>
      <c r="RYU71" s="174"/>
      <c r="RYV71" s="174"/>
      <c r="RYW71" s="174"/>
      <c r="RYX71" s="174"/>
      <c r="RYY71" s="174"/>
      <c r="RYZ71" s="174"/>
      <c r="RZA71" s="174"/>
      <c r="RZB71" s="174"/>
      <c r="RZC71" s="174"/>
      <c r="RZD71" s="174"/>
      <c r="RZE71" s="174"/>
      <c r="RZF71" s="174"/>
      <c r="RZG71" s="174"/>
      <c r="RZH71" s="174"/>
      <c r="RZI71" s="174"/>
      <c r="RZJ71" s="174"/>
      <c r="RZK71" s="174"/>
      <c r="RZL71" s="174"/>
      <c r="RZM71" s="174"/>
      <c r="RZN71" s="174"/>
      <c r="RZO71" s="174"/>
      <c r="RZP71" s="174"/>
      <c r="RZQ71" s="174"/>
      <c r="RZR71" s="174"/>
      <c r="RZS71" s="174"/>
      <c r="RZT71" s="174"/>
      <c r="RZU71" s="174"/>
      <c r="RZV71" s="174"/>
      <c r="RZW71" s="174"/>
      <c r="RZX71" s="174"/>
      <c r="RZY71" s="174"/>
      <c r="RZZ71" s="174"/>
      <c r="SAA71" s="174"/>
      <c r="SAB71" s="174"/>
      <c r="SAC71" s="174"/>
      <c r="SAD71" s="174"/>
      <c r="SAE71" s="174"/>
      <c r="SAF71" s="174"/>
      <c r="SAG71" s="174"/>
      <c r="SAH71" s="174"/>
      <c r="SAI71" s="174"/>
      <c r="SAJ71" s="174"/>
      <c r="SAK71" s="174"/>
      <c r="SAL71" s="174"/>
      <c r="SAM71" s="174"/>
      <c r="SAN71" s="174"/>
      <c r="SAO71" s="174"/>
      <c r="SAP71" s="174"/>
      <c r="SAQ71" s="174"/>
      <c r="SAR71" s="174"/>
      <c r="SAS71" s="174"/>
      <c r="SAT71" s="174"/>
      <c r="SAU71" s="174"/>
      <c r="SAV71" s="174"/>
      <c r="SAW71" s="174"/>
      <c r="SAX71" s="174"/>
      <c r="SAY71" s="174"/>
      <c r="SAZ71" s="174"/>
      <c r="SBA71" s="174"/>
      <c r="SBB71" s="174"/>
      <c r="SBC71" s="174"/>
      <c r="SBD71" s="174"/>
      <c r="SBE71" s="174"/>
      <c r="SBF71" s="174"/>
      <c r="SBG71" s="174"/>
      <c r="SBH71" s="174"/>
      <c r="SBI71" s="174"/>
      <c r="SBJ71" s="174"/>
      <c r="SBK71" s="174"/>
      <c r="SBL71" s="174"/>
      <c r="SBM71" s="174"/>
      <c r="SBN71" s="174"/>
      <c r="SBO71" s="174"/>
      <c r="SBP71" s="174"/>
      <c r="SBQ71" s="174"/>
      <c r="SBR71" s="174"/>
      <c r="SBS71" s="174"/>
      <c r="SBT71" s="174"/>
      <c r="SBU71" s="174"/>
      <c r="SBV71" s="174"/>
      <c r="SBW71" s="174"/>
      <c r="SBX71" s="174"/>
      <c r="SBY71" s="174"/>
      <c r="SBZ71" s="174"/>
      <c r="SCA71" s="174"/>
      <c r="SCB71" s="174"/>
      <c r="SCC71" s="174"/>
      <c r="SCD71" s="174"/>
      <c r="SCE71" s="174"/>
      <c r="SCF71" s="174"/>
      <c r="SCG71" s="174"/>
      <c r="SCH71" s="174"/>
      <c r="SCI71" s="174"/>
      <c r="SCJ71" s="174"/>
      <c r="SCK71" s="174"/>
      <c r="SCL71" s="174"/>
      <c r="SCM71" s="174"/>
      <c r="SCN71" s="174"/>
      <c r="SCO71" s="174"/>
      <c r="SCP71" s="174"/>
      <c r="SCQ71" s="174"/>
      <c r="SCR71" s="174"/>
      <c r="SCS71" s="174"/>
      <c r="SCT71" s="174"/>
      <c r="SCU71" s="174"/>
      <c r="SCV71" s="174"/>
      <c r="SCW71" s="174"/>
      <c r="SCX71" s="174"/>
      <c r="SCY71" s="174"/>
      <c r="SCZ71" s="174"/>
      <c r="SDA71" s="174"/>
      <c r="SDB71" s="174"/>
      <c r="SDC71" s="174"/>
      <c r="SDD71" s="174"/>
      <c r="SDE71" s="174"/>
      <c r="SDF71" s="174"/>
      <c r="SDG71" s="174"/>
      <c r="SDH71" s="174"/>
      <c r="SDI71" s="174"/>
      <c r="SDJ71" s="174"/>
      <c r="SDK71" s="174"/>
      <c r="SDL71" s="174"/>
      <c r="SDM71" s="174"/>
      <c r="SDN71" s="174"/>
      <c r="SDO71" s="174"/>
      <c r="SDP71" s="174"/>
      <c r="SDQ71" s="174"/>
      <c r="SDR71" s="174"/>
      <c r="SDS71" s="174"/>
      <c r="SDT71" s="174"/>
      <c r="SDU71" s="174"/>
      <c r="SDV71" s="174"/>
      <c r="SDW71" s="174"/>
      <c r="SDX71" s="174"/>
      <c r="SDY71" s="174"/>
      <c r="SDZ71" s="174"/>
      <c r="SEA71" s="174"/>
      <c r="SEB71" s="174"/>
      <c r="SEC71" s="174"/>
      <c r="SED71" s="174"/>
      <c r="SEE71" s="174"/>
      <c r="SEF71" s="174"/>
      <c r="SEG71" s="174"/>
      <c r="SEH71" s="174"/>
      <c r="SEI71" s="174"/>
      <c r="SEJ71" s="174"/>
      <c r="SEK71" s="174"/>
      <c r="SEL71" s="174"/>
      <c r="SEM71" s="174"/>
      <c r="SEN71" s="174"/>
      <c r="SEO71" s="174"/>
      <c r="SEP71" s="174"/>
      <c r="SEQ71" s="174"/>
      <c r="SER71" s="174"/>
      <c r="SES71" s="174"/>
      <c r="SET71" s="174"/>
      <c r="SEU71" s="174"/>
      <c r="SEV71" s="174"/>
      <c r="SEW71" s="174"/>
      <c r="SEX71" s="174"/>
      <c r="SEY71" s="174"/>
      <c r="SEZ71" s="174"/>
      <c r="SFA71" s="174"/>
      <c r="SFB71" s="174"/>
      <c r="SFC71" s="174"/>
      <c r="SFD71" s="174"/>
      <c r="SFE71" s="174"/>
      <c r="SFF71" s="174"/>
      <c r="SFG71" s="174"/>
      <c r="SFH71" s="174"/>
      <c r="SFI71" s="174"/>
      <c r="SFJ71" s="174"/>
      <c r="SFK71" s="174"/>
      <c r="SFL71" s="174"/>
      <c r="SFM71" s="174"/>
      <c r="SFN71" s="174"/>
      <c r="SFO71" s="174"/>
      <c r="SFP71" s="174"/>
      <c r="SFQ71" s="174"/>
      <c r="SFR71" s="174"/>
      <c r="SFS71" s="174"/>
      <c r="SFT71" s="174"/>
      <c r="SFU71" s="174"/>
      <c r="SFV71" s="174"/>
      <c r="SFW71" s="174"/>
      <c r="SFX71" s="174"/>
      <c r="SFY71" s="174"/>
      <c r="SFZ71" s="174"/>
      <c r="SGA71" s="174"/>
      <c r="SGB71" s="174"/>
      <c r="SGC71" s="174"/>
      <c r="SGD71" s="174"/>
      <c r="SGE71" s="174"/>
      <c r="SGF71" s="174"/>
      <c r="SGG71" s="174"/>
      <c r="SGH71" s="174"/>
      <c r="SGI71" s="174"/>
      <c r="SGJ71" s="174"/>
      <c r="SGK71" s="174"/>
      <c r="SGL71" s="174"/>
      <c r="SGM71" s="174"/>
      <c r="SGN71" s="174"/>
      <c r="SGO71" s="174"/>
      <c r="SGP71" s="174"/>
      <c r="SGQ71" s="174"/>
      <c r="SGR71" s="174"/>
      <c r="SGS71" s="174"/>
      <c r="SGT71" s="174"/>
      <c r="SGU71" s="174"/>
      <c r="SGV71" s="174"/>
      <c r="SGW71" s="174"/>
      <c r="SGX71" s="174"/>
      <c r="SGY71" s="174"/>
      <c r="SGZ71" s="174"/>
      <c r="SHA71" s="174"/>
      <c r="SHB71" s="174"/>
      <c r="SHC71" s="174"/>
      <c r="SHD71" s="174"/>
      <c r="SHE71" s="174"/>
      <c r="SHF71" s="174"/>
      <c r="SHG71" s="174"/>
      <c r="SHH71" s="174"/>
      <c r="SHI71" s="174"/>
      <c r="SHJ71" s="174"/>
      <c r="SHK71" s="174"/>
      <c r="SHL71" s="174"/>
      <c r="SHM71" s="174"/>
      <c r="SHN71" s="174"/>
      <c r="SHO71" s="174"/>
      <c r="SHP71" s="174"/>
      <c r="SHQ71" s="174"/>
      <c r="SHR71" s="174"/>
      <c r="SHS71" s="174"/>
      <c r="SHT71" s="174"/>
      <c r="SHU71" s="174"/>
      <c r="SHV71" s="174"/>
      <c r="SHW71" s="174"/>
      <c r="SHX71" s="174"/>
      <c r="SHY71" s="174"/>
      <c r="SHZ71" s="174"/>
      <c r="SIA71" s="174"/>
      <c r="SIB71" s="174"/>
      <c r="SIC71" s="174"/>
      <c r="SID71" s="174"/>
      <c r="SIE71" s="174"/>
      <c r="SIF71" s="174"/>
      <c r="SIG71" s="174"/>
      <c r="SIH71" s="174"/>
      <c r="SII71" s="174"/>
      <c r="SIJ71" s="174"/>
      <c r="SIK71" s="174"/>
      <c r="SIL71" s="174"/>
      <c r="SIM71" s="174"/>
      <c r="SIN71" s="174"/>
      <c r="SIO71" s="174"/>
      <c r="SIP71" s="174"/>
      <c r="SIQ71" s="174"/>
      <c r="SIR71" s="174"/>
      <c r="SIS71" s="174"/>
      <c r="SIT71" s="174"/>
      <c r="SIU71" s="174"/>
      <c r="SIV71" s="174"/>
      <c r="SIW71" s="174"/>
      <c r="SIX71" s="174"/>
      <c r="SIY71" s="174"/>
      <c r="SIZ71" s="174"/>
      <c r="SJA71" s="174"/>
      <c r="SJB71" s="174"/>
      <c r="SJC71" s="174"/>
      <c r="SJD71" s="174"/>
      <c r="SJE71" s="174"/>
      <c r="SJF71" s="174"/>
      <c r="SJG71" s="174"/>
      <c r="SJH71" s="174"/>
      <c r="SJI71" s="174"/>
      <c r="SJJ71" s="174"/>
      <c r="SJK71" s="174"/>
      <c r="SJL71" s="174"/>
      <c r="SJM71" s="174"/>
      <c r="SJN71" s="174"/>
      <c r="SJO71" s="174"/>
      <c r="SJP71" s="174"/>
      <c r="SJQ71" s="174"/>
      <c r="SJR71" s="174"/>
      <c r="SJS71" s="174"/>
      <c r="SJT71" s="174"/>
      <c r="SJU71" s="174"/>
      <c r="SJV71" s="174"/>
      <c r="SJW71" s="174"/>
      <c r="SJX71" s="174"/>
      <c r="SJY71" s="174"/>
      <c r="SJZ71" s="174"/>
      <c r="SKA71" s="174"/>
      <c r="SKB71" s="174"/>
      <c r="SKC71" s="174"/>
      <c r="SKD71" s="174"/>
      <c r="SKE71" s="174"/>
      <c r="SKF71" s="174"/>
      <c r="SKG71" s="174"/>
      <c r="SKH71" s="174"/>
      <c r="SKI71" s="174"/>
      <c r="SKJ71" s="174"/>
      <c r="SKK71" s="174"/>
      <c r="SKL71" s="174"/>
      <c r="SKM71" s="174"/>
      <c r="SKN71" s="174"/>
      <c r="SKO71" s="174"/>
      <c r="SKP71" s="174"/>
      <c r="SKQ71" s="174"/>
      <c r="SKR71" s="174"/>
      <c r="SKS71" s="174"/>
      <c r="SKT71" s="174"/>
      <c r="SKU71" s="174"/>
      <c r="SKV71" s="174"/>
      <c r="SKW71" s="174"/>
      <c r="SKX71" s="174"/>
      <c r="SKY71" s="174"/>
      <c r="SKZ71" s="174"/>
      <c r="SLA71" s="174"/>
      <c r="SLB71" s="174"/>
      <c r="SLC71" s="174"/>
      <c r="SLD71" s="174"/>
      <c r="SLE71" s="174"/>
      <c r="SLF71" s="174"/>
      <c r="SLG71" s="174"/>
      <c r="SLH71" s="174"/>
      <c r="SLI71" s="174"/>
      <c r="SLJ71" s="174"/>
      <c r="SLK71" s="174"/>
      <c r="SLL71" s="174"/>
      <c r="SLM71" s="174"/>
      <c r="SLN71" s="174"/>
      <c r="SLO71" s="174"/>
      <c r="SLP71" s="174"/>
      <c r="SLQ71" s="174"/>
      <c r="SLR71" s="174"/>
      <c r="SLS71" s="174"/>
      <c r="SLT71" s="174"/>
      <c r="SLU71" s="174"/>
      <c r="SLV71" s="174"/>
      <c r="SLW71" s="174"/>
      <c r="SLX71" s="174"/>
      <c r="SLY71" s="174"/>
      <c r="SLZ71" s="174"/>
      <c r="SMA71" s="174"/>
      <c r="SMB71" s="174"/>
      <c r="SMC71" s="174"/>
      <c r="SMD71" s="174"/>
      <c r="SME71" s="174"/>
      <c r="SMF71" s="174"/>
      <c r="SMG71" s="174"/>
      <c r="SMH71" s="174"/>
      <c r="SMI71" s="174"/>
      <c r="SMJ71" s="174"/>
      <c r="SMK71" s="174"/>
      <c r="SML71" s="174"/>
      <c r="SMM71" s="174"/>
      <c r="SMN71" s="174"/>
      <c r="SMO71" s="174"/>
      <c r="SMP71" s="174"/>
      <c r="SMQ71" s="174"/>
      <c r="SMR71" s="174"/>
      <c r="SMS71" s="174"/>
      <c r="SMT71" s="174"/>
      <c r="SMU71" s="174"/>
      <c r="SMV71" s="174"/>
      <c r="SMW71" s="174"/>
      <c r="SMX71" s="174"/>
      <c r="SMY71" s="174"/>
      <c r="SMZ71" s="174"/>
      <c r="SNA71" s="174"/>
      <c r="SNB71" s="174"/>
      <c r="SNC71" s="174"/>
      <c r="SND71" s="174"/>
      <c r="SNE71" s="174"/>
      <c r="SNF71" s="174"/>
      <c r="SNG71" s="174"/>
      <c r="SNH71" s="174"/>
      <c r="SNI71" s="174"/>
      <c r="SNJ71" s="174"/>
      <c r="SNK71" s="174"/>
      <c r="SNL71" s="174"/>
      <c r="SNM71" s="174"/>
      <c r="SNN71" s="174"/>
      <c r="SNO71" s="174"/>
      <c r="SNP71" s="174"/>
      <c r="SNQ71" s="174"/>
      <c r="SNR71" s="174"/>
      <c r="SNS71" s="174"/>
      <c r="SNT71" s="174"/>
      <c r="SNU71" s="174"/>
      <c r="SNV71" s="174"/>
      <c r="SNW71" s="174"/>
      <c r="SNX71" s="174"/>
      <c r="SNY71" s="174"/>
      <c r="SNZ71" s="174"/>
      <c r="SOA71" s="174"/>
      <c r="SOB71" s="174"/>
      <c r="SOC71" s="174"/>
      <c r="SOD71" s="174"/>
      <c r="SOE71" s="174"/>
      <c r="SOF71" s="174"/>
      <c r="SOG71" s="174"/>
      <c r="SOH71" s="174"/>
      <c r="SOI71" s="174"/>
      <c r="SOJ71" s="174"/>
      <c r="SOK71" s="174"/>
      <c r="SOL71" s="174"/>
      <c r="SOM71" s="174"/>
      <c r="SON71" s="174"/>
      <c r="SOO71" s="174"/>
      <c r="SOP71" s="174"/>
      <c r="SOQ71" s="174"/>
      <c r="SOR71" s="174"/>
      <c r="SOS71" s="174"/>
      <c r="SOT71" s="174"/>
      <c r="SOU71" s="174"/>
      <c r="SOV71" s="174"/>
      <c r="SOW71" s="174"/>
      <c r="SOX71" s="174"/>
      <c r="SOY71" s="174"/>
      <c r="SOZ71" s="174"/>
      <c r="SPA71" s="174"/>
      <c r="SPB71" s="174"/>
      <c r="SPC71" s="174"/>
      <c r="SPD71" s="174"/>
      <c r="SPE71" s="174"/>
      <c r="SPF71" s="174"/>
      <c r="SPG71" s="174"/>
      <c r="SPH71" s="174"/>
      <c r="SPI71" s="174"/>
      <c r="SPJ71" s="174"/>
      <c r="SPK71" s="174"/>
      <c r="SPL71" s="174"/>
      <c r="SPM71" s="174"/>
      <c r="SPN71" s="174"/>
      <c r="SPO71" s="174"/>
      <c r="SPP71" s="174"/>
      <c r="SPQ71" s="174"/>
      <c r="SPR71" s="174"/>
      <c r="SPS71" s="174"/>
      <c r="SPT71" s="174"/>
      <c r="SPU71" s="174"/>
      <c r="SPV71" s="174"/>
      <c r="SPW71" s="174"/>
      <c r="SPX71" s="174"/>
      <c r="SPY71" s="174"/>
      <c r="SPZ71" s="174"/>
      <c r="SQA71" s="174"/>
      <c r="SQB71" s="174"/>
      <c r="SQC71" s="174"/>
      <c r="SQD71" s="174"/>
      <c r="SQE71" s="174"/>
      <c r="SQF71" s="174"/>
      <c r="SQG71" s="174"/>
      <c r="SQH71" s="174"/>
      <c r="SQI71" s="174"/>
      <c r="SQJ71" s="174"/>
      <c r="SQK71" s="174"/>
      <c r="SQL71" s="174"/>
      <c r="SQM71" s="174"/>
      <c r="SQN71" s="174"/>
      <c r="SQO71" s="174"/>
      <c r="SQP71" s="174"/>
      <c r="SQQ71" s="174"/>
      <c r="SQR71" s="174"/>
      <c r="SQS71" s="174"/>
      <c r="SQT71" s="174"/>
      <c r="SQU71" s="174"/>
      <c r="SQV71" s="174"/>
      <c r="SQW71" s="174"/>
      <c r="SQX71" s="174"/>
      <c r="SQY71" s="174"/>
      <c r="SQZ71" s="174"/>
      <c r="SRA71" s="174"/>
      <c r="SRB71" s="174"/>
      <c r="SRC71" s="174"/>
      <c r="SRD71" s="174"/>
      <c r="SRE71" s="174"/>
      <c r="SRF71" s="174"/>
      <c r="SRG71" s="174"/>
      <c r="SRH71" s="174"/>
      <c r="SRI71" s="174"/>
      <c r="SRJ71" s="174"/>
      <c r="SRK71" s="174"/>
      <c r="SRL71" s="174"/>
      <c r="SRM71" s="174"/>
      <c r="SRN71" s="174"/>
      <c r="SRO71" s="174"/>
      <c r="SRP71" s="174"/>
      <c r="SRQ71" s="174"/>
      <c r="SRR71" s="174"/>
      <c r="SRS71" s="174"/>
      <c r="SRT71" s="174"/>
      <c r="SRU71" s="174"/>
      <c r="SRV71" s="174"/>
      <c r="SRW71" s="174"/>
      <c r="SRX71" s="174"/>
      <c r="SRY71" s="174"/>
      <c r="SRZ71" s="174"/>
      <c r="SSA71" s="174"/>
      <c r="SSB71" s="174"/>
      <c r="SSC71" s="174"/>
      <c r="SSD71" s="174"/>
      <c r="SSE71" s="174"/>
      <c r="SSF71" s="174"/>
      <c r="SSG71" s="174"/>
      <c r="SSH71" s="174"/>
      <c r="SSI71" s="174"/>
      <c r="SSJ71" s="174"/>
      <c r="SSK71" s="174"/>
      <c r="SSL71" s="174"/>
      <c r="SSM71" s="174"/>
      <c r="SSN71" s="174"/>
      <c r="SSO71" s="174"/>
      <c r="SSP71" s="174"/>
      <c r="SSQ71" s="174"/>
      <c r="SSR71" s="174"/>
      <c r="SSS71" s="174"/>
      <c r="SST71" s="174"/>
      <c r="SSU71" s="174"/>
      <c r="SSV71" s="174"/>
      <c r="SSW71" s="174"/>
      <c r="SSX71" s="174"/>
      <c r="SSY71" s="174"/>
      <c r="SSZ71" s="174"/>
      <c r="STA71" s="174"/>
      <c r="STB71" s="174"/>
      <c r="STC71" s="174"/>
      <c r="STD71" s="174"/>
      <c r="STE71" s="174"/>
      <c r="STF71" s="174"/>
      <c r="STG71" s="174"/>
      <c r="STH71" s="174"/>
      <c r="STI71" s="174"/>
      <c r="STJ71" s="174"/>
      <c r="STK71" s="174"/>
      <c r="STL71" s="174"/>
      <c r="STM71" s="174"/>
      <c r="STN71" s="174"/>
      <c r="STO71" s="174"/>
      <c r="STP71" s="174"/>
      <c r="STQ71" s="174"/>
      <c r="STR71" s="174"/>
      <c r="STS71" s="174"/>
      <c r="STT71" s="174"/>
      <c r="STU71" s="174"/>
      <c r="STV71" s="174"/>
      <c r="STW71" s="174"/>
      <c r="STX71" s="174"/>
      <c r="STY71" s="174"/>
      <c r="STZ71" s="174"/>
      <c r="SUA71" s="174"/>
      <c r="SUB71" s="174"/>
      <c r="SUC71" s="174"/>
      <c r="SUD71" s="174"/>
      <c r="SUE71" s="174"/>
      <c r="SUF71" s="174"/>
      <c r="SUG71" s="174"/>
      <c r="SUH71" s="174"/>
      <c r="SUI71" s="174"/>
      <c r="SUJ71" s="174"/>
      <c r="SUK71" s="174"/>
      <c r="SUL71" s="174"/>
      <c r="SUM71" s="174"/>
      <c r="SUN71" s="174"/>
      <c r="SUO71" s="174"/>
      <c r="SUP71" s="174"/>
      <c r="SUQ71" s="174"/>
      <c r="SUR71" s="174"/>
      <c r="SUS71" s="174"/>
      <c r="SUT71" s="174"/>
      <c r="SUU71" s="174"/>
      <c r="SUV71" s="174"/>
      <c r="SUW71" s="174"/>
      <c r="SUX71" s="174"/>
      <c r="SUY71" s="174"/>
      <c r="SUZ71" s="174"/>
      <c r="SVA71" s="174"/>
      <c r="SVB71" s="174"/>
      <c r="SVC71" s="174"/>
      <c r="SVD71" s="174"/>
      <c r="SVE71" s="174"/>
      <c r="SVF71" s="174"/>
      <c r="SVG71" s="174"/>
      <c r="SVH71" s="174"/>
      <c r="SVI71" s="174"/>
      <c r="SVJ71" s="174"/>
      <c r="SVK71" s="174"/>
      <c r="SVL71" s="174"/>
      <c r="SVM71" s="174"/>
      <c r="SVN71" s="174"/>
      <c r="SVO71" s="174"/>
      <c r="SVP71" s="174"/>
      <c r="SVQ71" s="174"/>
      <c r="SVR71" s="174"/>
      <c r="SVS71" s="174"/>
      <c r="SVT71" s="174"/>
      <c r="SVU71" s="174"/>
      <c r="SVV71" s="174"/>
      <c r="SVW71" s="174"/>
      <c r="SVX71" s="174"/>
      <c r="SVY71" s="174"/>
      <c r="SVZ71" s="174"/>
      <c r="SWA71" s="174"/>
      <c r="SWB71" s="174"/>
      <c r="SWC71" s="174"/>
      <c r="SWD71" s="174"/>
      <c r="SWE71" s="174"/>
      <c r="SWF71" s="174"/>
      <c r="SWG71" s="174"/>
      <c r="SWH71" s="174"/>
      <c r="SWI71" s="174"/>
      <c r="SWJ71" s="174"/>
      <c r="SWK71" s="174"/>
      <c r="SWL71" s="174"/>
      <c r="SWM71" s="174"/>
      <c r="SWN71" s="174"/>
      <c r="SWO71" s="174"/>
      <c r="SWP71" s="174"/>
      <c r="SWQ71" s="174"/>
      <c r="SWR71" s="174"/>
      <c r="SWS71" s="174"/>
      <c r="SWT71" s="174"/>
      <c r="SWU71" s="174"/>
      <c r="SWV71" s="174"/>
      <c r="SWW71" s="174"/>
      <c r="SWX71" s="174"/>
      <c r="SWY71" s="174"/>
      <c r="SWZ71" s="174"/>
      <c r="SXA71" s="174"/>
      <c r="SXB71" s="174"/>
      <c r="SXC71" s="174"/>
      <c r="SXD71" s="174"/>
      <c r="SXE71" s="174"/>
      <c r="SXF71" s="174"/>
      <c r="SXG71" s="174"/>
      <c r="SXH71" s="174"/>
      <c r="SXI71" s="174"/>
      <c r="SXJ71" s="174"/>
      <c r="SXK71" s="174"/>
      <c r="SXL71" s="174"/>
      <c r="SXM71" s="174"/>
      <c r="SXN71" s="174"/>
      <c r="SXO71" s="174"/>
      <c r="SXP71" s="174"/>
      <c r="SXQ71" s="174"/>
      <c r="SXR71" s="174"/>
      <c r="SXS71" s="174"/>
      <c r="SXT71" s="174"/>
      <c r="SXU71" s="174"/>
      <c r="SXV71" s="174"/>
      <c r="SXW71" s="174"/>
      <c r="SXX71" s="174"/>
      <c r="SXY71" s="174"/>
      <c r="SXZ71" s="174"/>
      <c r="SYA71" s="174"/>
      <c r="SYB71" s="174"/>
      <c r="SYC71" s="174"/>
      <c r="SYD71" s="174"/>
      <c r="SYE71" s="174"/>
      <c r="SYF71" s="174"/>
      <c r="SYG71" s="174"/>
      <c r="SYH71" s="174"/>
      <c r="SYI71" s="174"/>
      <c r="SYJ71" s="174"/>
      <c r="SYK71" s="174"/>
      <c r="SYL71" s="174"/>
      <c r="SYM71" s="174"/>
      <c r="SYN71" s="174"/>
      <c r="SYO71" s="174"/>
      <c r="SYP71" s="174"/>
      <c r="SYQ71" s="174"/>
      <c r="SYR71" s="174"/>
      <c r="SYS71" s="174"/>
      <c r="SYT71" s="174"/>
      <c r="SYU71" s="174"/>
      <c r="SYV71" s="174"/>
      <c r="SYW71" s="174"/>
      <c r="SYX71" s="174"/>
      <c r="SYY71" s="174"/>
      <c r="SYZ71" s="174"/>
      <c r="SZA71" s="174"/>
      <c r="SZB71" s="174"/>
      <c r="SZC71" s="174"/>
      <c r="SZD71" s="174"/>
      <c r="SZE71" s="174"/>
      <c r="SZF71" s="174"/>
      <c r="SZG71" s="174"/>
      <c r="SZH71" s="174"/>
      <c r="SZI71" s="174"/>
      <c r="SZJ71" s="174"/>
      <c r="SZK71" s="174"/>
      <c r="SZL71" s="174"/>
      <c r="SZM71" s="174"/>
      <c r="SZN71" s="174"/>
      <c r="SZO71" s="174"/>
      <c r="SZP71" s="174"/>
      <c r="SZQ71" s="174"/>
      <c r="SZR71" s="174"/>
      <c r="SZS71" s="174"/>
      <c r="SZT71" s="174"/>
      <c r="SZU71" s="174"/>
      <c r="SZV71" s="174"/>
      <c r="SZW71" s="174"/>
      <c r="SZX71" s="174"/>
      <c r="SZY71" s="174"/>
      <c r="SZZ71" s="174"/>
      <c r="TAA71" s="174"/>
      <c r="TAB71" s="174"/>
      <c r="TAC71" s="174"/>
      <c r="TAD71" s="174"/>
      <c r="TAE71" s="174"/>
      <c r="TAF71" s="174"/>
      <c r="TAG71" s="174"/>
      <c r="TAH71" s="174"/>
      <c r="TAI71" s="174"/>
      <c r="TAJ71" s="174"/>
      <c r="TAK71" s="174"/>
      <c r="TAL71" s="174"/>
      <c r="TAM71" s="174"/>
      <c r="TAN71" s="174"/>
      <c r="TAO71" s="174"/>
      <c r="TAP71" s="174"/>
      <c r="TAQ71" s="174"/>
      <c r="TAR71" s="174"/>
      <c r="TAS71" s="174"/>
      <c r="TAT71" s="174"/>
      <c r="TAU71" s="174"/>
      <c r="TAV71" s="174"/>
      <c r="TAW71" s="174"/>
      <c r="TAX71" s="174"/>
      <c r="TAY71" s="174"/>
      <c r="TAZ71" s="174"/>
      <c r="TBA71" s="174"/>
      <c r="TBB71" s="174"/>
      <c r="TBC71" s="174"/>
      <c r="TBD71" s="174"/>
      <c r="TBE71" s="174"/>
      <c r="TBF71" s="174"/>
      <c r="TBG71" s="174"/>
      <c r="TBH71" s="174"/>
      <c r="TBI71" s="174"/>
      <c r="TBJ71" s="174"/>
      <c r="TBK71" s="174"/>
      <c r="TBL71" s="174"/>
      <c r="TBM71" s="174"/>
      <c r="TBN71" s="174"/>
      <c r="TBO71" s="174"/>
      <c r="TBP71" s="174"/>
      <c r="TBQ71" s="174"/>
      <c r="TBR71" s="174"/>
      <c r="TBS71" s="174"/>
      <c r="TBT71" s="174"/>
      <c r="TBU71" s="174"/>
      <c r="TBV71" s="174"/>
      <c r="TBW71" s="174"/>
      <c r="TBX71" s="174"/>
      <c r="TBY71" s="174"/>
      <c r="TBZ71" s="174"/>
      <c r="TCA71" s="174"/>
      <c r="TCB71" s="174"/>
      <c r="TCC71" s="174"/>
      <c r="TCD71" s="174"/>
      <c r="TCE71" s="174"/>
      <c r="TCF71" s="174"/>
      <c r="TCG71" s="174"/>
      <c r="TCH71" s="174"/>
      <c r="TCI71" s="174"/>
      <c r="TCJ71" s="174"/>
      <c r="TCK71" s="174"/>
      <c r="TCL71" s="174"/>
      <c r="TCM71" s="174"/>
      <c r="TCN71" s="174"/>
      <c r="TCO71" s="174"/>
      <c r="TCP71" s="174"/>
      <c r="TCQ71" s="174"/>
      <c r="TCR71" s="174"/>
      <c r="TCS71" s="174"/>
      <c r="TCT71" s="174"/>
      <c r="TCU71" s="174"/>
      <c r="TCV71" s="174"/>
      <c r="TCW71" s="174"/>
      <c r="TCX71" s="174"/>
      <c r="TCY71" s="174"/>
      <c r="TCZ71" s="174"/>
      <c r="TDA71" s="174"/>
      <c r="TDB71" s="174"/>
      <c r="TDC71" s="174"/>
      <c r="TDD71" s="174"/>
      <c r="TDE71" s="174"/>
      <c r="TDF71" s="174"/>
      <c r="TDG71" s="174"/>
      <c r="TDH71" s="174"/>
      <c r="TDI71" s="174"/>
      <c r="TDJ71" s="174"/>
      <c r="TDK71" s="174"/>
      <c r="TDL71" s="174"/>
      <c r="TDM71" s="174"/>
      <c r="TDN71" s="174"/>
      <c r="TDO71" s="174"/>
      <c r="TDP71" s="174"/>
      <c r="TDQ71" s="174"/>
      <c r="TDR71" s="174"/>
      <c r="TDS71" s="174"/>
      <c r="TDT71" s="174"/>
      <c r="TDU71" s="174"/>
      <c r="TDV71" s="174"/>
      <c r="TDW71" s="174"/>
      <c r="TDX71" s="174"/>
      <c r="TDY71" s="174"/>
      <c r="TDZ71" s="174"/>
      <c r="TEA71" s="174"/>
      <c r="TEB71" s="174"/>
      <c r="TEC71" s="174"/>
      <c r="TED71" s="174"/>
      <c r="TEE71" s="174"/>
      <c r="TEF71" s="174"/>
      <c r="TEG71" s="174"/>
      <c r="TEH71" s="174"/>
      <c r="TEI71" s="174"/>
      <c r="TEJ71" s="174"/>
      <c r="TEK71" s="174"/>
      <c r="TEL71" s="174"/>
      <c r="TEM71" s="174"/>
      <c r="TEN71" s="174"/>
      <c r="TEO71" s="174"/>
      <c r="TEP71" s="174"/>
      <c r="TEQ71" s="174"/>
      <c r="TER71" s="174"/>
      <c r="TES71" s="174"/>
      <c r="TET71" s="174"/>
      <c r="TEU71" s="174"/>
      <c r="TEV71" s="174"/>
      <c r="TEW71" s="174"/>
      <c r="TEX71" s="174"/>
      <c r="TEY71" s="174"/>
      <c r="TEZ71" s="174"/>
      <c r="TFA71" s="174"/>
      <c r="TFB71" s="174"/>
      <c r="TFC71" s="174"/>
      <c r="TFD71" s="174"/>
      <c r="TFE71" s="174"/>
      <c r="TFF71" s="174"/>
      <c r="TFG71" s="174"/>
      <c r="TFH71" s="174"/>
      <c r="TFI71" s="174"/>
      <c r="TFJ71" s="174"/>
      <c r="TFK71" s="174"/>
      <c r="TFL71" s="174"/>
      <c r="TFM71" s="174"/>
      <c r="TFN71" s="174"/>
      <c r="TFO71" s="174"/>
      <c r="TFP71" s="174"/>
      <c r="TFQ71" s="174"/>
      <c r="TFR71" s="174"/>
      <c r="TFS71" s="174"/>
      <c r="TFT71" s="174"/>
      <c r="TFU71" s="174"/>
      <c r="TFV71" s="174"/>
      <c r="TFW71" s="174"/>
      <c r="TFX71" s="174"/>
      <c r="TFY71" s="174"/>
      <c r="TFZ71" s="174"/>
      <c r="TGA71" s="174"/>
      <c r="TGB71" s="174"/>
      <c r="TGC71" s="174"/>
      <c r="TGD71" s="174"/>
      <c r="TGE71" s="174"/>
      <c r="TGF71" s="174"/>
      <c r="TGG71" s="174"/>
      <c r="TGH71" s="174"/>
      <c r="TGI71" s="174"/>
      <c r="TGJ71" s="174"/>
      <c r="TGK71" s="174"/>
      <c r="TGL71" s="174"/>
      <c r="TGM71" s="174"/>
      <c r="TGN71" s="174"/>
      <c r="TGO71" s="174"/>
      <c r="TGP71" s="174"/>
      <c r="TGQ71" s="174"/>
      <c r="TGR71" s="174"/>
      <c r="TGS71" s="174"/>
      <c r="TGT71" s="174"/>
      <c r="TGU71" s="174"/>
      <c r="TGV71" s="174"/>
      <c r="TGW71" s="174"/>
      <c r="TGX71" s="174"/>
      <c r="TGY71" s="174"/>
      <c r="TGZ71" s="174"/>
      <c r="THA71" s="174"/>
      <c r="THB71" s="174"/>
      <c r="THC71" s="174"/>
      <c r="THD71" s="174"/>
      <c r="THE71" s="174"/>
      <c r="THF71" s="174"/>
      <c r="THG71" s="174"/>
      <c r="THH71" s="174"/>
      <c r="THI71" s="174"/>
      <c r="THJ71" s="174"/>
      <c r="THK71" s="174"/>
      <c r="THL71" s="174"/>
      <c r="THM71" s="174"/>
      <c r="THN71" s="174"/>
      <c r="THO71" s="174"/>
      <c r="THP71" s="174"/>
      <c r="THQ71" s="174"/>
      <c r="THR71" s="174"/>
      <c r="THS71" s="174"/>
      <c r="THT71" s="174"/>
      <c r="THU71" s="174"/>
      <c r="THV71" s="174"/>
      <c r="THW71" s="174"/>
      <c r="THX71" s="174"/>
      <c r="THY71" s="174"/>
      <c r="THZ71" s="174"/>
      <c r="TIA71" s="174"/>
      <c r="TIB71" s="174"/>
      <c r="TIC71" s="174"/>
      <c r="TID71" s="174"/>
      <c r="TIE71" s="174"/>
      <c r="TIF71" s="174"/>
      <c r="TIG71" s="174"/>
      <c r="TIH71" s="174"/>
      <c r="TII71" s="174"/>
      <c r="TIJ71" s="174"/>
      <c r="TIK71" s="174"/>
      <c r="TIL71" s="174"/>
      <c r="TIM71" s="174"/>
      <c r="TIN71" s="174"/>
      <c r="TIO71" s="174"/>
      <c r="TIP71" s="174"/>
      <c r="TIQ71" s="174"/>
      <c r="TIR71" s="174"/>
      <c r="TIS71" s="174"/>
      <c r="TIT71" s="174"/>
      <c r="TIU71" s="174"/>
      <c r="TIV71" s="174"/>
      <c r="TIW71" s="174"/>
      <c r="TIX71" s="174"/>
      <c r="TIY71" s="174"/>
      <c r="TIZ71" s="174"/>
      <c r="TJA71" s="174"/>
      <c r="TJB71" s="174"/>
      <c r="TJC71" s="174"/>
      <c r="TJD71" s="174"/>
      <c r="TJE71" s="174"/>
      <c r="TJF71" s="174"/>
      <c r="TJG71" s="174"/>
      <c r="TJH71" s="174"/>
      <c r="TJI71" s="174"/>
      <c r="TJJ71" s="174"/>
      <c r="TJK71" s="174"/>
      <c r="TJL71" s="174"/>
      <c r="TJM71" s="174"/>
      <c r="TJN71" s="174"/>
      <c r="TJO71" s="174"/>
      <c r="TJP71" s="174"/>
      <c r="TJQ71" s="174"/>
      <c r="TJR71" s="174"/>
      <c r="TJS71" s="174"/>
      <c r="TJT71" s="174"/>
      <c r="TJU71" s="174"/>
      <c r="TJV71" s="174"/>
      <c r="TJW71" s="174"/>
      <c r="TJX71" s="174"/>
      <c r="TJY71" s="174"/>
      <c r="TJZ71" s="174"/>
      <c r="TKA71" s="174"/>
      <c r="TKB71" s="174"/>
      <c r="TKC71" s="174"/>
      <c r="TKD71" s="174"/>
      <c r="TKE71" s="174"/>
      <c r="TKF71" s="174"/>
      <c r="TKG71" s="174"/>
      <c r="TKH71" s="174"/>
      <c r="TKI71" s="174"/>
      <c r="TKJ71" s="174"/>
      <c r="TKK71" s="174"/>
      <c r="TKL71" s="174"/>
      <c r="TKM71" s="174"/>
      <c r="TKN71" s="174"/>
      <c r="TKO71" s="174"/>
      <c r="TKP71" s="174"/>
      <c r="TKQ71" s="174"/>
      <c r="TKR71" s="174"/>
      <c r="TKS71" s="174"/>
      <c r="TKT71" s="174"/>
      <c r="TKU71" s="174"/>
      <c r="TKV71" s="174"/>
      <c r="TKW71" s="174"/>
      <c r="TKX71" s="174"/>
      <c r="TKY71" s="174"/>
      <c r="TKZ71" s="174"/>
      <c r="TLA71" s="174"/>
      <c r="TLB71" s="174"/>
      <c r="TLC71" s="174"/>
      <c r="TLD71" s="174"/>
      <c r="TLE71" s="174"/>
      <c r="TLF71" s="174"/>
      <c r="TLG71" s="174"/>
      <c r="TLH71" s="174"/>
      <c r="TLI71" s="174"/>
      <c r="TLJ71" s="174"/>
      <c r="TLK71" s="174"/>
      <c r="TLL71" s="174"/>
      <c r="TLM71" s="174"/>
      <c r="TLN71" s="174"/>
      <c r="TLO71" s="174"/>
      <c r="TLP71" s="174"/>
      <c r="TLQ71" s="174"/>
      <c r="TLR71" s="174"/>
      <c r="TLS71" s="174"/>
      <c r="TLT71" s="174"/>
      <c r="TLU71" s="174"/>
      <c r="TLV71" s="174"/>
      <c r="TLW71" s="174"/>
      <c r="TLX71" s="174"/>
      <c r="TLY71" s="174"/>
      <c r="TLZ71" s="174"/>
      <c r="TMA71" s="174"/>
      <c r="TMB71" s="174"/>
      <c r="TMC71" s="174"/>
      <c r="TMD71" s="174"/>
      <c r="TME71" s="174"/>
      <c r="TMF71" s="174"/>
      <c r="TMG71" s="174"/>
      <c r="TMH71" s="174"/>
      <c r="TMI71" s="174"/>
      <c r="TMJ71" s="174"/>
      <c r="TMK71" s="174"/>
      <c r="TML71" s="174"/>
      <c r="TMM71" s="174"/>
      <c r="TMN71" s="174"/>
      <c r="TMO71" s="174"/>
      <c r="TMP71" s="174"/>
      <c r="TMQ71" s="174"/>
      <c r="TMR71" s="174"/>
      <c r="TMS71" s="174"/>
      <c r="TMT71" s="174"/>
      <c r="TMU71" s="174"/>
      <c r="TMV71" s="174"/>
      <c r="TMW71" s="174"/>
      <c r="TMX71" s="174"/>
      <c r="TMY71" s="174"/>
      <c r="TMZ71" s="174"/>
      <c r="TNA71" s="174"/>
      <c r="TNB71" s="174"/>
      <c r="TNC71" s="174"/>
      <c r="TND71" s="174"/>
      <c r="TNE71" s="174"/>
      <c r="TNF71" s="174"/>
      <c r="TNG71" s="174"/>
      <c r="TNH71" s="174"/>
      <c r="TNI71" s="174"/>
      <c r="TNJ71" s="174"/>
      <c r="TNK71" s="174"/>
      <c r="TNL71" s="174"/>
      <c r="TNM71" s="174"/>
      <c r="TNN71" s="174"/>
      <c r="TNO71" s="174"/>
      <c r="TNP71" s="174"/>
      <c r="TNQ71" s="174"/>
      <c r="TNR71" s="174"/>
      <c r="TNS71" s="174"/>
      <c r="TNT71" s="174"/>
      <c r="TNU71" s="174"/>
      <c r="TNV71" s="174"/>
      <c r="TNW71" s="174"/>
      <c r="TNX71" s="174"/>
      <c r="TNY71" s="174"/>
      <c r="TNZ71" s="174"/>
      <c r="TOA71" s="174"/>
      <c r="TOB71" s="174"/>
      <c r="TOC71" s="174"/>
      <c r="TOD71" s="174"/>
      <c r="TOE71" s="174"/>
      <c r="TOF71" s="174"/>
      <c r="TOG71" s="174"/>
      <c r="TOH71" s="174"/>
      <c r="TOI71" s="174"/>
      <c r="TOJ71" s="174"/>
      <c r="TOK71" s="174"/>
      <c r="TOL71" s="174"/>
      <c r="TOM71" s="174"/>
      <c r="TON71" s="174"/>
      <c r="TOO71" s="174"/>
      <c r="TOP71" s="174"/>
      <c r="TOQ71" s="174"/>
      <c r="TOR71" s="174"/>
      <c r="TOS71" s="174"/>
      <c r="TOT71" s="174"/>
      <c r="TOU71" s="174"/>
      <c r="TOV71" s="174"/>
      <c r="TOW71" s="174"/>
      <c r="TOX71" s="174"/>
      <c r="TOY71" s="174"/>
      <c r="TOZ71" s="174"/>
      <c r="TPA71" s="174"/>
      <c r="TPB71" s="174"/>
      <c r="TPC71" s="174"/>
      <c r="TPD71" s="174"/>
      <c r="TPE71" s="174"/>
      <c r="TPF71" s="174"/>
      <c r="TPG71" s="174"/>
      <c r="TPH71" s="174"/>
      <c r="TPI71" s="174"/>
      <c r="TPJ71" s="174"/>
      <c r="TPK71" s="174"/>
      <c r="TPL71" s="174"/>
      <c r="TPM71" s="174"/>
      <c r="TPN71" s="174"/>
      <c r="TPO71" s="174"/>
      <c r="TPP71" s="174"/>
      <c r="TPQ71" s="174"/>
      <c r="TPR71" s="174"/>
      <c r="TPS71" s="174"/>
      <c r="TPT71" s="174"/>
      <c r="TPU71" s="174"/>
      <c r="TPV71" s="174"/>
      <c r="TPW71" s="174"/>
      <c r="TPX71" s="174"/>
      <c r="TPY71" s="174"/>
      <c r="TPZ71" s="174"/>
      <c r="TQA71" s="174"/>
      <c r="TQB71" s="174"/>
      <c r="TQC71" s="174"/>
      <c r="TQD71" s="174"/>
      <c r="TQE71" s="174"/>
      <c r="TQF71" s="174"/>
      <c r="TQG71" s="174"/>
      <c r="TQH71" s="174"/>
      <c r="TQI71" s="174"/>
      <c r="TQJ71" s="174"/>
      <c r="TQK71" s="174"/>
      <c r="TQL71" s="174"/>
      <c r="TQM71" s="174"/>
      <c r="TQN71" s="174"/>
      <c r="TQO71" s="174"/>
      <c r="TQP71" s="174"/>
      <c r="TQQ71" s="174"/>
      <c r="TQR71" s="174"/>
      <c r="TQS71" s="174"/>
      <c r="TQT71" s="174"/>
      <c r="TQU71" s="174"/>
      <c r="TQV71" s="174"/>
      <c r="TQW71" s="174"/>
      <c r="TQX71" s="174"/>
      <c r="TQY71" s="174"/>
      <c r="TQZ71" s="174"/>
      <c r="TRA71" s="174"/>
      <c r="TRB71" s="174"/>
      <c r="TRC71" s="174"/>
      <c r="TRD71" s="174"/>
      <c r="TRE71" s="174"/>
      <c r="TRF71" s="174"/>
      <c r="TRG71" s="174"/>
      <c r="TRH71" s="174"/>
      <c r="TRI71" s="174"/>
      <c r="TRJ71" s="174"/>
      <c r="TRK71" s="174"/>
      <c r="TRL71" s="174"/>
      <c r="TRM71" s="174"/>
      <c r="TRN71" s="174"/>
      <c r="TRO71" s="174"/>
      <c r="TRP71" s="174"/>
      <c r="TRQ71" s="174"/>
      <c r="TRR71" s="174"/>
      <c r="TRS71" s="174"/>
      <c r="TRT71" s="174"/>
      <c r="TRU71" s="174"/>
      <c r="TRV71" s="174"/>
      <c r="TRW71" s="174"/>
      <c r="TRX71" s="174"/>
      <c r="TRY71" s="174"/>
      <c r="TRZ71" s="174"/>
      <c r="TSA71" s="174"/>
      <c r="TSB71" s="174"/>
      <c r="TSC71" s="174"/>
      <c r="TSD71" s="174"/>
      <c r="TSE71" s="174"/>
      <c r="TSF71" s="174"/>
      <c r="TSG71" s="174"/>
      <c r="TSH71" s="174"/>
      <c r="TSI71" s="174"/>
      <c r="TSJ71" s="174"/>
      <c r="TSK71" s="174"/>
      <c r="TSL71" s="174"/>
      <c r="TSM71" s="174"/>
      <c r="TSN71" s="174"/>
      <c r="TSO71" s="174"/>
      <c r="TSP71" s="174"/>
      <c r="TSQ71" s="174"/>
      <c r="TSR71" s="174"/>
      <c r="TSS71" s="174"/>
      <c r="TST71" s="174"/>
      <c r="TSU71" s="174"/>
      <c r="TSV71" s="174"/>
      <c r="TSW71" s="174"/>
      <c r="TSX71" s="174"/>
      <c r="TSY71" s="174"/>
      <c r="TSZ71" s="174"/>
      <c r="TTA71" s="174"/>
      <c r="TTB71" s="174"/>
      <c r="TTC71" s="174"/>
      <c r="TTD71" s="174"/>
      <c r="TTE71" s="174"/>
      <c r="TTF71" s="174"/>
      <c r="TTG71" s="174"/>
      <c r="TTH71" s="174"/>
      <c r="TTI71" s="174"/>
      <c r="TTJ71" s="174"/>
      <c r="TTK71" s="174"/>
      <c r="TTL71" s="174"/>
      <c r="TTM71" s="174"/>
      <c r="TTN71" s="174"/>
      <c r="TTO71" s="174"/>
      <c r="TTP71" s="174"/>
      <c r="TTQ71" s="174"/>
      <c r="TTR71" s="174"/>
      <c r="TTS71" s="174"/>
      <c r="TTT71" s="174"/>
      <c r="TTU71" s="174"/>
      <c r="TTV71" s="174"/>
      <c r="TTW71" s="174"/>
      <c r="TTX71" s="174"/>
      <c r="TTY71" s="174"/>
      <c r="TTZ71" s="174"/>
      <c r="TUA71" s="174"/>
      <c r="TUB71" s="174"/>
      <c r="TUC71" s="174"/>
      <c r="TUD71" s="174"/>
      <c r="TUE71" s="174"/>
      <c r="TUF71" s="174"/>
      <c r="TUG71" s="174"/>
      <c r="TUH71" s="174"/>
      <c r="TUI71" s="174"/>
      <c r="TUJ71" s="174"/>
      <c r="TUK71" s="174"/>
      <c r="TUL71" s="174"/>
      <c r="TUM71" s="174"/>
      <c r="TUN71" s="174"/>
      <c r="TUO71" s="174"/>
      <c r="TUP71" s="174"/>
      <c r="TUQ71" s="174"/>
      <c r="TUR71" s="174"/>
      <c r="TUS71" s="174"/>
      <c r="TUT71" s="174"/>
      <c r="TUU71" s="174"/>
      <c r="TUV71" s="174"/>
      <c r="TUW71" s="174"/>
      <c r="TUX71" s="174"/>
      <c r="TUY71" s="174"/>
      <c r="TUZ71" s="174"/>
      <c r="TVA71" s="174"/>
      <c r="TVB71" s="174"/>
      <c r="TVC71" s="174"/>
      <c r="TVD71" s="174"/>
      <c r="TVE71" s="174"/>
      <c r="TVF71" s="174"/>
      <c r="TVG71" s="174"/>
      <c r="TVH71" s="174"/>
      <c r="TVI71" s="174"/>
      <c r="TVJ71" s="174"/>
      <c r="TVK71" s="174"/>
      <c r="TVL71" s="174"/>
      <c r="TVM71" s="174"/>
      <c r="TVN71" s="174"/>
      <c r="TVO71" s="174"/>
      <c r="TVP71" s="174"/>
      <c r="TVQ71" s="174"/>
      <c r="TVR71" s="174"/>
      <c r="TVS71" s="174"/>
      <c r="TVT71" s="174"/>
      <c r="TVU71" s="174"/>
      <c r="TVV71" s="174"/>
      <c r="TVW71" s="174"/>
      <c r="TVX71" s="174"/>
      <c r="TVY71" s="174"/>
      <c r="TVZ71" s="174"/>
      <c r="TWA71" s="174"/>
      <c r="TWB71" s="174"/>
      <c r="TWC71" s="174"/>
      <c r="TWD71" s="174"/>
      <c r="TWE71" s="174"/>
      <c r="TWF71" s="174"/>
      <c r="TWG71" s="174"/>
      <c r="TWH71" s="174"/>
      <c r="TWI71" s="174"/>
      <c r="TWJ71" s="174"/>
      <c r="TWK71" s="174"/>
      <c r="TWL71" s="174"/>
      <c r="TWM71" s="174"/>
      <c r="TWN71" s="174"/>
      <c r="TWO71" s="174"/>
      <c r="TWP71" s="174"/>
      <c r="TWQ71" s="174"/>
      <c r="TWR71" s="174"/>
      <c r="TWS71" s="174"/>
      <c r="TWT71" s="174"/>
      <c r="TWU71" s="174"/>
      <c r="TWV71" s="174"/>
      <c r="TWW71" s="174"/>
      <c r="TWX71" s="174"/>
      <c r="TWY71" s="174"/>
      <c r="TWZ71" s="174"/>
      <c r="TXA71" s="174"/>
      <c r="TXB71" s="174"/>
      <c r="TXC71" s="174"/>
      <c r="TXD71" s="174"/>
      <c r="TXE71" s="174"/>
      <c r="TXF71" s="174"/>
      <c r="TXG71" s="174"/>
      <c r="TXH71" s="174"/>
      <c r="TXI71" s="174"/>
      <c r="TXJ71" s="174"/>
      <c r="TXK71" s="174"/>
      <c r="TXL71" s="174"/>
      <c r="TXM71" s="174"/>
      <c r="TXN71" s="174"/>
      <c r="TXO71" s="174"/>
      <c r="TXP71" s="174"/>
      <c r="TXQ71" s="174"/>
      <c r="TXR71" s="174"/>
      <c r="TXS71" s="174"/>
      <c r="TXT71" s="174"/>
      <c r="TXU71" s="174"/>
      <c r="TXV71" s="174"/>
      <c r="TXW71" s="174"/>
      <c r="TXX71" s="174"/>
      <c r="TXY71" s="174"/>
      <c r="TXZ71" s="174"/>
      <c r="TYA71" s="174"/>
      <c r="TYB71" s="174"/>
      <c r="TYC71" s="174"/>
      <c r="TYD71" s="174"/>
      <c r="TYE71" s="174"/>
      <c r="TYF71" s="174"/>
      <c r="TYG71" s="174"/>
      <c r="TYH71" s="174"/>
      <c r="TYI71" s="174"/>
      <c r="TYJ71" s="174"/>
      <c r="TYK71" s="174"/>
      <c r="TYL71" s="174"/>
      <c r="TYM71" s="174"/>
      <c r="TYN71" s="174"/>
      <c r="TYO71" s="174"/>
      <c r="TYP71" s="174"/>
      <c r="TYQ71" s="174"/>
      <c r="TYR71" s="174"/>
      <c r="TYS71" s="174"/>
      <c r="TYT71" s="174"/>
      <c r="TYU71" s="174"/>
      <c r="TYV71" s="174"/>
      <c r="TYW71" s="174"/>
      <c r="TYX71" s="174"/>
      <c r="TYY71" s="174"/>
      <c r="TYZ71" s="174"/>
      <c r="TZA71" s="174"/>
      <c r="TZB71" s="174"/>
      <c r="TZC71" s="174"/>
      <c r="TZD71" s="174"/>
      <c r="TZE71" s="174"/>
      <c r="TZF71" s="174"/>
      <c r="TZG71" s="174"/>
      <c r="TZH71" s="174"/>
      <c r="TZI71" s="174"/>
      <c r="TZJ71" s="174"/>
      <c r="TZK71" s="174"/>
      <c r="TZL71" s="174"/>
      <c r="TZM71" s="174"/>
      <c r="TZN71" s="174"/>
      <c r="TZO71" s="174"/>
      <c r="TZP71" s="174"/>
      <c r="TZQ71" s="174"/>
      <c r="TZR71" s="174"/>
      <c r="TZS71" s="174"/>
      <c r="TZT71" s="174"/>
      <c r="TZU71" s="174"/>
      <c r="TZV71" s="174"/>
      <c r="TZW71" s="174"/>
      <c r="TZX71" s="174"/>
      <c r="TZY71" s="174"/>
      <c r="TZZ71" s="174"/>
      <c r="UAA71" s="174"/>
      <c r="UAB71" s="174"/>
      <c r="UAC71" s="174"/>
      <c r="UAD71" s="174"/>
      <c r="UAE71" s="174"/>
      <c r="UAF71" s="174"/>
      <c r="UAG71" s="174"/>
      <c r="UAH71" s="174"/>
      <c r="UAI71" s="174"/>
      <c r="UAJ71" s="174"/>
      <c r="UAK71" s="174"/>
      <c r="UAL71" s="174"/>
      <c r="UAM71" s="174"/>
      <c r="UAN71" s="174"/>
      <c r="UAO71" s="174"/>
      <c r="UAP71" s="174"/>
      <c r="UAQ71" s="174"/>
      <c r="UAR71" s="174"/>
      <c r="UAS71" s="174"/>
      <c r="UAT71" s="174"/>
      <c r="UAU71" s="174"/>
      <c r="UAV71" s="174"/>
      <c r="UAW71" s="174"/>
      <c r="UAX71" s="174"/>
      <c r="UAY71" s="174"/>
      <c r="UAZ71" s="174"/>
      <c r="UBA71" s="174"/>
      <c r="UBB71" s="174"/>
      <c r="UBC71" s="174"/>
      <c r="UBD71" s="174"/>
      <c r="UBE71" s="174"/>
      <c r="UBF71" s="174"/>
      <c r="UBG71" s="174"/>
      <c r="UBH71" s="174"/>
      <c r="UBI71" s="174"/>
      <c r="UBJ71" s="174"/>
      <c r="UBK71" s="174"/>
      <c r="UBL71" s="174"/>
      <c r="UBM71" s="174"/>
      <c r="UBN71" s="174"/>
      <c r="UBO71" s="174"/>
      <c r="UBP71" s="174"/>
      <c r="UBQ71" s="174"/>
      <c r="UBR71" s="174"/>
      <c r="UBS71" s="174"/>
      <c r="UBT71" s="174"/>
      <c r="UBU71" s="174"/>
      <c r="UBV71" s="174"/>
      <c r="UBW71" s="174"/>
      <c r="UBX71" s="174"/>
      <c r="UBY71" s="174"/>
      <c r="UBZ71" s="174"/>
      <c r="UCA71" s="174"/>
      <c r="UCB71" s="174"/>
      <c r="UCC71" s="174"/>
      <c r="UCD71" s="174"/>
      <c r="UCE71" s="174"/>
      <c r="UCF71" s="174"/>
      <c r="UCG71" s="174"/>
      <c r="UCH71" s="174"/>
      <c r="UCI71" s="174"/>
      <c r="UCJ71" s="174"/>
      <c r="UCK71" s="174"/>
      <c r="UCL71" s="174"/>
      <c r="UCM71" s="174"/>
      <c r="UCN71" s="174"/>
      <c r="UCO71" s="174"/>
      <c r="UCP71" s="174"/>
      <c r="UCQ71" s="174"/>
      <c r="UCR71" s="174"/>
      <c r="UCS71" s="174"/>
      <c r="UCT71" s="174"/>
      <c r="UCU71" s="174"/>
      <c r="UCV71" s="174"/>
      <c r="UCW71" s="174"/>
      <c r="UCX71" s="174"/>
      <c r="UCY71" s="174"/>
      <c r="UCZ71" s="174"/>
      <c r="UDA71" s="174"/>
      <c r="UDB71" s="174"/>
      <c r="UDC71" s="174"/>
      <c r="UDD71" s="174"/>
      <c r="UDE71" s="174"/>
      <c r="UDF71" s="174"/>
      <c r="UDG71" s="174"/>
      <c r="UDH71" s="174"/>
      <c r="UDI71" s="174"/>
      <c r="UDJ71" s="174"/>
      <c r="UDK71" s="174"/>
      <c r="UDL71" s="174"/>
      <c r="UDM71" s="174"/>
      <c r="UDN71" s="174"/>
      <c r="UDO71" s="174"/>
      <c r="UDP71" s="174"/>
      <c r="UDQ71" s="174"/>
      <c r="UDR71" s="174"/>
      <c r="UDS71" s="174"/>
      <c r="UDT71" s="174"/>
      <c r="UDU71" s="174"/>
      <c r="UDV71" s="174"/>
      <c r="UDW71" s="174"/>
      <c r="UDX71" s="174"/>
      <c r="UDY71" s="174"/>
      <c r="UDZ71" s="174"/>
      <c r="UEA71" s="174"/>
      <c r="UEB71" s="174"/>
      <c r="UEC71" s="174"/>
      <c r="UED71" s="174"/>
      <c r="UEE71" s="174"/>
      <c r="UEF71" s="174"/>
      <c r="UEG71" s="174"/>
      <c r="UEH71" s="174"/>
      <c r="UEI71" s="174"/>
      <c r="UEJ71" s="174"/>
      <c r="UEK71" s="174"/>
      <c r="UEL71" s="174"/>
      <c r="UEM71" s="174"/>
      <c r="UEN71" s="174"/>
      <c r="UEO71" s="174"/>
      <c r="UEP71" s="174"/>
      <c r="UEQ71" s="174"/>
      <c r="UER71" s="174"/>
      <c r="UES71" s="174"/>
      <c r="UET71" s="174"/>
      <c r="UEU71" s="174"/>
      <c r="UEV71" s="174"/>
      <c r="UEW71" s="174"/>
      <c r="UEX71" s="174"/>
      <c r="UEY71" s="174"/>
      <c r="UEZ71" s="174"/>
      <c r="UFA71" s="174"/>
      <c r="UFB71" s="174"/>
      <c r="UFC71" s="174"/>
      <c r="UFD71" s="174"/>
      <c r="UFE71" s="174"/>
      <c r="UFF71" s="174"/>
      <c r="UFG71" s="174"/>
      <c r="UFH71" s="174"/>
      <c r="UFI71" s="174"/>
      <c r="UFJ71" s="174"/>
      <c r="UFK71" s="174"/>
      <c r="UFL71" s="174"/>
      <c r="UFM71" s="174"/>
      <c r="UFN71" s="174"/>
      <c r="UFO71" s="174"/>
      <c r="UFP71" s="174"/>
      <c r="UFQ71" s="174"/>
      <c r="UFR71" s="174"/>
      <c r="UFS71" s="174"/>
      <c r="UFT71" s="174"/>
      <c r="UFU71" s="174"/>
      <c r="UFV71" s="174"/>
      <c r="UFW71" s="174"/>
      <c r="UFX71" s="174"/>
      <c r="UFY71" s="174"/>
      <c r="UFZ71" s="174"/>
      <c r="UGA71" s="174"/>
      <c r="UGB71" s="174"/>
      <c r="UGC71" s="174"/>
      <c r="UGD71" s="174"/>
      <c r="UGE71" s="174"/>
      <c r="UGF71" s="174"/>
      <c r="UGG71" s="174"/>
      <c r="UGH71" s="174"/>
      <c r="UGI71" s="174"/>
      <c r="UGJ71" s="174"/>
      <c r="UGK71" s="174"/>
      <c r="UGL71" s="174"/>
      <c r="UGM71" s="174"/>
      <c r="UGN71" s="174"/>
      <c r="UGO71" s="174"/>
      <c r="UGP71" s="174"/>
      <c r="UGQ71" s="174"/>
      <c r="UGR71" s="174"/>
      <c r="UGS71" s="174"/>
      <c r="UGT71" s="174"/>
      <c r="UGU71" s="174"/>
      <c r="UGV71" s="174"/>
      <c r="UGW71" s="174"/>
      <c r="UGX71" s="174"/>
      <c r="UGY71" s="174"/>
      <c r="UGZ71" s="174"/>
      <c r="UHA71" s="174"/>
      <c r="UHB71" s="174"/>
      <c r="UHC71" s="174"/>
      <c r="UHD71" s="174"/>
      <c r="UHE71" s="174"/>
      <c r="UHF71" s="174"/>
      <c r="UHG71" s="174"/>
      <c r="UHH71" s="174"/>
      <c r="UHI71" s="174"/>
      <c r="UHJ71" s="174"/>
      <c r="UHK71" s="174"/>
      <c r="UHL71" s="174"/>
      <c r="UHM71" s="174"/>
      <c r="UHN71" s="174"/>
      <c r="UHO71" s="174"/>
      <c r="UHP71" s="174"/>
      <c r="UHQ71" s="174"/>
      <c r="UHR71" s="174"/>
      <c r="UHS71" s="174"/>
      <c r="UHT71" s="174"/>
      <c r="UHU71" s="174"/>
      <c r="UHV71" s="174"/>
      <c r="UHW71" s="174"/>
      <c r="UHX71" s="174"/>
      <c r="UHY71" s="174"/>
      <c r="UHZ71" s="174"/>
      <c r="UIA71" s="174"/>
      <c r="UIB71" s="174"/>
      <c r="UIC71" s="174"/>
      <c r="UID71" s="174"/>
      <c r="UIE71" s="174"/>
      <c r="UIF71" s="174"/>
      <c r="UIG71" s="174"/>
      <c r="UIH71" s="174"/>
      <c r="UII71" s="174"/>
      <c r="UIJ71" s="174"/>
      <c r="UIK71" s="174"/>
      <c r="UIL71" s="174"/>
      <c r="UIM71" s="174"/>
      <c r="UIN71" s="174"/>
      <c r="UIO71" s="174"/>
      <c r="UIP71" s="174"/>
      <c r="UIQ71" s="174"/>
      <c r="UIR71" s="174"/>
      <c r="UIS71" s="174"/>
      <c r="UIT71" s="174"/>
      <c r="UIU71" s="174"/>
      <c r="UIV71" s="174"/>
      <c r="UIW71" s="174"/>
      <c r="UIX71" s="174"/>
      <c r="UIY71" s="174"/>
      <c r="UIZ71" s="174"/>
      <c r="UJA71" s="174"/>
      <c r="UJB71" s="174"/>
      <c r="UJC71" s="174"/>
      <c r="UJD71" s="174"/>
      <c r="UJE71" s="174"/>
      <c r="UJF71" s="174"/>
      <c r="UJG71" s="174"/>
      <c r="UJH71" s="174"/>
      <c r="UJI71" s="174"/>
      <c r="UJJ71" s="174"/>
      <c r="UJK71" s="174"/>
      <c r="UJL71" s="174"/>
      <c r="UJM71" s="174"/>
      <c r="UJN71" s="174"/>
      <c r="UJO71" s="174"/>
      <c r="UJP71" s="174"/>
      <c r="UJQ71" s="174"/>
      <c r="UJR71" s="174"/>
      <c r="UJS71" s="174"/>
      <c r="UJT71" s="174"/>
      <c r="UJU71" s="174"/>
      <c r="UJV71" s="174"/>
      <c r="UJW71" s="174"/>
      <c r="UJX71" s="174"/>
      <c r="UJY71" s="174"/>
      <c r="UJZ71" s="174"/>
      <c r="UKA71" s="174"/>
      <c r="UKB71" s="174"/>
      <c r="UKC71" s="174"/>
      <c r="UKD71" s="174"/>
      <c r="UKE71" s="174"/>
      <c r="UKF71" s="174"/>
      <c r="UKG71" s="174"/>
      <c r="UKH71" s="174"/>
      <c r="UKI71" s="174"/>
      <c r="UKJ71" s="174"/>
      <c r="UKK71" s="174"/>
      <c r="UKL71" s="174"/>
      <c r="UKM71" s="174"/>
      <c r="UKN71" s="174"/>
      <c r="UKO71" s="174"/>
      <c r="UKP71" s="174"/>
      <c r="UKQ71" s="174"/>
      <c r="UKR71" s="174"/>
      <c r="UKS71" s="174"/>
      <c r="UKT71" s="174"/>
      <c r="UKU71" s="174"/>
      <c r="UKV71" s="174"/>
      <c r="UKW71" s="174"/>
      <c r="UKX71" s="174"/>
      <c r="UKY71" s="174"/>
      <c r="UKZ71" s="174"/>
      <c r="ULA71" s="174"/>
      <c r="ULB71" s="174"/>
      <c r="ULC71" s="174"/>
      <c r="ULD71" s="174"/>
      <c r="ULE71" s="174"/>
      <c r="ULF71" s="174"/>
      <c r="ULG71" s="174"/>
      <c r="ULH71" s="174"/>
      <c r="ULI71" s="174"/>
      <c r="ULJ71" s="174"/>
      <c r="ULK71" s="174"/>
      <c r="ULL71" s="174"/>
      <c r="ULM71" s="174"/>
      <c r="ULN71" s="174"/>
      <c r="ULO71" s="174"/>
      <c r="ULP71" s="174"/>
      <c r="ULQ71" s="174"/>
      <c r="ULR71" s="174"/>
      <c r="ULS71" s="174"/>
      <c r="ULT71" s="174"/>
      <c r="ULU71" s="174"/>
      <c r="ULV71" s="174"/>
      <c r="ULW71" s="174"/>
      <c r="ULX71" s="174"/>
      <c r="ULY71" s="174"/>
      <c r="ULZ71" s="174"/>
      <c r="UMA71" s="174"/>
      <c r="UMB71" s="174"/>
      <c r="UMC71" s="174"/>
      <c r="UMD71" s="174"/>
      <c r="UME71" s="174"/>
      <c r="UMF71" s="174"/>
      <c r="UMG71" s="174"/>
      <c r="UMH71" s="174"/>
      <c r="UMI71" s="174"/>
      <c r="UMJ71" s="174"/>
      <c r="UMK71" s="174"/>
      <c r="UML71" s="174"/>
      <c r="UMM71" s="174"/>
      <c r="UMN71" s="174"/>
      <c r="UMO71" s="174"/>
      <c r="UMP71" s="174"/>
      <c r="UMQ71" s="174"/>
      <c r="UMR71" s="174"/>
      <c r="UMS71" s="174"/>
      <c r="UMT71" s="174"/>
      <c r="UMU71" s="174"/>
      <c r="UMV71" s="174"/>
      <c r="UMW71" s="174"/>
      <c r="UMX71" s="174"/>
      <c r="UMY71" s="174"/>
      <c r="UMZ71" s="174"/>
      <c r="UNA71" s="174"/>
      <c r="UNB71" s="174"/>
      <c r="UNC71" s="174"/>
      <c r="UND71" s="174"/>
      <c r="UNE71" s="174"/>
      <c r="UNF71" s="174"/>
      <c r="UNG71" s="174"/>
      <c r="UNH71" s="174"/>
      <c r="UNI71" s="174"/>
      <c r="UNJ71" s="174"/>
      <c r="UNK71" s="174"/>
      <c r="UNL71" s="174"/>
      <c r="UNM71" s="174"/>
      <c r="UNN71" s="174"/>
      <c r="UNO71" s="174"/>
      <c r="UNP71" s="174"/>
      <c r="UNQ71" s="174"/>
      <c r="UNR71" s="174"/>
      <c r="UNS71" s="174"/>
      <c r="UNT71" s="174"/>
      <c r="UNU71" s="174"/>
      <c r="UNV71" s="174"/>
      <c r="UNW71" s="174"/>
      <c r="UNX71" s="174"/>
      <c r="UNY71" s="174"/>
      <c r="UNZ71" s="174"/>
      <c r="UOA71" s="174"/>
      <c r="UOB71" s="174"/>
      <c r="UOC71" s="174"/>
      <c r="UOD71" s="174"/>
      <c r="UOE71" s="174"/>
      <c r="UOF71" s="174"/>
      <c r="UOG71" s="174"/>
      <c r="UOH71" s="174"/>
      <c r="UOI71" s="174"/>
      <c r="UOJ71" s="174"/>
      <c r="UOK71" s="174"/>
      <c r="UOL71" s="174"/>
      <c r="UOM71" s="174"/>
      <c r="UON71" s="174"/>
      <c r="UOO71" s="174"/>
      <c r="UOP71" s="174"/>
      <c r="UOQ71" s="174"/>
      <c r="UOR71" s="174"/>
      <c r="UOS71" s="174"/>
      <c r="UOT71" s="174"/>
      <c r="UOU71" s="174"/>
      <c r="UOV71" s="174"/>
      <c r="UOW71" s="174"/>
      <c r="UOX71" s="174"/>
      <c r="UOY71" s="174"/>
      <c r="UOZ71" s="174"/>
      <c r="UPA71" s="174"/>
      <c r="UPB71" s="174"/>
      <c r="UPC71" s="174"/>
      <c r="UPD71" s="174"/>
      <c r="UPE71" s="174"/>
      <c r="UPF71" s="174"/>
      <c r="UPG71" s="174"/>
      <c r="UPH71" s="174"/>
      <c r="UPI71" s="174"/>
      <c r="UPJ71" s="174"/>
      <c r="UPK71" s="174"/>
      <c r="UPL71" s="174"/>
      <c r="UPM71" s="174"/>
      <c r="UPN71" s="174"/>
      <c r="UPO71" s="174"/>
      <c r="UPP71" s="174"/>
      <c r="UPQ71" s="174"/>
      <c r="UPR71" s="174"/>
      <c r="UPS71" s="174"/>
      <c r="UPT71" s="174"/>
      <c r="UPU71" s="174"/>
      <c r="UPV71" s="174"/>
      <c r="UPW71" s="174"/>
      <c r="UPX71" s="174"/>
      <c r="UPY71" s="174"/>
      <c r="UPZ71" s="174"/>
      <c r="UQA71" s="174"/>
      <c r="UQB71" s="174"/>
      <c r="UQC71" s="174"/>
      <c r="UQD71" s="174"/>
      <c r="UQE71" s="174"/>
      <c r="UQF71" s="174"/>
      <c r="UQG71" s="174"/>
      <c r="UQH71" s="174"/>
      <c r="UQI71" s="174"/>
      <c r="UQJ71" s="174"/>
      <c r="UQK71" s="174"/>
      <c r="UQL71" s="174"/>
      <c r="UQM71" s="174"/>
      <c r="UQN71" s="174"/>
      <c r="UQO71" s="174"/>
      <c r="UQP71" s="174"/>
      <c r="UQQ71" s="174"/>
      <c r="UQR71" s="174"/>
      <c r="UQS71" s="174"/>
      <c r="UQT71" s="174"/>
      <c r="UQU71" s="174"/>
      <c r="UQV71" s="174"/>
      <c r="UQW71" s="174"/>
      <c r="UQX71" s="174"/>
      <c r="UQY71" s="174"/>
      <c r="UQZ71" s="174"/>
      <c r="URA71" s="174"/>
      <c r="URB71" s="174"/>
      <c r="URC71" s="174"/>
      <c r="URD71" s="174"/>
      <c r="URE71" s="174"/>
      <c r="URF71" s="174"/>
      <c r="URG71" s="174"/>
      <c r="URH71" s="174"/>
      <c r="URI71" s="174"/>
      <c r="URJ71" s="174"/>
      <c r="URK71" s="174"/>
      <c r="URL71" s="174"/>
      <c r="URM71" s="174"/>
      <c r="URN71" s="174"/>
      <c r="URO71" s="174"/>
      <c r="URP71" s="174"/>
      <c r="URQ71" s="174"/>
      <c r="URR71" s="174"/>
      <c r="URS71" s="174"/>
      <c r="URT71" s="174"/>
      <c r="URU71" s="174"/>
      <c r="URV71" s="174"/>
      <c r="URW71" s="174"/>
      <c r="URX71" s="174"/>
      <c r="URY71" s="174"/>
      <c r="URZ71" s="174"/>
      <c r="USA71" s="174"/>
      <c r="USB71" s="174"/>
      <c r="USC71" s="174"/>
      <c r="USD71" s="174"/>
      <c r="USE71" s="174"/>
      <c r="USF71" s="174"/>
      <c r="USG71" s="174"/>
      <c r="USH71" s="174"/>
      <c r="USI71" s="174"/>
      <c r="USJ71" s="174"/>
      <c r="USK71" s="174"/>
      <c r="USL71" s="174"/>
      <c r="USM71" s="174"/>
      <c r="USN71" s="174"/>
      <c r="USO71" s="174"/>
      <c r="USP71" s="174"/>
      <c r="USQ71" s="174"/>
      <c r="USR71" s="174"/>
      <c r="USS71" s="174"/>
      <c r="UST71" s="174"/>
      <c r="USU71" s="174"/>
      <c r="USV71" s="174"/>
      <c r="USW71" s="174"/>
      <c r="USX71" s="174"/>
      <c r="USY71" s="174"/>
      <c r="USZ71" s="174"/>
      <c r="UTA71" s="174"/>
      <c r="UTB71" s="174"/>
      <c r="UTC71" s="174"/>
      <c r="UTD71" s="174"/>
      <c r="UTE71" s="174"/>
      <c r="UTF71" s="174"/>
      <c r="UTG71" s="174"/>
      <c r="UTH71" s="174"/>
      <c r="UTI71" s="174"/>
      <c r="UTJ71" s="174"/>
      <c r="UTK71" s="174"/>
      <c r="UTL71" s="174"/>
      <c r="UTM71" s="174"/>
      <c r="UTN71" s="174"/>
      <c r="UTO71" s="174"/>
      <c r="UTP71" s="174"/>
      <c r="UTQ71" s="174"/>
      <c r="UTR71" s="174"/>
      <c r="UTS71" s="174"/>
      <c r="UTT71" s="174"/>
      <c r="UTU71" s="174"/>
      <c r="UTV71" s="174"/>
      <c r="UTW71" s="174"/>
      <c r="UTX71" s="174"/>
      <c r="UTY71" s="174"/>
      <c r="UTZ71" s="174"/>
      <c r="UUA71" s="174"/>
      <c r="UUB71" s="174"/>
      <c r="UUC71" s="174"/>
      <c r="UUD71" s="174"/>
      <c r="UUE71" s="174"/>
      <c r="UUF71" s="174"/>
      <c r="UUG71" s="174"/>
      <c r="UUH71" s="174"/>
      <c r="UUI71" s="174"/>
      <c r="UUJ71" s="174"/>
      <c r="UUK71" s="174"/>
      <c r="UUL71" s="174"/>
      <c r="UUM71" s="174"/>
      <c r="UUN71" s="174"/>
      <c r="UUO71" s="174"/>
      <c r="UUP71" s="174"/>
      <c r="UUQ71" s="174"/>
      <c r="UUR71" s="174"/>
      <c r="UUS71" s="174"/>
      <c r="UUT71" s="174"/>
      <c r="UUU71" s="174"/>
      <c r="UUV71" s="174"/>
      <c r="UUW71" s="174"/>
      <c r="UUX71" s="174"/>
      <c r="UUY71" s="174"/>
      <c r="UUZ71" s="174"/>
      <c r="UVA71" s="174"/>
      <c r="UVB71" s="174"/>
      <c r="UVC71" s="174"/>
      <c r="UVD71" s="174"/>
      <c r="UVE71" s="174"/>
      <c r="UVF71" s="174"/>
      <c r="UVG71" s="174"/>
      <c r="UVH71" s="174"/>
      <c r="UVI71" s="174"/>
      <c r="UVJ71" s="174"/>
      <c r="UVK71" s="174"/>
      <c r="UVL71" s="174"/>
      <c r="UVM71" s="174"/>
      <c r="UVN71" s="174"/>
      <c r="UVO71" s="174"/>
      <c r="UVP71" s="174"/>
      <c r="UVQ71" s="174"/>
      <c r="UVR71" s="174"/>
      <c r="UVS71" s="174"/>
      <c r="UVT71" s="174"/>
      <c r="UVU71" s="174"/>
      <c r="UVV71" s="174"/>
      <c r="UVW71" s="174"/>
      <c r="UVX71" s="174"/>
      <c r="UVY71" s="174"/>
      <c r="UVZ71" s="174"/>
      <c r="UWA71" s="174"/>
      <c r="UWB71" s="174"/>
      <c r="UWC71" s="174"/>
      <c r="UWD71" s="174"/>
      <c r="UWE71" s="174"/>
      <c r="UWF71" s="174"/>
      <c r="UWG71" s="174"/>
      <c r="UWH71" s="174"/>
      <c r="UWI71" s="174"/>
      <c r="UWJ71" s="174"/>
      <c r="UWK71" s="174"/>
      <c r="UWL71" s="174"/>
      <c r="UWM71" s="174"/>
      <c r="UWN71" s="174"/>
      <c r="UWO71" s="174"/>
      <c r="UWP71" s="174"/>
      <c r="UWQ71" s="174"/>
      <c r="UWR71" s="174"/>
      <c r="UWS71" s="174"/>
      <c r="UWT71" s="174"/>
      <c r="UWU71" s="174"/>
      <c r="UWV71" s="174"/>
      <c r="UWW71" s="174"/>
      <c r="UWX71" s="174"/>
      <c r="UWY71" s="174"/>
      <c r="UWZ71" s="174"/>
      <c r="UXA71" s="174"/>
      <c r="UXB71" s="174"/>
      <c r="UXC71" s="174"/>
      <c r="UXD71" s="174"/>
      <c r="UXE71" s="174"/>
      <c r="UXF71" s="174"/>
      <c r="UXG71" s="174"/>
      <c r="UXH71" s="174"/>
      <c r="UXI71" s="174"/>
      <c r="UXJ71" s="174"/>
      <c r="UXK71" s="174"/>
      <c r="UXL71" s="174"/>
      <c r="UXM71" s="174"/>
      <c r="UXN71" s="174"/>
      <c r="UXO71" s="174"/>
      <c r="UXP71" s="174"/>
      <c r="UXQ71" s="174"/>
      <c r="UXR71" s="174"/>
      <c r="UXS71" s="174"/>
      <c r="UXT71" s="174"/>
      <c r="UXU71" s="174"/>
      <c r="UXV71" s="174"/>
      <c r="UXW71" s="174"/>
      <c r="UXX71" s="174"/>
      <c r="UXY71" s="174"/>
      <c r="UXZ71" s="174"/>
      <c r="UYA71" s="174"/>
      <c r="UYB71" s="174"/>
      <c r="UYC71" s="174"/>
      <c r="UYD71" s="174"/>
      <c r="UYE71" s="174"/>
      <c r="UYF71" s="174"/>
      <c r="UYG71" s="174"/>
      <c r="UYH71" s="174"/>
      <c r="UYI71" s="174"/>
      <c r="UYJ71" s="174"/>
      <c r="UYK71" s="174"/>
      <c r="UYL71" s="174"/>
      <c r="UYM71" s="174"/>
      <c r="UYN71" s="174"/>
      <c r="UYO71" s="174"/>
      <c r="UYP71" s="174"/>
      <c r="UYQ71" s="174"/>
      <c r="UYR71" s="174"/>
      <c r="UYS71" s="174"/>
      <c r="UYT71" s="174"/>
      <c r="UYU71" s="174"/>
      <c r="UYV71" s="174"/>
      <c r="UYW71" s="174"/>
      <c r="UYX71" s="174"/>
      <c r="UYY71" s="174"/>
      <c r="UYZ71" s="174"/>
      <c r="UZA71" s="174"/>
      <c r="UZB71" s="174"/>
      <c r="UZC71" s="174"/>
      <c r="UZD71" s="174"/>
      <c r="UZE71" s="174"/>
      <c r="UZF71" s="174"/>
      <c r="UZG71" s="174"/>
      <c r="UZH71" s="174"/>
      <c r="UZI71" s="174"/>
      <c r="UZJ71" s="174"/>
      <c r="UZK71" s="174"/>
      <c r="UZL71" s="174"/>
      <c r="UZM71" s="174"/>
      <c r="UZN71" s="174"/>
      <c r="UZO71" s="174"/>
      <c r="UZP71" s="174"/>
      <c r="UZQ71" s="174"/>
      <c r="UZR71" s="174"/>
      <c r="UZS71" s="174"/>
      <c r="UZT71" s="174"/>
      <c r="UZU71" s="174"/>
      <c r="UZV71" s="174"/>
      <c r="UZW71" s="174"/>
      <c r="UZX71" s="174"/>
      <c r="UZY71" s="174"/>
      <c r="UZZ71" s="174"/>
      <c r="VAA71" s="174"/>
      <c r="VAB71" s="174"/>
      <c r="VAC71" s="174"/>
      <c r="VAD71" s="174"/>
      <c r="VAE71" s="174"/>
      <c r="VAF71" s="174"/>
      <c r="VAG71" s="174"/>
      <c r="VAH71" s="174"/>
      <c r="VAI71" s="174"/>
      <c r="VAJ71" s="174"/>
      <c r="VAK71" s="174"/>
      <c r="VAL71" s="174"/>
      <c r="VAM71" s="174"/>
      <c r="VAN71" s="174"/>
      <c r="VAO71" s="174"/>
      <c r="VAP71" s="174"/>
      <c r="VAQ71" s="174"/>
      <c r="VAR71" s="174"/>
      <c r="VAS71" s="174"/>
      <c r="VAT71" s="174"/>
      <c r="VAU71" s="174"/>
      <c r="VAV71" s="174"/>
      <c r="VAW71" s="174"/>
      <c r="VAX71" s="174"/>
      <c r="VAY71" s="174"/>
      <c r="VAZ71" s="174"/>
      <c r="VBA71" s="174"/>
      <c r="VBB71" s="174"/>
      <c r="VBC71" s="174"/>
      <c r="VBD71" s="174"/>
      <c r="VBE71" s="174"/>
      <c r="VBF71" s="174"/>
      <c r="VBG71" s="174"/>
      <c r="VBH71" s="174"/>
      <c r="VBI71" s="174"/>
      <c r="VBJ71" s="174"/>
      <c r="VBK71" s="174"/>
      <c r="VBL71" s="174"/>
      <c r="VBM71" s="174"/>
      <c r="VBN71" s="174"/>
      <c r="VBO71" s="174"/>
      <c r="VBP71" s="174"/>
      <c r="VBQ71" s="174"/>
      <c r="VBR71" s="174"/>
      <c r="VBS71" s="174"/>
      <c r="VBT71" s="174"/>
      <c r="VBU71" s="174"/>
      <c r="VBV71" s="174"/>
      <c r="VBW71" s="174"/>
      <c r="VBX71" s="174"/>
      <c r="VBY71" s="174"/>
      <c r="VBZ71" s="174"/>
      <c r="VCA71" s="174"/>
      <c r="VCB71" s="174"/>
      <c r="VCC71" s="174"/>
      <c r="VCD71" s="174"/>
      <c r="VCE71" s="174"/>
      <c r="VCF71" s="174"/>
      <c r="VCG71" s="174"/>
      <c r="VCH71" s="174"/>
      <c r="VCI71" s="174"/>
      <c r="VCJ71" s="174"/>
      <c r="VCK71" s="174"/>
      <c r="VCL71" s="174"/>
      <c r="VCM71" s="174"/>
      <c r="VCN71" s="174"/>
      <c r="VCO71" s="174"/>
      <c r="VCP71" s="174"/>
      <c r="VCQ71" s="174"/>
      <c r="VCR71" s="174"/>
      <c r="VCS71" s="174"/>
      <c r="VCT71" s="174"/>
      <c r="VCU71" s="174"/>
      <c r="VCV71" s="174"/>
      <c r="VCW71" s="174"/>
      <c r="VCX71" s="174"/>
      <c r="VCY71" s="174"/>
      <c r="VCZ71" s="174"/>
      <c r="VDA71" s="174"/>
      <c r="VDB71" s="174"/>
      <c r="VDC71" s="174"/>
      <c r="VDD71" s="174"/>
      <c r="VDE71" s="174"/>
      <c r="VDF71" s="174"/>
      <c r="VDG71" s="174"/>
      <c r="VDH71" s="174"/>
      <c r="VDI71" s="174"/>
      <c r="VDJ71" s="174"/>
      <c r="VDK71" s="174"/>
      <c r="VDL71" s="174"/>
      <c r="VDM71" s="174"/>
      <c r="VDN71" s="174"/>
      <c r="VDO71" s="174"/>
      <c r="VDP71" s="174"/>
      <c r="VDQ71" s="174"/>
      <c r="VDR71" s="174"/>
      <c r="VDS71" s="174"/>
      <c r="VDT71" s="174"/>
      <c r="VDU71" s="174"/>
      <c r="VDV71" s="174"/>
      <c r="VDW71" s="174"/>
      <c r="VDX71" s="174"/>
      <c r="VDY71" s="174"/>
      <c r="VDZ71" s="174"/>
      <c r="VEA71" s="174"/>
      <c r="VEB71" s="174"/>
      <c r="VEC71" s="174"/>
      <c r="VED71" s="174"/>
      <c r="VEE71" s="174"/>
      <c r="VEF71" s="174"/>
      <c r="VEG71" s="174"/>
      <c r="VEH71" s="174"/>
      <c r="VEI71" s="174"/>
      <c r="VEJ71" s="174"/>
      <c r="VEK71" s="174"/>
      <c r="VEL71" s="174"/>
      <c r="VEM71" s="174"/>
      <c r="VEN71" s="174"/>
      <c r="VEO71" s="174"/>
      <c r="VEP71" s="174"/>
      <c r="VEQ71" s="174"/>
      <c r="VER71" s="174"/>
      <c r="VES71" s="174"/>
      <c r="VET71" s="174"/>
      <c r="VEU71" s="174"/>
      <c r="VEV71" s="174"/>
      <c r="VEW71" s="174"/>
      <c r="VEX71" s="174"/>
      <c r="VEY71" s="174"/>
      <c r="VEZ71" s="174"/>
      <c r="VFA71" s="174"/>
      <c r="VFB71" s="174"/>
      <c r="VFC71" s="174"/>
      <c r="VFD71" s="174"/>
      <c r="VFE71" s="174"/>
      <c r="VFF71" s="174"/>
      <c r="VFG71" s="174"/>
      <c r="VFH71" s="174"/>
      <c r="VFI71" s="174"/>
      <c r="VFJ71" s="174"/>
      <c r="VFK71" s="174"/>
      <c r="VFL71" s="174"/>
      <c r="VFM71" s="174"/>
      <c r="VFN71" s="174"/>
      <c r="VFO71" s="174"/>
      <c r="VFP71" s="174"/>
      <c r="VFQ71" s="174"/>
      <c r="VFR71" s="174"/>
      <c r="VFS71" s="174"/>
      <c r="VFT71" s="174"/>
      <c r="VFU71" s="174"/>
      <c r="VFV71" s="174"/>
      <c r="VFW71" s="174"/>
      <c r="VFX71" s="174"/>
      <c r="VFY71" s="174"/>
      <c r="VFZ71" s="174"/>
      <c r="VGA71" s="174"/>
      <c r="VGB71" s="174"/>
      <c r="VGC71" s="174"/>
      <c r="VGD71" s="174"/>
      <c r="VGE71" s="174"/>
      <c r="VGF71" s="174"/>
      <c r="VGG71" s="174"/>
      <c r="VGH71" s="174"/>
      <c r="VGI71" s="174"/>
      <c r="VGJ71" s="174"/>
      <c r="VGK71" s="174"/>
      <c r="VGL71" s="174"/>
      <c r="VGM71" s="174"/>
      <c r="VGN71" s="174"/>
      <c r="VGO71" s="174"/>
      <c r="VGP71" s="174"/>
      <c r="VGQ71" s="174"/>
      <c r="VGR71" s="174"/>
      <c r="VGS71" s="174"/>
      <c r="VGT71" s="174"/>
      <c r="VGU71" s="174"/>
      <c r="VGV71" s="174"/>
      <c r="VGW71" s="174"/>
      <c r="VGX71" s="174"/>
      <c r="VGY71" s="174"/>
      <c r="VGZ71" s="174"/>
      <c r="VHA71" s="174"/>
      <c r="VHB71" s="174"/>
      <c r="VHC71" s="174"/>
      <c r="VHD71" s="174"/>
      <c r="VHE71" s="174"/>
      <c r="VHF71" s="174"/>
      <c r="VHG71" s="174"/>
      <c r="VHH71" s="174"/>
      <c r="VHI71" s="174"/>
      <c r="VHJ71" s="174"/>
      <c r="VHK71" s="174"/>
      <c r="VHL71" s="174"/>
      <c r="VHM71" s="174"/>
      <c r="VHN71" s="174"/>
      <c r="VHO71" s="174"/>
      <c r="VHP71" s="174"/>
      <c r="VHQ71" s="174"/>
      <c r="VHR71" s="174"/>
      <c r="VHS71" s="174"/>
      <c r="VHT71" s="174"/>
      <c r="VHU71" s="174"/>
      <c r="VHV71" s="174"/>
      <c r="VHW71" s="174"/>
      <c r="VHX71" s="174"/>
      <c r="VHY71" s="174"/>
      <c r="VHZ71" s="174"/>
      <c r="VIA71" s="174"/>
      <c r="VIB71" s="174"/>
      <c r="VIC71" s="174"/>
      <c r="VID71" s="174"/>
      <c r="VIE71" s="174"/>
      <c r="VIF71" s="174"/>
      <c r="VIG71" s="174"/>
      <c r="VIH71" s="174"/>
      <c r="VII71" s="174"/>
      <c r="VIJ71" s="174"/>
      <c r="VIK71" s="174"/>
      <c r="VIL71" s="174"/>
      <c r="VIM71" s="174"/>
      <c r="VIN71" s="174"/>
      <c r="VIO71" s="174"/>
      <c r="VIP71" s="174"/>
      <c r="VIQ71" s="174"/>
      <c r="VIR71" s="174"/>
      <c r="VIS71" s="174"/>
      <c r="VIT71" s="174"/>
      <c r="VIU71" s="174"/>
      <c r="VIV71" s="174"/>
      <c r="VIW71" s="174"/>
      <c r="VIX71" s="174"/>
      <c r="VIY71" s="174"/>
      <c r="VIZ71" s="174"/>
      <c r="VJA71" s="174"/>
      <c r="VJB71" s="174"/>
      <c r="VJC71" s="174"/>
      <c r="VJD71" s="174"/>
      <c r="VJE71" s="174"/>
      <c r="VJF71" s="174"/>
      <c r="VJG71" s="174"/>
      <c r="VJH71" s="174"/>
      <c r="VJI71" s="174"/>
      <c r="VJJ71" s="174"/>
      <c r="VJK71" s="174"/>
      <c r="VJL71" s="174"/>
      <c r="VJM71" s="174"/>
      <c r="VJN71" s="174"/>
      <c r="VJO71" s="174"/>
      <c r="VJP71" s="174"/>
      <c r="VJQ71" s="174"/>
      <c r="VJR71" s="174"/>
      <c r="VJS71" s="174"/>
      <c r="VJT71" s="174"/>
      <c r="VJU71" s="174"/>
      <c r="VJV71" s="174"/>
      <c r="VJW71" s="174"/>
      <c r="VJX71" s="174"/>
      <c r="VJY71" s="174"/>
      <c r="VJZ71" s="174"/>
      <c r="VKA71" s="174"/>
      <c r="VKB71" s="174"/>
      <c r="VKC71" s="174"/>
      <c r="VKD71" s="174"/>
      <c r="VKE71" s="174"/>
      <c r="VKF71" s="174"/>
      <c r="VKG71" s="174"/>
      <c r="VKH71" s="174"/>
      <c r="VKI71" s="174"/>
      <c r="VKJ71" s="174"/>
      <c r="VKK71" s="174"/>
      <c r="VKL71" s="174"/>
      <c r="VKM71" s="174"/>
      <c r="VKN71" s="174"/>
      <c r="VKO71" s="174"/>
      <c r="VKP71" s="174"/>
      <c r="VKQ71" s="174"/>
      <c r="VKR71" s="174"/>
      <c r="VKS71" s="174"/>
      <c r="VKT71" s="174"/>
      <c r="VKU71" s="174"/>
      <c r="VKV71" s="174"/>
      <c r="VKW71" s="174"/>
      <c r="VKX71" s="174"/>
      <c r="VKY71" s="174"/>
      <c r="VKZ71" s="174"/>
      <c r="VLA71" s="174"/>
      <c r="VLB71" s="174"/>
      <c r="VLC71" s="174"/>
      <c r="VLD71" s="174"/>
      <c r="VLE71" s="174"/>
      <c r="VLF71" s="174"/>
      <c r="VLG71" s="174"/>
      <c r="VLH71" s="174"/>
      <c r="VLI71" s="174"/>
      <c r="VLJ71" s="174"/>
      <c r="VLK71" s="174"/>
      <c r="VLL71" s="174"/>
      <c r="VLM71" s="174"/>
      <c r="VLN71" s="174"/>
      <c r="VLO71" s="174"/>
      <c r="VLP71" s="174"/>
      <c r="VLQ71" s="174"/>
      <c r="VLR71" s="174"/>
      <c r="VLS71" s="174"/>
      <c r="VLT71" s="174"/>
      <c r="VLU71" s="174"/>
      <c r="VLV71" s="174"/>
      <c r="VLW71" s="174"/>
      <c r="VLX71" s="174"/>
      <c r="VLY71" s="174"/>
      <c r="VLZ71" s="174"/>
      <c r="VMA71" s="174"/>
      <c r="VMB71" s="174"/>
      <c r="VMC71" s="174"/>
      <c r="VMD71" s="174"/>
      <c r="VME71" s="174"/>
      <c r="VMF71" s="174"/>
      <c r="VMG71" s="174"/>
      <c r="VMH71" s="174"/>
      <c r="VMI71" s="174"/>
      <c r="VMJ71" s="174"/>
      <c r="VMK71" s="174"/>
      <c r="VML71" s="174"/>
      <c r="VMM71" s="174"/>
      <c r="VMN71" s="174"/>
      <c r="VMO71" s="174"/>
      <c r="VMP71" s="174"/>
      <c r="VMQ71" s="174"/>
      <c r="VMR71" s="174"/>
      <c r="VMS71" s="174"/>
      <c r="VMT71" s="174"/>
      <c r="VMU71" s="174"/>
      <c r="VMV71" s="174"/>
      <c r="VMW71" s="174"/>
      <c r="VMX71" s="174"/>
      <c r="VMY71" s="174"/>
      <c r="VMZ71" s="174"/>
      <c r="VNA71" s="174"/>
      <c r="VNB71" s="174"/>
      <c r="VNC71" s="174"/>
      <c r="VND71" s="174"/>
      <c r="VNE71" s="174"/>
      <c r="VNF71" s="174"/>
      <c r="VNG71" s="174"/>
      <c r="VNH71" s="174"/>
      <c r="VNI71" s="174"/>
      <c r="VNJ71" s="174"/>
      <c r="VNK71" s="174"/>
      <c r="VNL71" s="174"/>
      <c r="VNM71" s="174"/>
      <c r="VNN71" s="174"/>
      <c r="VNO71" s="174"/>
      <c r="VNP71" s="174"/>
      <c r="VNQ71" s="174"/>
      <c r="VNR71" s="174"/>
      <c r="VNS71" s="174"/>
      <c r="VNT71" s="174"/>
      <c r="VNU71" s="174"/>
      <c r="VNV71" s="174"/>
      <c r="VNW71" s="174"/>
      <c r="VNX71" s="174"/>
      <c r="VNY71" s="174"/>
      <c r="VNZ71" s="174"/>
      <c r="VOA71" s="174"/>
      <c r="VOB71" s="174"/>
      <c r="VOC71" s="174"/>
      <c r="VOD71" s="174"/>
      <c r="VOE71" s="174"/>
      <c r="VOF71" s="174"/>
      <c r="VOG71" s="174"/>
      <c r="VOH71" s="174"/>
      <c r="VOI71" s="174"/>
      <c r="VOJ71" s="174"/>
      <c r="VOK71" s="174"/>
      <c r="VOL71" s="174"/>
      <c r="VOM71" s="174"/>
      <c r="VON71" s="174"/>
      <c r="VOO71" s="174"/>
      <c r="VOP71" s="174"/>
      <c r="VOQ71" s="174"/>
      <c r="VOR71" s="174"/>
      <c r="VOS71" s="174"/>
      <c r="VOT71" s="174"/>
      <c r="VOU71" s="174"/>
      <c r="VOV71" s="174"/>
      <c r="VOW71" s="174"/>
      <c r="VOX71" s="174"/>
      <c r="VOY71" s="174"/>
      <c r="VOZ71" s="174"/>
      <c r="VPA71" s="174"/>
      <c r="VPB71" s="174"/>
      <c r="VPC71" s="174"/>
      <c r="VPD71" s="174"/>
      <c r="VPE71" s="174"/>
      <c r="VPF71" s="174"/>
      <c r="VPG71" s="174"/>
      <c r="VPH71" s="174"/>
      <c r="VPI71" s="174"/>
      <c r="VPJ71" s="174"/>
      <c r="VPK71" s="174"/>
      <c r="VPL71" s="174"/>
      <c r="VPM71" s="174"/>
      <c r="VPN71" s="174"/>
      <c r="VPO71" s="174"/>
      <c r="VPP71" s="174"/>
      <c r="VPQ71" s="174"/>
      <c r="VPR71" s="174"/>
      <c r="VPS71" s="174"/>
      <c r="VPT71" s="174"/>
      <c r="VPU71" s="174"/>
      <c r="VPV71" s="174"/>
      <c r="VPW71" s="174"/>
      <c r="VPX71" s="174"/>
      <c r="VPY71" s="174"/>
      <c r="VPZ71" s="174"/>
      <c r="VQA71" s="174"/>
      <c r="VQB71" s="174"/>
      <c r="VQC71" s="174"/>
      <c r="VQD71" s="174"/>
      <c r="VQE71" s="174"/>
      <c r="VQF71" s="174"/>
      <c r="VQG71" s="174"/>
      <c r="VQH71" s="174"/>
      <c r="VQI71" s="174"/>
      <c r="VQJ71" s="174"/>
      <c r="VQK71" s="174"/>
      <c r="VQL71" s="174"/>
      <c r="VQM71" s="174"/>
      <c r="VQN71" s="174"/>
      <c r="VQO71" s="174"/>
      <c r="VQP71" s="174"/>
      <c r="VQQ71" s="174"/>
      <c r="VQR71" s="174"/>
      <c r="VQS71" s="174"/>
      <c r="VQT71" s="174"/>
      <c r="VQU71" s="174"/>
      <c r="VQV71" s="174"/>
      <c r="VQW71" s="174"/>
      <c r="VQX71" s="174"/>
      <c r="VQY71" s="174"/>
      <c r="VQZ71" s="174"/>
      <c r="VRA71" s="174"/>
      <c r="VRB71" s="174"/>
      <c r="VRC71" s="174"/>
      <c r="VRD71" s="174"/>
      <c r="VRE71" s="174"/>
      <c r="VRF71" s="174"/>
      <c r="VRG71" s="174"/>
      <c r="VRH71" s="174"/>
      <c r="VRI71" s="174"/>
      <c r="VRJ71" s="174"/>
      <c r="VRK71" s="174"/>
      <c r="VRL71" s="174"/>
      <c r="VRM71" s="174"/>
      <c r="VRN71" s="174"/>
      <c r="VRO71" s="174"/>
      <c r="VRP71" s="174"/>
      <c r="VRQ71" s="174"/>
      <c r="VRR71" s="174"/>
      <c r="VRS71" s="174"/>
      <c r="VRT71" s="174"/>
      <c r="VRU71" s="174"/>
      <c r="VRV71" s="174"/>
      <c r="VRW71" s="174"/>
      <c r="VRX71" s="174"/>
      <c r="VRY71" s="174"/>
      <c r="VRZ71" s="174"/>
      <c r="VSA71" s="174"/>
      <c r="VSB71" s="174"/>
      <c r="VSC71" s="174"/>
      <c r="VSD71" s="174"/>
      <c r="VSE71" s="174"/>
      <c r="VSF71" s="174"/>
      <c r="VSG71" s="174"/>
      <c r="VSH71" s="174"/>
      <c r="VSI71" s="174"/>
      <c r="VSJ71" s="174"/>
      <c r="VSK71" s="174"/>
      <c r="VSL71" s="174"/>
      <c r="VSM71" s="174"/>
      <c r="VSN71" s="174"/>
      <c r="VSO71" s="174"/>
      <c r="VSP71" s="174"/>
      <c r="VSQ71" s="174"/>
      <c r="VSR71" s="174"/>
      <c r="VSS71" s="174"/>
      <c r="VST71" s="174"/>
      <c r="VSU71" s="174"/>
      <c r="VSV71" s="174"/>
      <c r="VSW71" s="174"/>
      <c r="VSX71" s="174"/>
      <c r="VSY71" s="174"/>
      <c r="VSZ71" s="174"/>
      <c r="VTA71" s="174"/>
      <c r="VTB71" s="174"/>
      <c r="VTC71" s="174"/>
      <c r="VTD71" s="174"/>
      <c r="VTE71" s="174"/>
      <c r="VTF71" s="174"/>
      <c r="VTG71" s="174"/>
      <c r="VTH71" s="174"/>
      <c r="VTI71" s="174"/>
      <c r="VTJ71" s="174"/>
      <c r="VTK71" s="174"/>
      <c r="VTL71" s="174"/>
      <c r="VTM71" s="174"/>
      <c r="VTN71" s="174"/>
      <c r="VTO71" s="174"/>
      <c r="VTP71" s="174"/>
      <c r="VTQ71" s="174"/>
      <c r="VTR71" s="174"/>
      <c r="VTS71" s="174"/>
      <c r="VTT71" s="174"/>
      <c r="VTU71" s="174"/>
      <c r="VTV71" s="174"/>
      <c r="VTW71" s="174"/>
      <c r="VTX71" s="174"/>
      <c r="VTY71" s="174"/>
      <c r="VTZ71" s="174"/>
      <c r="VUA71" s="174"/>
      <c r="VUB71" s="174"/>
      <c r="VUC71" s="174"/>
      <c r="VUD71" s="174"/>
      <c r="VUE71" s="174"/>
      <c r="VUF71" s="174"/>
      <c r="VUG71" s="174"/>
      <c r="VUH71" s="174"/>
      <c r="VUI71" s="174"/>
      <c r="VUJ71" s="174"/>
      <c r="VUK71" s="174"/>
      <c r="VUL71" s="174"/>
      <c r="VUM71" s="174"/>
      <c r="VUN71" s="174"/>
      <c r="VUO71" s="174"/>
      <c r="VUP71" s="174"/>
      <c r="VUQ71" s="174"/>
      <c r="VUR71" s="174"/>
      <c r="VUS71" s="174"/>
      <c r="VUT71" s="174"/>
      <c r="VUU71" s="174"/>
      <c r="VUV71" s="174"/>
      <c r="VUW71" s="174"/>
      <c r="VUX71" s="174"/>
      <c r="VUY71" s="174"/>
      <c r="VUZ71" s="174"/>
      <c r="VVA71" s="174"/>
      <c r="VVB71" s="174"/>
      <c r="VVC71" s="174"/>
      <c r="VVD71" s="174"/>
      <c r="VVE71" s="174"/>
      <c r="VVF71" s="174"/>
      <c r="VVG71" s="174"/>
      <c r="VVH71" s="174"/>
      <c r="VVI71" s="174"/>
      <c r="VVJ71" s="174"/>
      <c r="VVK71" s="174"/>
      <c r="VVL71" s="174"/>
      <c r="VVM71" s="174"/>
      <c r="VVN71" s="174"/>
      <c r="VVO71" s="174"/>
      <c r="VVP71" s="174"/>
      <c r="VVQ71" s="174"/>
      <c r="VVR71" s="174"/>
      <c r="VVS71" s="174"/>
      <c r="VVT71" s="174"/>
      <c r="VVU71" s="174"/>
      <c r="VVV71" s="174"/>
      <c r="VVW71" s="174"/>
      <c r="VVX71" s="174"/>
      <c r="VVY71" s="174"/>
      <c r="VVZ71" s="174"/>
      <c r="VWA71" s="174"/>
      <c r="VWB71" s="174"/>
      <c r="VWC71" s="174"/>
      <c r="VWD71" s="174"/>
      <c r="VWE71" s="174"/>
      <c r="VWF71" s="174"/>
      <c r="VWG71" s="174"/>
      <c r="VWH71" s="174"/>
      <c r="VWI71" s="174"/>
      <c r="VWJ71" s="174"/>
      <c r="VWK71" s="174"/>
      <c r="VWL71" s="174"/>
      <c r="VWM71" s="174"/>
      <c r="VWN71" s="174"/>
      <c r="VWO71" s="174"/>
      <c r="VWP71" s="174"/>
      <c r="VWQ71" s="174"/>
      <c r="VWR71" s="174"/>
      <c r="VWS71" s="174"/>
      <c r="VWT71" s="174"/>
      <c r="VWU71" s="174"/>
      <c r="VWV71" s="174"/>
      <c r="VWW71" s="174"/>
      <c r="VWX71" s="174"/>
      <c r="VWY71" s="174"/>
      <c r="VWZ71" s="174"/>
      <c r="VXA71" s="174"/>
      <c r="VXB71" s="174"/>
      <c r="VXC71" s="174"/>
      <c r="VXD71" s="174"/>
      <c r="VXE71" s="174"/>
      <c r="VXF71" s="174"/>
      <c r="VXG71" s="174"/>
      <c r="VXH71" s="174"/>
      <c r="VXI71" s="174"/>
      <c r="VXJ71" s="174"/>
      <c r="VXK71" s="174"/>
      <c r="VXL71" s="174"/>
      <c r="VXM71" s="174"/>
      <c r="VXN71" s="174"/>
      <c r="VXO71" s="174"/>
      <c r="VXP71" s="174"/>
      <c r="VXQ71" s="174"/>
      <c r="VXR71" s="174"/>
      <c r="VXS71" s="174"/>
      <c r="VXT71" s="174"/>
      <c r="VXU71" s="174"/>
      <c r="VXV71" s="174"/>
      <c r="VXW71" s="174"/>
      <c r="VXX71" s="174"/>
      <c r="VXY71" s="174"/>
      <c r="VXZ71" s="174"/>
      <c r="VYA71" s="174"/>
      <c r="VYB71" s="174"/>
      <c r="VYC71" s="174"/>
      <c r="VYD71" s="174"/>
      <c r="VYE71" s="174"/>
      <c r="VYF71" s="174"/>
      <c r="VYG71" s="174"/>
      <c r="VYH71" s="174"/>
      <c r="VYI71" s="174"/>
      <c r="VYJ71" s="174"/>
      <c r="VYK71" s="174"/>
      <c r="VYL71" s="174"/>
      <c r="VYM71" s="174"/>
      <c r="VYN71" s="174"/>
      <c r="VYO71" s="174"/>
      <c r="VYP71" s="174"/>
      <c r="VYQ71" s="174"/>
      <c r="VYR71" s="174"/>
      <c r="VYS71" s="174"/>
      <c r="VYT71" s="174"/>
      <c r="VYU71" s="174"/>
      <c r="VYV71" s="174"/>
      <c r="VYW71" s="174"/>
      <c r="VYX71" s="174"/>
      <c r="VYY71" s="174"/>
      <c r="VYZ71" s="174"/>
      <c r="VZA71" s="174"/>
      <c r="VZB71" s="174"/>
      <c r="VZC71" s="174"/>
      <c r="VZD71" s="174"/>
      <c r="VZE71" s="174"/>
      <c r="VZF71" s="174"/>
      <c r="VZG71" s="174"/>
      <c r="VZH71" s="174"/>
      <c r="VZI71" s="174"/>
      <c r="VZJ71" s="174"/>
      <c r="VZK71" s="174"/>
      <c r="VZL71" s="174"/>
      <c r="VZM71" s="174"/>
      <c r="VZN71" s="174"/>
      <c r="VZO71" s="174"/>
      <c r="VZP71" s="174"/>
      <c r="VZQ71" s="174"/>
      <c r="VZR71" s="174"/>
      <c r="VZS71" s="174"/>
      <c r="VZT71" s="174"/>
      <c r="VZU71" s="174"/>
      <c r="VZV71" s="174"/>
      <c r="VZW71" s="174"/>
      <c r="VZX71" s="174"/>
      <c r="VZY71" s="174"/>
      <c r="VZZ71" s="174"/>
      <c r="WAA71" s="174"/>
      <c r="WAB71" s="174"/>
      <c r="WAC71" s="174"/>
      <c r="WAD71" s="174"/>
      <c r="WAE71" s="174"/>
      <c r="WAF71" s="174"/>
      <c r="WAG71" s="174"/>
      <c r="WAH71" s="174"/>
      <c r="WAI71" s="174"/>
      <c r="WAJ71" s="174"/>
      <c r="WAK71" s="174"/>
      <c r="WAL71" s="174"/>
      <c r="WAM71" s="174"/>
      <c r="WAN71" s="174"/>
      <c r="WAO71" s="174"/>
      <c r="WAP71" s="174"/>
      <c r="WAQ71" s="174"/>
      <c r="WAR71" s="174"/>
      <c r="WAS71" s="174"/>
      <c r="WAT71" s="174"/>
      <c r="WAU71" s="174"/>
      <c r="WAV71" s="174"/>
      <c r="WAW71" s="174"/>
      <c r="WAX71" s="174"/>
      <c r="WAY71" s="174"/>
      <c r="WAZ71" s="174"/>
      <c r="WBA71" s="174"/>
      <c r="WBB71" s="174"/>
      <c r="WBC71" s="174"/>
      <c r="WBD71" s="174"/>
      <c r="WBE71" s="174"/>
      <c r="WBF71" s="174"/>
      <c r="WBG71" s="174"/>
      <c r="WBH71" s="174"/>
      <c r="WBI71" s="174"/>
      <c r="WBJ71" s="174"/>
      <c r="WBK71" s="174"/>
      <c r="WBL71" s="174"/>
      <c r="WBM71" s="174"/>
      <c r="WBN71" s="174"/>
      <c r="WBO71" s="174"/>
      <c r="WBP71" s="174"/>
      <c r="WBQ71" s="174"/>
      <c r="WBR71" s="174"/>
      <c r="WBS71" s="174"/>
      <c r="WBT71" s="174"/>
      <c r="WBU71" s="174"/>
      <c r="WBV71" s="174"/>
      <c r="WBW71" s="174"/>
      <c r="WBX71" s="174"/>
      <c r="WBY71" s="174"/>
      <c r="WBZ71" s="174"/>
      <c r="WCA71" s="174"/>
      <c r="WCB71" s="174"/>
      <c r="WCC71" s="174"/>
      <c r="WCD71" s="174"/>
      <c r="WCE71" s="174"/>
      <c r="WCF71" s="174"/>
      <c r="WCG71" s="174"/>
      <c r="WCH71" s="174"/>
      <c r="WCI71" s="174"/>
      <c r="WCJ71" s="174"/>
      <c r="WCK71" s="174"/>
      <c r="WCL71" s="174"/>
      <c r="WCM71" s="174"/>
      <c r="WCN71" s="174"/>
      <c r="WCO71" s="174"/>
      <c r="WCP71" s="174"/>
      <c r="WCQ71" s="174"/>
      <c r="WCR71" s="174"/>
      <c r="WCS71" s="174"/>
      <c r="WCT71" s="174"/>
      <c r="WCU71" s="174"/>
      <c r="WCV71" s="174"/>
      <c r="WCW71" s="174"/>
      <c r="WCX71" s="174"/>
      <c r="WCY71" s="174"/>
      <c r="WCZ71" s="174"/>
      <c r="WDA71" s="174"/>
      <c r="WDB71" s="174"/>
      <c r="WDC71" s="174"/>
      <c r="WDD71" s="174"/>
      <c r="WDE71" s="174"/>
      <c r="WDF71" s="174"/>
      <c r="WDG71" s="174"/>
      <c r="WDH71" s="174"/>
      <c r="WDI71" s="174"/>
      <c r="WDJ71" s="174"/>
      <c r="WDK71" s="174"/>
      <c r="WDL71" s="174"/>
      <c r="WDM71" s="174"/>
      <c r="WDN71" s="174"/>
      <c r="WDO71" s="174"/>
      <c r="WDP71" s="174"/>
      <c r="WDQ71" s="174"/>
      <c r="WDR71" s="174"/>
      <c r="WDS71" s="174"/>
      <c r="WDT71" s="174"/>
      <c r="WDU71" s="174"/>
      <c r="WDV71" s="174"/>
      <c r="WDW71" s="174"/>
      <c r="WDX71" s="174"/>
      <c r="WDY71" s="174"/>
      <c r="WDZ71" s="174"/>
      <c r="WEA71" s="174"/>
      <c r="WEB71" s="174"/>
      <c r="WEC71" s="174"/>
      <c r="WED71" s="174"/>
      <c r="WEE71" s="174"/>
      <c r="WEF71" s="174"/>
      <c r="WEG71" s="174"/>
      <c r="WEH71" s="174"/>
      <c r="WEI71" s="174"/>
      <c r="WEJ71" s="174"/>
      <c r="WEK71" s="174"/>
      <c r="WEL71" s="174"/>
      <c r="WEM71" s="174"/>
      <c r="WEN71" s="174"/>
      <c r="WEO71" s="174"/>
      <c r="WEP71" s="174"/>
      <c r="WEQ71" s="174"/>
      <c r="WER71" s="174"/>
      <c r="WES71" s="174"/>
      <c r="WET71" s="174"/>
      <c r="WEU71" s="174"/>
      <c r="WEV71" s="174"/>
      <c r="WEW71" s="174"/>
      <c r="WEX71" s="174"/>
      <c r="WEY71" s="174"/>
      <c r="WEZ71" s="174"/>
      <c r="WFA71" s="174"/>
      <c r="WFB71" s="174"/>
      <c r="WFC71" s="174"/>
      <c r="WFD71" s="174"/>
      <c r="WFE71" s="174"/>
      <c r="WFF71" s="174"/>
      <c r="WFG71" s="174"/>
      <c r="WFH71" s="174"/>
      <c r="WFI71" s="174"/>
      <c r="WFJ71" s="174"/>
      <c r="WFK71" s="174"/>
      <c r="WFL71" s="174"/>
      <c r="WFM71" s="174"/>
      <c r="WFN71" s="174"/>
      <c r="WFO71" s="174"/>
      <c r="WFP71" s="174"/>
      <c r="WFQ71" s="174"/>
      <c r="WFR71" s="174"/>
      <c r="WFS71" s="174"/>
      <c r="WFT71" s="174"/>
      <c r="WFU71" s="174"/>
      <c r="WFV71" s="174"/>
      <c r="WFW71" s="174"/>
      <c r="WFX71" s="174"/>
      <c r="WFY71" s="174"/>
      <c r="WFZ71" s="174"/>
      <c r="WGA71" s="174"/>
      <c r="WGB71" s="174"/>
      <c r="WGC71" s="174"/>
      <c r="WGD71" s="174"/>
      <c r="WGE71" s="174"/>
      <c r="WGF71" s="174"/>
      <c r="WGG71" s="174"/>
      <c r="WGH71" s="174"/>
      <c r="WGI71" s="174"/>
      <c r="WGJ71" s="174"/>
      <c r="WGK71" s="174"/>
      <c r="WGL71" s="174"/>
      <c r="WGM71" s="174"/>
      <c r="WGN71" s="174"/>
      <c r="WGO71" s="174"/>
      <c r="WGP71" s="174"/>
      <c r="WGQ71" s="174"/>
      <c r="WGR71" s="174"/>
      <c r="WGS71" s="174"/>
      <c r="WGT71" s="174"/>
      <c r="WGU71" s="174"/>
      <c r="WGV71" s="174"/>
      <c r="WGW71" s="174"/>
      <c r="WGX71" s="174"/>
      <c r="WGY71" s="174"/>
      <c r="WGZ71" s="174"/>
      <c r="WHA71" s="174"/>
      <c r="WHB71" s="174"/>
      <c r="WHC71" s="174"/>
      <c r="WHD71" s="174"/>
      <c r="WHE71" s="174"/>
      <c r="WHF71" s="174"/>
      <c r="WHG71" s="174"/>
      <c r="WHH71" s="174"/>
      <c r="WHI71" s="174"/>
      <c r="WHJ71" s="174"/>
      <c r="WHK71" s="174"/>
      <c r="WHL71" s="174"/>
      <c r="WHM71" s="174"/>
      <c r="WHN71" s="174"/>
      <c r="WHO71" s="174"/>
      <c r="WHP71" s="174"/>
      <c r="WHQ71" s="174"/>
      <c r="WHR71" s="174"/>
      <c r="WHS71" s="174"/>
      <c r="WHT71" s="174"/>
      <c r="WHU71" s="174"/>
      <c r="WHV71" s="174"/>
      <c r="WHW71" s="174"/>
      <c r="WHX71" s="174"/>
      <c r="WHY71" s="174"/>
      <c r="WHZ71" s="174"/>
      <c r="WIA71" s="174"/>
      <c r="WIB71" s="174"/>
      <c r="WIC71" s="174"/>
      <c r="WID71" s="174"/>
      <c r="WIE71" s="174"/>
      <c r="WIF71" s="174"/>
      <c r="WIG71" s="174"/>
      <c r="WIH71" s="174"/>
      <c r="WII71" s="174"/>
      <c r="WIJ71" s="174"/>
      <c r="WIK71" s="174"/>
      <c r="WIL71" s="174"/>
      <c r="WIM71" s="174"/>
      <c r="WIN71" s="174"/>
      <c r="WIO71" s="174"/>
      <c r="WIP71" s="174"/>
      <c r="WIQ71" s="174"/>
      <c r="WIR71" s="174"/>
      <c r="WIS71" s="174"/>
      <c r="WIT71" s="174"/>
      <c r="WIU71" s="174"/>
      <c r="WIV71" s="174"/>
      <c r="WIW71" s="174"/>
      <c r="WIX71" s="174"/>
      <c r="WIY71" s="174"/>
      <c r="WIZ71" s="174"/>
      <c r="WJA71" s="174"/>
      <c r="WJB71" s="174"/>
      <c r="WJC71" s="174"/>
      <c r="WJD71" s="174"/>
      <c r="WJE71" s="174"/>
      <c r="WJF71" s="174"/>
      <c r="WJG71" s="174"/>
      <c r="WJH71" s="174"/>
      <c r="WJI71" s="174"/>
      <c r="WJJ71" s="174"/>
      <c r="WJK71" s="174"/>
      <c r="WJL71" s="174"/>
      <c r="WJM71" s="174"/>
      <c r="WJN71" s="174"/>
      <c r="WJO71" s="174"/>
      <c r="WJP71" s="174"/>
      <c r="WJQ71" s="174"/>
      <c r="WJR71" s="174"/>
      <c r="WJS71" s="174"/>
      <c r="WJT71" s="174"/>
      <c r="WJU71" s="174"/>
      <c r="WJV71" s="174"/>
      <c r="WJW71" s="174"/>
      <c r="WJX71" s="174"/>
      <c r="WJY71" s="174"/>
      <c r="WJZ71" s="174"/>
      <c r="WKA71" s="174"/>
      <c r="WKB71" s="174"/>
      <c r="WKC71" s="174"/>
      <c r="WKD71" s="174"/>
      <c r="WKE71" s="174"/>
      <c r="WKF71" s="174"/>
      <c r="WKG71" s="174"/>
      <c r="WKH71" s="174"/>
      <c r="WKI71" s="174"/>
      <c r="WKJ71" s="174"/>
      <c r="WKK71" s="174"/>
      <c r="WKL71" s="174"/>
      <c r="WKM71" s="174"/>
      <c r="WKN71" s="174"/>
      <c r="WKO71" s="174"/>
      <c r="WKP71" s="174"/>
      <c r="WKQ71" s="174"/>
      <c r="WKR71" s="174"/>
      <c r="WKS71" s="174"/>
      <c r="WKT71" s="174"/>
      <c r="WKU71" s="174"/>
      <c r="WKV71" s="174"/>
      <c r="WKW71" s="174"/>
      <c r="WKX71" s="174"/>
      <c r="WKY71" s="174"/>
      <c r="WKZ71" s="174"/>
      <c r="WLA71" s="174"/>
      <c r="WLB71" s="174"/>
      <c r="WLC71" s="174"/>
      <c r="WLD71" s="174"/>
      <c r="WLE71" s="174"/>
      <c r="WLF71" s="174"/>
      <c r="WLG71" s="174"/>
      <c r="WLH71" s="174"/>
      <c r="WLI71" s="174"/>
      <c r="WLJ71" s="174"/>
      <c r="WLK71" s="174"/>
      <c r="WLL71" s="174"/>
      <c r="WLM71" s="174"/>
      <c r="WLN71" s="174"/>
      <c r="WLO71" s="174"/>
      <c r="WLP71" s="174"/>
      <c r="WLQ71" s="174"/>
      <c r="WLR71" s="174"/>
      <c r="WLS71" s="174"/>
      <c r="WLT71" s="174"/>
      <c r="WLU71" s="174"/>
      <c r="WLV71" s="174"/>
      <c r="WLW71" s="174"/>
      <c r="WLX71" s="174"/>
      <c r="WLY71" s="174"/>
      <c r="WLZ71" s="174"/>
      <c r="WMA71" s="174"/>
      <c r="WMB71" s="174"/>
      <c r="WMC71" s="174"/>
      <c r="WMD71" s="174"/>
      <c r="WME71" s="174"/>
      <c r="WMF71" s="174"/>
      <c r="WMG71" s="174"/>
      <c r="WMH71" s="174"/>
      <c r="WMI71" s="174"/>
      <c r="WMJ71" s="174"/>
      <c r="WMK71" s="174"/>
      <c r="WML71" s="174"/>
      <c r="WMM71" s="174"/>
      <c r="WMN71" s="174"/>
      <c r="WMO71" s="174"/>
      <c r="WMP71" s="174"/>
      <c r="WMQ71" s="174"/>
      <c r="WMR71" s="174"/>
      <c r="WMS71" s="174"/>
      <c r="WMT71" s="174"/>
      <c r="WMU71" s="174"/>
      <c r="WMV71" s="174"/>
      <c r="WMW71" s="174"/>
      <c r="WMX71" s="174"/>
      <c r="WMY71" s="174"/>
      <c r="WMZ71" s="174"/>
      <c r="WNA71" s="174"/>
      <c r="WNB71" s="174"/>
      <c r="WNC71" s="174"/>
      <c r="WND71" s="174"/>
      <c r="WNE71" s="174"/>
      <c r="WNF71" s="174"/>
      <c r="WNG71" s="174"/>
      <c r="WNH71" s="174"/>
      <c r="WNI71" s="174"/>
      <c r="WNJ71" s="174"/>
      <c r="WNK71" s="174"/>
      <c r="WNL71" s="174"/>
      <c r="WNM71" s="174"/>
      <c r="WNN71" s="174"/>
      <c r="WNO71" s="174"/>
      <c r="WNP71" s="174"/>
      <c r="WNQ71" s="174"/>
      <c r="WNR71" s="174"/>
      <c r="WNS71" s="174"/>
      <c r="WNT71" s="174"/>
      <c r="WNU71" s="174"/>
      <c r="WNV71" s="174"/>
      <c r="WNW71" s="174"/>
      <c r="WNX71" s="174"/>
      <c r="WNY71" s="174"/>
      <c r="WNZ71" s="174"/>
      <c r="WOA71" s="174"/>
      <c r="WOB71" s="174"/>
      <c r="WOC71" s="174"/>
      <c r="WOD71" s="174"/>
      <c r="WOE71" s="174"/>
      <c r="WOF71" s="174"/>
      <c r="WOG71" s="174"/>
      <c r="WOH71" s="174"/>
      <c r="WOI71" s="174"/>
      <c r="WOJ71" s="174"/>
      <c r="WOK71" s="174"/>
      <c r="WOL71" s="174"/>
      <c r="WOM71" s="174"/>
      <c r="WON71" s="174"/>
      <c r="WOO71" s="174"/>
      <c r="WOP71" s="174"/>
      <c r="WOQ71" s="174"/>
      <c r="WOR71" s="174"/>
      <c r="WOS71" s="174"/>
      <c r="WOT71" s="174"/>
      <c r="WOU71" s="174"/>
      <c r="WOV71" s="174"/>
      <c r="WOW71" s="174"/>
      <c r="WOX71" s="174"/>
      <c r="WOY71" s="174"/>
      <c r="WOZ71" s="174"/>
      <c r="WPA71" s="174"/>
      <c r="WPB71" s="174"/>
      <c r="WPC71" s="174"/>
      <c r="WPD71" s="174"/>
      <c r="WPE71" s="174"/>
      <c r="WPF71" s="174"/>
      <c r="WPG71" s="174"/>
      <c r="WPH71" s="174"/>
      <c r="WPI71" s="174"/>
      <c r="WPJ71" s="174"/>
      <c r="WPK71" s="174"/>
      <c r="WPL71" s="174"/>
      <c r="WPM71" s="174"/>
      <c r="WPN71" s="174"/>
      <c r="WPO71" s="174"/>
      <c r="WPP71" s="174"/>
      <c r="WPQ71" s="174"/>
      <c r="WPR71" s="174"/>
      <c r="WPS71" s="174"/>
      <c r="WPT71" s="174"/>
      <c r="WPU71" s="174"/>
      <c r="WPV71" s="174"/>
      <c r="WPW71" s="174"/>
      <c r="WPX71" s="174"/>
      <c r="WPY71" s="174"/>
      <c r="WPZ71" s="174"/>
      <c r="WQA71" s="174"/>
      <c r="WQB71" s="174"/>
      <c r="WQC71" s="174"/>
      <c r="WQD71" s="174"/>
      <c r="WQE71" s="174"/>
      <c r="WQF71" s="174"/>
      <c r="WQG71" s="174"/>
      <c r="WQH71" s="174"/>
      <c r="WQI71" s="174"/>
      <c r="WQJ71" s="174"/>
      <c r="WQK71" s="174"/>
      <c r="WQL71" s="174"/>
      <c r="WQM71" s="174"/>
      <c r="WQN71" s="174"/>
      <c r="WQO71" s="174"/>
      <c r="WQP71" s="174"/>
      <c r="WQQ71" s="174"/>
      <c r="WQR71" s="174"/>
      <c r="WQS71" s="174"/>
      <c r="WQT71" s="174"/>
      <c r="WQU71" s="174"/>
      <c r="WQV71" s="174"/>
      <c r="WQW71" s="174"/>
      <c r="WQX71" s="174"/>
      <c r="WQY71" s="174"/>
      <c r="WQZ71" s="174"/>
      <c r="WRA71" s="174"/>
      <c r="WRB71" s="174"/>
      <c r="WRC71" s="174"/>
      <c r="WRD71" s="174"/>
      <c r="WRE71" s="174"/>
      <c r="WRF71" s="174"/>
      <c r="WRG71" s="174"/>
      <c r="WRH71" s="174"/>
      <c r="WRI71" s="174"/>
      <c r="WRJ71" s="174"/>
      <c r="WRK71" s="174"/>
      <c r="WRL71" s="174"/>
      <c r="WRM71" s="174"/>
      <c r="WRN71" s="174"/>
      <c r="WRO71" s="174"/>
      <c r="WRP71" s="174"/>
      <c r="WRQ71" s="174"/>
      <c r="WRR71" s="174"/>
      <c r="WRS71" s="174"/>
      <c r="WRT71" s="174"/>
      <c r="WRU71" s="174"/>
      <c r="WRV71" s="174"/>
      <c r="WRW71" s="174"/>
      <c r="WRX71" s="174"/>
      <c r="WRY71" s="174"/>
      <c r="WRZ71" s="174"/>
      <c r="WSA71" s="174"/>
      <c r="WSB71" s="174"/>
      <c r="WSC71" s="174"/>
      <c r="WSD71" s="174"/>
      <c r="WSE71" s="174"/>
      <c r="WSF71" s="174"/>
      <c r="WSG71" s="174"/>
      <c r="WSH71" s="174"/>
      <c r="WSI71" s="174"/>
      <c r="WSJ71" s="174"/>
      <c r="WSK71" s="174"/>
      <c r="WSL71" s="174"/>
      <c r="WSM71" s="174"/>
      <c r="WSN71" s="174"/>
      <c r="WSO71" s="174"/>
      <c r="WSP71" s="174"/>
      <c r="WSQ71" s="174"/>
      <c r="WSR71" s="174"/>
      <c r="WSS71" s="174"/>
      <c r="WST71" s="174"/>
      <c r="WSU71" s="174"/>
      <c r="WSV71" s="174"/>
      <c r="WSW71" s="174"/>
      <c r="WSX71" s="174"/>
      <c r="WSY71" s="174"/>
      <c r="WSZ71" s="174"/>
      <c r="WTA71" s="174"/>
      <c r="WTB71" s="174"/>
      <c r="WTC71" s="174"/>
      <c r="WTD71" s="174"/>
      <c r="WTE71" s="174"/>
      <c r="WTF71" s="174"/>
      <c r="WTG71" s="174"/>
      <c r="WTH71" s="174"/>
      <c r="WTI71" s="174"/>
      <c r="WTJ71" s="174"/>
      <c r="WTK71" s="174"/>
      <c r="WTL71" s="174"/>
      <c r="WTM71" s="174"/>
      <c r="WTN71" s="174"/>
      <c r="WTO71" s="174"/>
      <c r="WTP71" s="174"/>
      <c r="WTQ71" s="174"/>
      <c r="WTR71" s="174"/>
      <c r="WTS71" s="174"/>
      <c r="WTT71" s="174"/>
      <c r="WTU71" s="174"/>
      <c r="WTV71" s="174"/>
      <c r="WTW71" s="174"/>
      <c r="WTX71" s="174"/>
      <c r="WTY71" s="174"/>
      <c r="WTZ71" s="174"/>
      <c r="WUA71" s="174"/>
      <c r="WUB71" s="174"/>
      <c r="WUC71" s="174"/>
      <c r="WUD71" s="174"/>
      <c r="WUE71" s="174"/>
      <c r="WUF71" s="174"/>
      <c r="WUG71" s="174"/>
      <c r="WUH71" s="174"/>
      <c r="WUI71" s="174"/>
      <c r="WUJ71" s="174"/>
      <c r="WUK71" s="174"/>
      <c r="WUL71" s="174"/>
      <c r="WUM71" s="174"/>
      <c r="WUN71" s="174"/>
      <c r="WUO71" s="174"/>
      <c r="WUP71" s="174"/>
      <c r="WUQ71" s="174"/>
      <c r="WUR71" s="174"/>
      <c r="WUS71" s="174"/>
      <c r="WUT71" s="174"/>
      <c r="WUU71" s="174"/>
      <c r="WUV71" s="174"/>
      <c r="WUW71" s="174"/>
      <c r="WUX71" s="174"/>
      <c r="WUY71" s="174"/>
      <c r="WUZ71" s="174"/>
      <c r="WVA71" s="174"/>
      <c r="WVB71" s="174"/>
      <c r="WVC71" s="174"/>
      <c r="WVD71" s="174"/>
      <c r="WVE71" s="174"/>
      <c r="WVF71" s="174"/>
      <c r="WVG71" s="174"/>
      <c r="WVH71" s="174"/>
      <c r="WVI71" s="174"/>
      <c r="WVJ71" s="174"/>
      <c r="WVK71" s="174"/>
      <c r="WVL71" s="174"/>
      <c r="WVM71" s="174"/>
      <c r="WVN71" s="174"/>
      <c r="WVO71" s="174"/>
      <c r="WVP71" s="174"/>
      <c r="WVQ71" s="174"/>
      <c r="WVR71" s="174"/>
      <c r="WVS71" s="174"/>
      <c r="WVT71" s="174"/>
      <c r="WVU71" s="174"/>
      <c r="WVV71" s="174"/>
      <c r="WVW71" s="174"/>
      <c r="WVX71" s="174"/>
      <c r="WVY71" s="174"/>
      <c r="WVZ71" s="174"/>
      <c r="WWA71" s="174"/>
      <c r="WWB71" s="174"/>
      <c r="WWC71" s="174"/>
      <c r="WWD71" s="174"/>
      <c r="WWE71" s="174"/>
      <c r="WWF71" s="174"/>
      <c r="WWG71" s="174"/>
      <c r="WWH71" s="174"/>
      <c r="WWI71" s="174"/>
      <c r="WWJ71" s="174"/>
      <c r="WWK71" s="174"/>
      <c r="WWL71" s="174"/>
      <c r="WWM71" s="174"/>
      <c r="WWN71" s="174"/>
      <c r="WWO71" s="174"/>
      <c r="WWP71" s="174"/>
      <c r="WWQ71" s="174"/>
      <c r="WWR71" s="174"/>
      <c r="WWS71" s="174"/>
      <c r="WWT71" s="174"/>
      <c r="WWU71" s="174"/>
      <c r="WWV71" s="174"/>
      <c r="WWW71" s="174"/>
      <c r="WWX71" s="174"/>
      <c r="WWY71" s="174"/>
      <c r="WWZ71" s="174"/>
      <c r="WXA71" s="174"/>
      <c r="WXB71" s="174"/>
      <c r="WXC71" s="174"/>
      <c r="WXD71" s="174"/>
      <c r="WXE71" s="174"/>
      <c r="WXF71" s="174"/>
      <c r="WXG71" s="174"/>
      <c r="WXH71" s="174"/>
      <c r="WXI71" s="174"/>
      <c r="WXJ71" s="174"/>
      <c r="WXK71" s="174"/>
      <c r="WXL71" s="174"/>
      <c r="WXM71" s="174"/>
      <c r="WXN71" s="174"/>
      <c r="WXO71" s="174"/>
      <c r="WXP71" s="174"/>
      <c r="WXQ71" s="174"/>
      <c r="WXR71" s="174"/>
      <c r="WXS71" s="174"/>
      <c r="WXT71" s="174"/>
      <c r="WXU71" s="174"/>
      <c r="WXV71" s="174"/>
      <c r="WXW71" s="174"/>
      <c r="WXX71" s="174"/>
      <c r="WXY71" s="174"/>
      <c r="WXZ71" s="174"/>
      <c r="WYA71" s="174"/>
      <c r="WYB71" s="174"/>
      <c r="WYC71" s="174"/>
      <c r="WYD71" s="174"/>
      <c r="WYE71" s="174"/>
      <c r="WYF71" s="174"/>
      <c r="WYG71" s="174"/>
      <c r="WYH71" s="174"/>
      <c r="WYI71" s="174"/>
      <c r="WYJ71" s="174"/>
      <c r="WYK71" s="174"/>
      <c r="WYL71" s="174"/>
      <c r="WYM71" s="174"/>
      <c r="WYN71" s="174"/>
      <c r="WYO71" s="174"/>
      <c r="WYP71" s="174"/>
      <c r="WYQ71" s="174"/>
      <c r="WYR71" s="174"/>
      <c r="WYS71" s="174"/>
      <c r="WYT71" s="174"/>
      <c r="WYU71" s="174"/>
      <c r="WYV71" s="174"/>
      <c r="WYW71" s="174"/>
      <c r="WYX71" s="174"/>
      <c r="WYY71" s="174"/>
      <c r="WYZ71" s="174"/>
      <c r="WZA71" s="174"/>
      <c r="WZB71" s="174"/>
      <c r="WZC71" s="174"/>
      <c r="WZD71" s="174"/>
      <c r="WZE71" s="174"/>
      <c r="WZF71" s="174"/>
      <c r="WZG71" s="174"/>
      <c r="WZH71" s="174"/>
      <c r="WZI71" s="174"/>
      <c r="WZJ71" s="174"/>
      <c r="WZK71" s="174"/>
      <c r="WZL71" s="174"/>
      <c r="WZM71" s="174"/>
      <c r="WZN71" s="174"/>
      <c r="WZO71" s="174"/>
      <c r="WZP71" s="174"/>
      <c r="WZQ71" s="174"/>
      <c r="WZR71" s="174"/>
      <c r="WZS71" s="174"/>
      <c r="WZT71" s="174"/>
      <c r="WZU71" s="174"/>
      <c r="WZV71" s="174"/>
      <c r="WZW71" s="174"/>
      <c r="WZX71" s="174"/>
      <c r="WZY71" s="174"/>
      <c r="WZZ71" s="174"/>
      <c r="XAA71" s="174"/>
      <c r="XAB71" s="174"/>
      <c r="XAC71" s="174"/>
      <c r="XAD71" s="174"/>
      <c r="XAE71" s="174"/>
      <c r="XAF71" s="174"/>
      <c r="XAG71" s="174"/>
      <c r="XAH71" s="174"/>
      <c r="XAI71" s="174"/>
      <c r="XAJ71" s="174"/>
      <c r="XAK71" s="174"/>
      <c r="XAL71" s="174"/>
      <c r="XAM71" s="174"/>
      <c r="XAN71" s="174"/>
      <c r="XAO71" s="174"/>
      <c r="XAP71" s="174"/>
      <c r="XAQ71" s="174"/>
      <c r="XAR71" s="174"/>
      <c r="XAS71" s="174"/>
      <c r="XAT71" s="174"/>
      <c r="XAU71" s="174"/>
      <c r="XAV71" s="174"/>
      <c r="XAW71" s="174"/>
      <c r="XAX71" s="174"/>
      <c r="XAY71" s="174"/>
      <c r="XAZ71" s="174"/>
      <c r="XBA71" s="174"/>
      <c r="XBB71" s="174"/>
      <c r="XBC71" s="174"/>
      <c r="XBD71" s="174"/>
      <c r="XBE71" s="174"/>
      <c r="XBF71" s="174"/>
      <c r="XBG71" s="174"/>
      <c r="XBH71" s="174"/>
      <c r="XBI71" s="174"/>
      <c r="XBJ71" s="174"/>
      <c r="XBK71" s="174"/>
      <c r="XBL71" s="174"/>
      <c r="XBM71" s="174"/>
      <c r="XBN71" s="174"/>
      <c r="XBO71" s="174"/>
      <c r="XBP71" s="174"/>
      <c r="XBQ71" s="174"/>
      <c r="XBR71" s="174"/>
      <c r="XBS71" s="174"/>
      <c r="XBT71" s="174"/>
      <c r="XBU71" s="174"/>
      <c r="XBV71" s="174"/>
      <c r="XBW71" s="174"/>
      <c r="XBX71" s="174"/>
      <c r="XBY71" s="174"/>
      <c r="XBZ71" s="174"/>
      <c r="XCA71" s="174"/>
      <c r="XCB71" s="174"/>
      <c r="XCC71" s="174"/>
      <c r="XCD71" s="174"/>
      <c r="XCE71" s="174"/>
      <c r="XCF71" s="174"/>
    </row>
    <row r="72" spans="1:16308" s="7" customFormat="1" x14ac:dyDescent="0.25">
      <c r="A72" s="9"/>
      <c r="B72" s="9"/>
      <c r="C72" s="9"/>
      <c r="E72" s="9"/>
      <c r="F72" s="9"/>
      <c r="G72" s="9"/>
      <c r="H72" s="9"/>
      <c r="I72" s="9"/>
      <c r="J72" s="9"/>
      <c r="K72" s="9"/>
      <c r="L72" s="9"/>
      <c r="M72" s="9"/>
      <c r="N72" s="9"/>
      <c r="O72" s="10"/>
      <c r="P72" s="10"/>
      <c r="Q72" s="10"/>
      <c r="R72" s="10"/>
      <c r="S72" s="9"/>
    </row>
    <row r="73" spans="1:16308" s="7" customFormat="1" ht="15.75" x14ac:dyDescent="0.25">
      <c r="A73" s="33" t="s">
        <v>287</v>
      </c>
      <c r="B73" s="33"/>
      <c r="C73" s="33"/>
      <c r="E73" s="33"/>
      <c r="F73" s="33"/>
      <c r="G73" s="33"/>
      <c r="H73" s="27"/>
      <c r="I73" s="27"/>
      <c r="J73" s="27"/>
      <c r="K73" s="27"/>
      <c r="L73" s="27"/>
      <c r="M73" s="27"/>
      <c r="N73" s="27"/>
      <c r="O73" s="38"/>
      <c r="P73" s="38"/>
      <c r="Q73" s="38"/>
      <c r="R73" s="38"/>
      <c r="S73" s="9"/>
    </row>
    <row r="74" spans="1:16308" s="7" customFormat="1" ht="38.25" x14ac:dyDescent="0.25">
      <c r="A74" s="107" t="s">
        <v>290</v>
      </c>
      <c r="B74" s="1">
        <v>2007</v>
      </c>
      <c r="C74" s="1">
        <v>2008</v>
      </c>
      <c r="D74" s="1">
        <v>2009</v>
      </c>
      <c r="E74" s="1">
        <v>2010</v>
      </c>
      <c r="F74" s="1">
        <v>2011</v>
      </c>
      <c r="G74" s="1">
        <v>2012</v>
      </c>
      <c r="H74" s="1">
        <v>2013</v>
      </c>
      <c r="I74" s="1">
        <v>2014</v>
      </c>
      <c r="J74" s="1">
        <v>2015</v>
      </c>
      <c r="K74" s="1">
        <v>2016</v>
      </c>
      <c r="L74" s="1">
        <v>2017</v>
      </c>
      <c r="M74" s="1">
        <v>2018</v>
      </c>
      <c r="N74" s="1">
        <v>2019</v>
      </c>
      <c r="O74" s="5" t="s">
        <v>391</v>
      </c>
      <c r="P74" s="5" t="s">
        <v>392</v>
      </c>
      <c r="Q74" s="5" t="s">
        <v>393</v>
      </c>
      <c r="R74" s="5" t="s">
        <v>394</v>
      </c>
      <c r="S74" s="9"/>
    </row>
    <row r="75" spans="1:16308" s="7" customFormat="1" x14ac:dyDescent="0.25">
      <c r="A75" s="105" t="s">
        <v>172</v>
      </c>
      <c r="B75" s="31">
        <v>385462</v>
      </c>
      <c r="C75" s="31">
        <v>409957</v>
      </c>
      <c r="D75" s="31">
        <v>452854</v>
      </c>
      <c r="E75" s="31">
        <v>503230</v>
      </c>
      <c r="F75" s="31">
        <v>552034</v>
      </c>
      <c r="G75" s="31">
        <v>586814</v>
      </c>
      <c r="H75" s="31">
        <v>615021</v>
      </c>
      <c r="I75" s="31">
        <v>631870</v>
      </c>
      <c r="J75" s="31">
        <v>640345</v>
      </c>
      <c r="K75" s="31">
        <v>651591</v>
      </c>
      <c r="L75" s="31">
        <v>657111</v>
      </c>
      <c r="M75" s="31">
        <v>669071</v>
      </c>
      <c r="N75" s="31">
        <v>672859</v>
      </c>
      <c r="O75" s="39">
        <f t="shared" ref="O75:O77" si="22">(N75-E75)/E75</f>
        <v>0.337080460226934</v>
      </c>
      <c r="P75" s="39">
        <f t="shared" ref="P75:P77" si="23">(N75-J75)/J75</f>
        <v>5.0775753695273644E-2</v>
      </c>
      <c r="Q75" s="39">
        <f t="shared" ref="Q75:Q77" si="24">(N75-M75)/M75</f>
        <v>5.6615815062975383E-3</v>
      </c>
      <c r="R75" s="140">
        <f t="shared" ref="R75:R77" si="25">N75/N$9</f>
        <v>0.53043255472956463</v>
      </c>
      <c r="S75" s="9"/>
    </row>
    <row r="76" spans="1:16308" s="7" customFormat="1" x14ac:dyDescent="0.25">
      <c r="A76" s="105" t="s">
        <v>173</v>
      </c>
      <c r="B76" s="31">
        <v>391376</v>
      </c>
      <c r="C76" s="31">
        <v>409840</v>
      </c>
      <c r="D76" s="31">
        <v>438865</v>
      </c>
      <c r="E76" s="31">
        <v>482388</v>
      </c>
      <c r="F76" s="31">
        <v>517065</v>
      </c>
      <c r="G76" s="31">
        <v>540106</v>
      </c>
      <c r="H76" s="31">
        <v>569350</v>
      </c>
      <c r="I76" s="31">
        <v>583260</v>
      </c>
      <c r="J76" s="31">
        <v>592698</v>
      </c>
      <c r="K76" s="31">
        <v>595587</v>
      </c>
      <c r="L76" s="31">
        <v>591182</v>
      </c>
      <c r="M76" s="31">
        <v>593206</v>
      </c>
      <c r="N76" s="31">
        <v>595651</v>
      </c>
      <c r="O76" s="39">
        <f t="shared" si="22"/>
        <v>0.23479647089065234</v>
      </c>
      <c r="P76" s="39">
        <f t="shared" si="23"/>
        <v>4.9823012731610361E-3</v>
      </c>
      <c r="Q76" s="39">
        <f t="shared" si="24"/>
        <v>4.1216710552489351E-3</v>
      </c>
      <c r="R76" s="140">
        <f t="shared" si="25"/>
        <v>0.46956744527043537</v>
      </c>
      <c r="S76" s="9"/>
    </row>
    <row r="77" spans="1:16308" s="7" customFormat="1" x14ac:dyDescent="0.25">
      <c r="A77" s="106" t="s">
        <v>0</v>
      </c>
      <c r="B77" s="32">
        <v>776838</v>
      </c>
      <c r="C77" s="32">
        <v>819797</v>
      </c>
      <c r="D77" s="32">
        <v>891719</v>
      </c>
      <c r="E77" s="32">
        <v>985618</v>
      </c>
      <c r="F77" s="32">
        <v>1069099</v>
      </c>
      <c r="G77" s="32">
        <v>1126920</v>
      </c>
      <c r="H77" s="32">
        <v>1184371</v>
      </c>
      <c r="I77" s="32">
        <v>1215130</v>
      </c>
      <c r="J77" s="32">
        <v>1233043</v>
      </c>
      <c r="K77" s="32">
        <v>1247178</v>
      </c>
      <c r="L77" s="32">
        <v>1248293</v>
      </c>
      <c r="M77" s="32">
        <v>1262277</v>
      </c>
      <c r="N77" s="32">
        <v>1268510</v>
      </c>
      <c r="O77" s="40">
        <f t="shared" si="22"/>
        <v>0.28701992049658182</v>
      </c>
      <c r="P77" s="40">
        <f t="shared" si="23"/>
        <v>2.8763798180598731E-2</v>
      </c>
      <c r="Q77" s="40">
        <f t="shared" si="24"/>
        <v>4.9379019026727098E-3</v>
      </c>
      <c r="R77" s="40">
        <f t="shared" si="25"/>
        <v>1</v>
      </c>
      <c r="S77" s="9"/>
    </row>
    <row r="78" spans="1:16308" s="7" customFormat="1" x14ac:dyDescent="0.25">
      <c r="A78" s="27"/>
      <c r="B78" s="27"/>
      <c r="C78" s="27"/>
      <c r="D78" s="27"/>
      <c r="E78" s="27"/>
      <c r="F78" s="27"/>
      <c r="G78" s="27"/>
      <c r="H78" s="27"/>
      <c r="I78" s="27"/>
      <c r="J78" s="27"/>
      <c r="K78" s="27"/>
      <c r="L78" s="27"/>
      <c r="M78" s="27"/>
      <c r="N78" s="27"/>
      <c r="O78" s="38"/>
      <c r="P78" s="38"/>
      <c r="Q78" s="38"/>
      <c r="R78" s="38"/>
      <c r="S78" s="9"/>
    </row>
    <row r="79" spans="1:16308" s="7" customFormat="1" ht="15.75" x14ac:dyDescent="0.25">
      <c r="A79" s="33" t="s">
        <v>133</v>
      </c>
      <c r="B79" s="33"/>
      <c r="C79" s="33"/>
      <c r="D79" s="33"/>
      <c r="E79" s="33"/>
      <c r="F79" s="33"/>
      <c r="G79" s="33"/>
      <c r="H79" s="27"/>
      <c r="I79" s="27"/>
      <c r="J79" s="27"/>
      <c r="K79" s="27"/>
      <c r="L79" s="27"/>
      <c r="M79" s="27"/>
      <c r="N79" s="27"/>
      <c r="O79" s="38"/>
      <c r="P79" s="38"/>
      <c r="Q79" s="38"/>
      <c r="R79" s="38"/>
      <c r="S79" s="9"/>
    </row>
    <row r="80" spans="1:16308" s="7" customFormat="1" ht="38.25" x14ac:dyDescent="0.25">
      <c r="A80" s="107" t="s">
        <v>108</v>
      </c>
      <c r="B80" s="1">
        <v>2007</v>
      </c>
      <c r="C80" s="1">
        <v>2008</v>
      </c>
      <c r="D80" s="1">
        <v>2009</v>
      </c>
      <c r="E80" s="1">
        <v>2010</v>
      </c>
      <c r="F80" s="1">
        <v>2011</v>
      </c>
      <c r="G80" s="1">
        <v>2012</v>
      </c>
      <c r="H80" s="1">
        <v>2013</v>
      </c>
      <c r="I80" s="1">
        <v>2014</v>
      </c>
      <c r="J80" s="1">
        <v>2015</v>
      </c>
      <c r="K80" s="1">
        <v>2016</v>
      </c>
      <c r="L80" s="1">
        <v>2017</v>
      </c>
      <c r="M80" s="1">
        <v>2018</v>
      </c>
      <c r="N80" s="1">
        <v>2019</v>
      </c>
      <c r="O80" s="5" t="s">
        <v>391</v>
      </c>
      <c r="P80" s="5" t="s">
        <v>392</v>
      </c>
      <c r="Q80" s="5" t="s">
        <v>393</v>
      </c>
      <c r="R80" s="5" t="s">
        <v>394</v>
      </c>
      <c r="S80" s="9"/>
    </row>
    <row r="81" spans="1:19" s="7" customFormat="1" x14ac:dyDescent="0.25">
      <c r="A81" s="102" t="s">
        <v>41</v>
      </c>
      <c r="B81" s="182">
        <v>166324</v>
      </c>
      <c r="C81" s="182">
        <v>172701</v>
      </c>
      <c r="D81" s="31">
        <v>186104</v>
      </c>
      <c r="E81" s="31">
        <v>195416</v>
      </c>
      <c r="F81" s="31">
        <v>201129</v>
      </c>
      <c r="G81" s="31">
        <v>202644</v>
      </c>
      <c r="H81" s="31">
        <v>209205</v>
      </c>
      <c r="I81" s="31">
        <v>209456</v>
      </c>
      <c r="J81" s="31">
        <v>208774</v>
      </c>
      <c r="K81" s="31">
        <v>210768</v>
      </c>
      <c r="L81" s="31">
        <v>209521</v>
      </c>
      <c r="M81" s="31">
        <v>213403</v>
      </c>
      <c r="N81" s="31">
        <v>215263</v>
      </c>
      <c r="O81" s="39">
        <f>(N81-E81)/E81</f>
        <v>0.10156281983051542</v>
      </c>
      <c r="P81" s="39">
        <f>(N81-J81)/J81</f>
        <v>3.1081456503204423E-2</v>
      </c>
      <c r="Q81" s="39">
        <f t="shared" ref="Q81:Q89" si="26">(N81-M81)/M81</f>
        <v>8.7159037126938229E-3</v>
      </c>
      <c r="R81" s="140">
        <f t="shared" ref="R81:R88" si="27">N81/N$9</f>
        <v>0.16969751913662487</v>
      </c>
      <c r="S81" s="9"/>
    </row>
    <row r="82" spans="1:19" s="7" customFormat="1" x14ac:dyDescent="0.25">
      <c r="A82" s="102" t="s">
        <v>42</v>
      </c>
      <c r="B82" s="182">
        <v>392501</v>
      </c>
      <c r="C82" s="182">
        <v>413600</v>
      </c>
      <c r="D82" s="31">
        <v>452192</v>
      </c>
      <c r="E82" s="31">
        <v>504223</v>
      </c>
      <c r="F82" s="31">
        <v>549178</v>
      </c>
      <c r="G82" s="31">
        <v>571167</v>
      </c>
      <c r="H82" s="31">
        <v>586035</v>
      </c>
      <c r="I82" s="31">
        <v>589506</v>
      </c>
      <c r="J82" s="31">
        <v>590733</v>
      </c>
      <c r="K82" s="31">
        <v>590298</v>
      </c>
      <c r="L82" s="31">
        <v>591040</v>
      </c>
      <c r="M82" s="31">
        <v>595593</v>
      </c>
      <c r="N82" s="31">
        <v>598696</v>
      </c>
      <c r="O82" s="39">
        <f t="shared" ref="O82:O89" si="28">(N82-E82)/E82</f>
        <v>0.18736352764550607</v>
      </c>
      <c r="P82" s="39">
        <f t="shared" ref="P82:P89" si="29">(N82-J82)/J82</f>
        <v>1.3479863153065768E-2</v>
      </c>
      <c r="Q82" s="39">
        <f t="shared" si="26"/>
        <v>5.209933629172942E-3</v>
      </c>
      <c r="R82" s="140">
        <f t="shared" si="27"/>
        <v>0.47196789934647737</v>
      </c>
      <c r="S82" s="9"/>
    </row>
    <row r="83" spans="1:19" s="7" customFormat="1" x14ac:dyDescent="0.25">
      <c r="A83" s="102" t="s">
        <v>43</v>
      </c>
      <c r="B83" s="182">
        <v>127643</v>
      </c>
      <c r="C83" s="182">
        <v>134002</v>
      </c>
      <c r="D83" s="31">
        <v>143327</v>
      </c>
      <c r="E83" s="31">
        <v>160201</v>
      </c>
      <c r="F83" s="31">
        <v>177926</v>
      </c>
      <c r="G83" s="31">
        <v>191492</v>
      </c>
      <c r="H83" s="31">
        <v>209368</v>
      </c>
      <c r="I83" s="31">
        <v>221756</v>
      </c>
      <c r="J83" s="31">
        <v>230856</v>
      </c>
      <c r="K83" s="31">
        <v>234858</v>
      </c>
      <c r="L83" s="31">
        <v>233504</v>
      </c>
      <c r="M83" s="31">
        <v>230825</v>
      </c>
      <c r="N83" s="31">
        <v>224208</v>
      </c>
      <c r="O83" s="39">
        <f t="shared" si="28"/>
        <v>0.39954182558161311</v>
      </c>
      <c r="P83" s="39">
        <f t="shared" si="29"/>
        <v>-2.8797172263229025E-2</v>
      </c>
      <c r="Q83" s="39">
        <f t="shared" si="26"/>
        <v>-2.86667388714394E-2</v>
      </c>
      <c r="R83" s="140">
        <f t="shared" si="27"/>
        <v>0.17674909933701743</v>
      </c>
      <c r="S83" s="9"/>
    </row>
    <row r="84" spans="1:19" s="7" customFormat="1" x14ac:dyDescent="0.25">
      <c r="A84" s="102" t="s">
        <v>44</v>
      </c>
      <c r="B84" s="182">
        <v>43668</v>
      </c>
      <c r="C84" s="182">
        <v>46680</v>
      </c>
      <c r="D84" s="31">
        <v>51218</v>
      </c>
      <c r="E84" s="31">
        <v>59188</v>
      </c>
      <c r="F84" s="31">
        <v>67383</v>
      </c>
      <c r="G84" s="31">
        <v>78086</v>
      </c>
      <c r="H84" s="31">
        <v>88076</v>
      </c>
      <c r="I84" s="31">
        <v>94216</v>
      </c>
      <c r="J84" s="31">
        <v>98083</v>
      </c>
      <c r="K84" s="31">
        <v>99903</v>
      </c>
      <c r="L84" s="31">
        <v>99279</v>
      </c>
      <c r="M84" s="31">
        <v>101706</v>
      </c>
      <c r="N84" s="31">
        <v>103624</v>
      </c>
      <c r="O84" s="39">
        <f t="shared" si="28"/>
        <v>0.75076028924782046</v>
      </c>
      <c r="P84" s="39">
        <f t="shared" si="29"/>
        <v>5.6492970239491042E-2</v>
      </c>
      <c r="Q84" s="39">
        <f t="shared" si="26"/>
        <v>1.8858277781055199E-2</v>
      </c>
      <c r="R84" s="140">
        <f t="shared" si="27"/>
        <v>8.16895412728319E-2</v>
      </c>
      <c r="S84" s="9"/>
    </row>
    <row r="85" spans="1:19" s="7" customFormat="1" x14ac:dyDescent="0.25">
      <c r="A85" s="102" t="s">
        <v>45</v>
      </c>
      <c r="B85" s="182">
        <v>20951</v>
      </c>
      <c r="C85" s="182">
        <v>24040</v>
      </c>
      <c r="D85" s="31">
        <v>27661</v>
      </c>
      <c r="E85" s="31">
        <v>32178</v>
      </c>
      <c r="F85" s="31">
        <v>35690</v>
      </c>
      <c r="G85" s="31">
        <v>39667</v>
      </c>
      <c r="H85" s="31">
        <v>43905</v>
      </c>
      <c r="I85" s="31">
        <v>47175</v>
      </c>
      <c r="J85" s="31">
        <v>49408</v>
      </c>
      <c r="K85" s="31">
        <v>52425</v>
      </c>
      <c r="L85" s="31">
        <v>54552</v>
      </c>
      <c r="M85" s="31">
        <v>56841</v>
      </c>
      <c r="N85" s="31">
        <v>59407</v>
      </c>
      <c r="O85" s="39">
        <f t="shared" si="28"/>
        <v>0.84619926657965072</v>
      </c>
      <c r="P85" s="39">
        <f t="shared" si="29"/>
        <v>0.20237613341968913</v>
      </c>
      <c r="Q85" s="39">
        <f t="shared" si="26"/>
        <v>4.5143470382294472E-2</v>
      </c>
      <c r="R85" s="140">
        <f t="shared" si="27"/>
        <v>4.6832110113440177E-2</v>
      </c>
      <c r="S85" s="9"/>
    </row>
    <row r="86" spans="1:19" s="7" customFormat="1" x14ac:dyDescent="0.25">
      <c r="A86" s="102" t="s">
        <v>1</v>
      </c>
      <c r="B86" s="182">
        <v>23511</v>
      </c>
      <c r="C86" s="182">
        <v>27491</v>
      </c>
      <c r="D86" s="31">
        <v>30563</v>
      </c>
      <c r="E86" s="31">
        <v>33843</v>
      </c>
      <c r="F86" s="31">
        <v>37218</v>
      </c>
      <c r="G86" s="31">
        <v>43334</v>
      </c>
      <c r="H86" s="31">
        <v>47368</v>
      </c>
      <c r="I86" s="31">
        <v>51917</v>
      </c>
      <c r="J86" s="31">
        <v>55060</v>
      </c>
      <c r="K86" s="31">
        <v>58861</v>
      </c>
      <c r="L86" s="31">
        <v>60358</v>
      </c>
      <c r="M86" s="31">
        <v>63077</v>
      </c>
      <c r="N86" s="31">
        <v>66936</v>
      </c>
      <c r="O86" s="39">
        <f t="shared" si="28"/>
        <v>0.97783884407410693</v>
      </c>
      <c r="P86" s="39">
        <f t="shared" si="29"/>
        <v>0.21569197239375226</v>
      </c>
      <c r="Q86" s="39">
        <f t="shared" si="26"/>
        <v>6.1179193683910144E-2</v>
      </c>
      <c r="R86" s="140">
        <f t="shared" si="27"/>
        <v>5.2767420043988614E-2</v>
      </c>
      <c r="S86" s="9"/>
    </row>
    <row r="87" spans="1:19" s="7" customFormat="1" x14ac:dyDescent="0.25">
      <c r="A87" s="102" t="s">
        <v>79</v>
      </c>
      <c r="B87" s="182">
        <v>2240</v>
      </c>
      <c r="C87" s="182">
        <v>1283</v>
      </c>
      <c r="D87" s="31">
        <v>654</v>
      </c>
      <c r="E87" s="31">
        <v>569</v>
      </c>
      <c r="F87" s="31">
        <v>575</v>
      </c>
      <c r="G87" s="31">
        <v>530</v>
      </c>
      <c r="H87" s="31">
        <v>414</v>
      </c>
      <c r="I87" s="31">
        <v>1104</v>
      </c>
      <c r="J87" s="31">
        <v>129</v>
      </c>
      <c r="K87" s="31">
        <v>65</v>
      </c>
      <c r="L87" s="31">
        <v>39</v>
      </c>
      <c r="M87" s="31">
        <v>832</v>
      </c>
      <c r="N87" s="31">
        <v>376</v>
      </c>
      <c r="O87" s="39">
        <f>(N87-E87)/E87</f>
        <v>-0.33919156414762741</v>
      </c>
      <c r="P87" s="39">
        <f t="shared" si="29"/>
        <v>1.9147286821705427</v>
      </c>
      <c r="Q87" s="39">
        <f t="shared" si="26"/>
        <v>-0.54807692307692313</v>
      </c>
      <c r="R87" s="140">
        <f t="shared" si="27"/>
        <v>2.9641074961963247E-4</v>
      </c>
      <c r="S87" s="9"/>
    </row>
    <row r="88" spans="1:19" s="7" customFormat="1" x14ac:dyDescent="0.25">
      <c r="A88" s="111" t="s">
        <v>0</v>
      </c>
      <c r="B88" s="150">
        <v>776838</v>
      </c>
      <c r="C88" s="150">
        <v>819797</v>
      </c>
      <c r="D88" s="150">
        <v>891719</v>
      </c>
      <c r="E88" s="150">
        <v>985618</v>
      </c>
      <c r="F88" s="150">
        <v>1069099</v>
      </c>
      <c r="G88" s="150">
        <v>1126920</v>
      </c>
      <c r="H88" s="150">
        <v>1184371</v>
      </c>
      <c r="I88" s="150">
        <v>1215130</v>
      </c>
      <c r="J88" s="150">
        <v>1233043</v>
      </c>
      <c r="K88" s="150">
        <v>1247178</v>
      </c>
      <c r="L88" s="150">
        <v>1248293</v>
      </c>
      <c r="M88" s="150">
        <v>1262277</v>
      </c>
      <c r="N88" s="150">
        <v>1268510</v>
      </c>
      <c r="O88" s="40">
        <f t="shared" si="28"/>
        <v>0.28701992049658182</v>
      </c>
      <c r="P88" s="40">
        <f t="shared" si="29"/>
        <v>2.8763798180598731E-2</v>
      </c>
      <c r="Q88" s="40">
        <f t="shared" si="26"/>
        <v>4.9379019026727098E-3</v>
      </c>
      <c r="R88" s="40">
        <f t="shared" si="27"/>
        <v>1</v>
      </c>
      <c r="S88" s="9"/>
    </row>
    <row r="89" spans="1:19" s="7" customFormat="1" x14ac:dyDescent="0.25">
      <c r="A89" s="112" t="s">
        <v>127</v>
      </c>
      <c r="B89" s="145">
        <v>23.533754282866699</v>
      </c>
      <c r="C89" s="145">
        <v>23.659464590709501</v>
      </c>
      <c r="D89" s="145">
        <v>23.697453047757499</v>
      </c>
      <c r="E89" s="145">
        <v>23.795164077048099</v>
      </c>
      <c r="F89" s="145">
        <v>23.909495028343802</v>
      </c>
      <c r="G89" s="145">
        <v>24.1508209909558</v>
      </c>
      <c r="H89" s="145">
        <v>24.3273995592745</v>
      </c>
      <c r="I89" s="145">
        <v>24.4946187313945</v>
      </c>
      <c r="J89" s="145">
        <v>24.602286939721701</v>
      </c>
      <c r="K89" s="145">
        <v>24.712108686221701</v>
      </c>
      <c r="L89" s="145">
        <v>24.756169818001801</v>
      </c>
      <c r="M89" s="145">
        <v>24.8054223529365</v>
      </c>
      <c r="N89" s="145">
        <v>24.8692926180446</v>
      </c>
      <c r="O89" s="100">
        <f t="shared" si="28"/>
        <v>4.5140623427453647E-2</v>
      </c>
      <c r="P89" s="100">
        <f t="shared" si="29"/>
        <v>1.0852880424372439E-2</v>
      </c>
      <c r="Q89" s="100">
        <f t="shared" si="26"/>
        <v>2.5748509418360862E-3</v>
      </c>
      <c r="R89" s="101"/>
      <c r="S89" s="9"/>
    </row>
    <row r="90" spans="1:19" s="7" customFormat="1" x14ac:dyDescent="0.25">
      <c r="A90" s="28"/>
      <c r="B90" s="28"/>
      <c r="C90" s="28"/>
      <c r="D90" s="28"/>
      <c r="E90" s="28"/>
      <c r="F90" s="28"/>
      <c r="G90" s="28"/>
      <c r="H90" s="28"/>
      <c r="I90" s="28"/>
      <c r="J90" s="28"/>
      <c r="K90" s="28"/>
      <c r="L90" s="28"/>
      <c r="M90" s="28"/>
      <c r="N90" s="28"/>
      <c r="O90" s="28"/>
      <c r="P90" s="22"/>
      <c r="Q90" s="22"/>
      <c r="R90" s="22"/>
      <c r="S90" s="9"/>
    </row>
    <row r="91" spans="1:19" s="7" customFormat="1" ht="15.75" x14ac:dyDescent="0.25">
      <c r="A91" s="33" t="s">
        <v>80</v>
      </c>
      <c r="B91" s="33"/>
      <c r="C91" s="33"/>
      <c r="D91" s="33"/>
      <c r="E91" s="33"/>
      <c r="F91" s="33"/>
      <c r="G91" s="33"/>
      <c r="H91" s="28"/>
      <c r="I91" s="28"/>
      <c r="J91" s="28"/>
      <c r="K91" s="28"/>
      <c r="L91" s="28"/>
      <c r="M91" s="28"/>
      <c r="N91" s="28"/>
      <c r="O91" s="22"/>
      <c r="P91" s="22"/>
      <c r="Q91" s="22"/>
      <c r="R91" s="22"/>
      <c r="S91" s="9"/>
    </row>
    <row r="92" spans="1:19" s="7" customFormat="1" ht="38.25" x14ac:dyDescent="0.25">
      <c r="A92" s="107" t="s">
        <v>50</v>
      </c>
      <c r="B92" s="1">
        <v>2007</v>
      </c>
      <c r="C92" s="1">
        <v>2008</v>
      </c>
      <c r="D92" s="1">
        <v>2009</v>
      </c>
      <c r="E92" s="1">
        <v>2010</v>
      </c>
      <c r="F92" s="1">
        <v>2011</v>
      </c>
      <c r="G92" s="1">
        <v>2012</v>
      </c>
      <c r="H92" s="1">
        <v>2013</v>
      </c>
      <c r="I92" s="1">
        <v>2014</v>
      </c>
      <c r="J92" s="1">
        <v>2015</v>
      </c>
      <c r="K92" s="1">
        <v>2016</v>
      </c>
      <c r="L92" s="1">
        <v>2017</v>
      </c>
      <c r="M92" s="1">
        <v>2018</v>
      </c>
      <c r="N92" s="1">
        <v>2019</v>
      </c>
      <c r="O92" s="5" t="s">
        <v>391</v>
      </c>
      <c r="P92" s="5" t="s">
        <v>392</v>
      </c>
      <c r="Q92" s="5" t="s">
        <v>393</v>
      </c>
      <c r="R92" s="5" t="s">
        <v>394</v>
      </c>
      <c r="S92" s="9"/>
    </row>
    <row r="93" spans="1:19" s="7" customFormat="1" x14ac:dyDescent="0.25">
      <c r="A93" s="105" t="s">
        <v>298</v>
      </c>
      <c r="B93" s="31">
        <v>12507</v>
      </c>
      <c r="C93" s="31">
        <v>13429</v>
      </c>
      <c r="D93" s="31">
        <v>13354</v>
      </c>
      <c r="E93" s="31">
        <v>14662</v>
      </c>
      <c r="F93" s="31">
        <v>14833</v>
      </c>
      <c r="G93" s="31">
        <v>15473</v>
      </c>
      <c r="H93" s="31">
        <v>16712</v>
      </c>
      <c r="I93" s="31">
        <v>17001</v>
      </c>
      <c r="J93" s="31">
        <v>16012</v>
      </c>
      <c r="K93" s="31">
        <v>16216</v>
      </c>
      <c r="L93" s="31">
        <v>16450</v>
      </c>
      <c r="M93" s="31">
        <v>17269</v>
      </c>
      <c r="N93" s="31">
        <v>17376</v>
      </c>
      <c r="O93" s="186">
        <f t="shared" ref="O93:O109" si="30">(N93-E93)/E93</f>
        <v>0.18510435138453143</v>
      </c>
      <c r="P93" s="186">
        <f t="shared" ref="P93:P109" si="31">(N93-J93)/J93</f>
        <v>8.5186110417187114E-2</v>
      </c>
      <c r="Q93" s="186">
        <f t="shared" ref="Q93:Q109" si="32">(N93-M93)/M93</f>
        <v>6.1960738896288149E-3</v>
      </c>
      <c r="R93" s="187">
        <f t="shared" ref="R93:R109" si="33">N93/N$9</f>
        <v>1.3697960599443441E-2</v>
      </c>
      <c r="S93" s="9"/>
    </row>
    <row r="94" spans="1:19" s="7" customFormat="1" x14ac:dyDescent="0.25">
      <c r="A94" s="105" t="s">
        <v>299</v>
      </c>
      <c r="B94" s="31">
        <v>12076</v>
      </c>
      <c r="C94" s="31">
        <v>13287</v>
      </c>
      <c r="D94" s="31">
        <v>14305</v>
      </c>
      <c r="E94" s="31">
        <v>15542</v>
      </c>
      <c r="F94" s="31">
        <v>15716</v>
      </c>
      <c r="G94" s="31">
        <v>15696</v>
      </c>
      <c r="H94" s="31">
        <v>16787</v>
      </c>
      <c r="I94" s="31">
        <v>17519</v>
      </c>
      <c r="J94" s="31">
        <v>18120</v>
      </c>
      <c r="K94" s="31">
        <v>17806</v>
      </c>
      <c r="L94" s="31">
        <v>17623</v>
      </c>
      <c r="M94" s="31">
        <v>19069</v>
      </c>
      <c r="N94" s="31">
        <v>19735</v>
      </c>
      <c r="O94" s="186">
        <f t="shared" si="30"/>
        <v>0.26978509844292886</v>
      </c>
      <c r="P94" s="186">
        <f t="shared" si="31"/>
        <v>8.9128035320088297E-2</v>
      </c>
      <c r="Q94" s="186">
        <f t="shared" si="32"/>
        <v>3.492579579422099E-2</v>
      </c>
      <c r="R94" s="187">
        <f t="shared" si="33"/>
        <v>1.5557622722721933E-2</v>
      </c>
      <c r="S94" s="9"/>
    </row>
    <row r="95" spans="1:19" s="7" customFormat="1" x14ac:dyDescent="0.25">
      <c r="A95" s="105" t="s">
        <v>300</v>
      </c>
      <c r="B95" s="31">
        <v>28714</v>
      </c>
      <c r="C95" s="31">
        <v>30408</v>
      </c>
      <c r="D95" s="31">
        <v>33426</v>
      </c>
      <c r="E95" s="31">
        <v>36254</v>
      </c>
      <c r="F95" s="31">
        <v>37552</v>
      </c>
      <c r="G95" s="31">
        <v>38426</v>
      </c>
      <c r="H95" s="31">
        <v>40705</v>
      </c>
      <c r="I95" s="31">
        <v>41752</v>
      </c>
      <c r="J95" s="31">
        <v>42313</v>
      </c>
      <c r="K95" s="31">
        <v>40548</v>
      </c>
      <c r="L95" s="31">
        <v>40792</v>
      </c>
      <c r="M95" s="31">
        <v>41214</v>
      </c>
      <c r="N95" s="31">
        <v>41038</v>
      </c>
      <c r="O95" s="186">
        <f t="shared" si="30"/>
        <v>0.13195785292657361</v>
      </c>
      <c r="P95" s="186">
        <f t="shared" si="31"/>
        <v>-3.0132583366813983E-2</v>
      </c>
      <c r="Q95" s="186">
        <f t="shared" si="32"/>
        <v>-4.2703935555879072E-3</v>
      </c>
      <c r="R95" s="187">
        <f t="shared" si="33"/>
        <v>3.2351341337474672E-2</v>
      </c>
      <c r="S95" s="9"/>
    </row>
    <row r="96" spans="1:19" s="7" customFormat="1" x14ac:dyDescent="0.25">
      <c r="A96" s="105" t="s">
        <v>301</v>
      </c>
      <c r="B96" s="31">
        <v>6828</v>
      </c>
      <c r="C96" s="31">
        <v>7797</v>
      </c>
      <c r="D96" s="31">
        <v>8205</v>
      </c>
      <c r="E96" s="31">
        <v>9108</v>
      </c>
      <c r="F96" s="31">
        <v>10282</v>
      </c>
      <c r="G96" s="31">
        <v>10724</v>
      </c>
      <c r="H96" s="31">
        <v>11079</v>
      </c>
      <c r="I96" s="31">
        <v>12009</v>
      </c>
      <c r="J96" s="31">
        <v>10521</v>
      </c>
      <c r="K96" s="31">
        <v>12128</v>
      </c>
      <c r="L96" s="31">
        <v>12554</v>
      </c>
      <c r="M96" s="31">
        <v>12745</v>
      </c>
      <c r="N96" s="31">
        <v>13084</v>
      </c>
      <c r="O96" s="186">
        <f t="shared" si="30"/>
        <v>0.43653930610452352</v>
      </c>
      <c r="P96" s="186">
        <f t="shared" si="31"/>
        <v>0.24360802205113583</v>
      </c>
      <c r="Q96" s="186">
        <f t="shared" si="32"/>
        <v>2.659866614358572E-2</v>
      </c>
      <c r="R96" s="187">
        <f t="shared" si="33"/>
        <v>1.0314463425593806E-2</v>
      </c>
      <c r="S96" s="9"/>
    </row>
    <row r="97" spans="1:19" s="7" customFormat="1" x14ac:dyDescent="0.25">
      <c r="A97" s="105" t="s">
        <v>302</v>
      </c>
      <c r="B97" s="31">
        <v>26259</v>
      </c>
      <c r="C97" s="31">
        <v>29175</v>
      </c>
      <c r="D97" s="31">
        <v>32315</v>
      </c>
      <c r="E97" s="31">
        <v>35849</v>
      </c>
      <c r="F97" s="31">
        <v>38145</v>
      </c>
      <c r="G97" s="31">
        <v>40414</v>
      </c>
      <c r="H97" s="31">
        <v>41822</v>
      </c>
      <c r="I97" s="31">
        <v>42277</v>
      </c>
      <c r="J97" s="31">
        <v>42727</v>
      </c>
      <c r="K97" s="31">
        <v>43601</v>
      </c>
      <c r="L97" s="31">
        <v>43899</v>
      </c>
      <c r="M97" s="31">
        <v>44821</v>
      </c>
      <c r="N97" s="31">
        <v>45051</v>
      </c>
      <c r="O97" s="186">
        <f t="shared" si="30"/>
        <v>0.25668777371753743</v>
      </c>
      <c r="P97" s="186">
        <f t="shared" si="31"/>
        <v>5.4391836543637516E-2</v>
      </c>
      <c r="Q97" s="186">
        <f t="shared" si="32"/>
        <v>5.1315231699426605E-3</v>
      </c>
      <c r="R97" s="187">
        <f t="shared" si="33"/>
        <v>3.5514895428494848E-2</v>
      </c>
      <c r="S97" s="9"/>
    </row>
    <row r="98" spans="1:19" s="7" customFormat="1" x14ac:dyDescent="0.25">
      <c r="A98" s="105" t="s">
        <v>303</v>
      </c>
      <c r="B98" s="31">
        <v>94265</v>
      </c>
      <c r="C98" s="31">
        <v>100977</v>
      </c>
      <c r="D98" s="31">
        <v>107378</v>
      </c>
      <c r="E98" s="31">
        <v>116170</v>
      </c>
      <c r="F98" s="31">
        <v>123107</v>
      </c>
      <c r="G98" s="31">
        <v>125397</v>
      </c>
      <c r="H98" s="31">
        <v>132435</v>
      </c>
      <c r="I98" s="31">
        <v>134303</v>
      </c>
      <c r="J98" s="31">
        <v>136046</v>
      </c>
      <c r="K98" s="31">
        <v>136793</v>
      </c>
      <c r="L98" s="31">
        <v>135137</v>
      </c>
      <c r="M98" s="31">
        <v>135286</v>
      </c>
      <c r="N98" s="31">
        <v>134749</v>
      </c>
      <c r="O98" s="186">
        <f t="shared" si="30"/>
        <v>0.15992941379013514</v>
      </c>
      <c r="P98" s="186">
        <f t="shared" si="31"/>
        <v>-9.5335401261338083E-3</v>
      </c>
      <c r="Q98" s="186">
        <f t="shared" si="32"/>
        <v>-3.9693685968984222E-3</v>
      </c>
      <c r="R98" s="187">
        <f t="shared" si="33"/>
        <v>0.10622620239493578</v>
      </c>
      <c r="S98" s="9"/>
    </row>
    <row r="99" spans="1:19" s="7" customFormat="1" x14ac:dyDescent="0.25">
      <c r="A99" s="105" t="s">
        <v>304</v>
      </c>
      <c r="B99" s="31">
        <v>381708</v>
      </c>
      <c r="C99" s="31">
        <v>392715</v>
      </c>
      <c r="D99" s="31">
        <v>422535</v>
      </c>
      <c r="E99" s="31">
        <v>470229</v>
      </c>
      <c r="F99" s="31">
        <v>506869</v>
      </c>
      <c r="G99" s="31">
        <v>535531</v>
      </c>
      <c r="H99" s="31">
        <v>559124</v>
      </c>
      <c r="I99" s="31">
        <v>582281</v>
      </c>
      <c r="J99" s="31">
        <v>590537</v>
      </c>
      <c r="K99" s="31">
        <v>598045</v>
      </c>
      <c r="L99" s="31">
        <v>598212</v>
      </c>
      <c r="M99" s="31">
        <v>607079</v>
      </c>
      <c r="N99" s="31">
        <v>613381</v>
      </c>
      <c r="O99" s="186">
        <f t="shared" si="30"/>
        <v>0.30443039455244147</v>
      </c>
      <c r="P99" s="186">
        <f t="shared" si="31"/>
        <v>3.8683435584899846E-2</v>
      </c>
      <c r="Q99" s="186">
        <f t="shared" si="32"/>
        <v>1.0380856527733623E-2</v>
      </c>
      <c r="R99" s="187">
        <f t="shared" si="33"/>
        <v>0.48354447343733986</v>
      </c>
      <c r="S99" s="9"/>
    </row>
    <row r="100" spans="1:19" s="7" customFormat="1" x14ac:dyDescent="0.25">
      <c r="A100" s="113" t="s">
        <v>316</v>
      </c>
      <c r="B100" s="99">
        <v>11318</v>
      </c>
      <c r="C100" s="99">
        <v>11827</v>
      </c>
      <c r="D100" s="31">
        <v>15757</v>
      </c>
      <c r="E100" s="31">
        <v>18830</v>
      </c>
      <c r="F100" s="31">
        <v>21632</v>
      </c>
      <c r="G100" s="31">
        <v>25134</v>
      </c>
      <c r="H100" s="31">
        <v>26371</v>
      </c>
      <c r="I100" s="31">
        <v>28465</v>
      </c>
      <c r="J100" s="31">
        <v>28893</v>
      </c>
      <c r="K100" s="31">
        <v>28829</v>
      </c>
      <c r="L100" s="31">
        <v>28957</v>
      </c>
      <c r="M100" s="31">
        <v>28827</v>
      </c>
      <c r="N100" s="31">
        <v>28444</v>
      </c>
      <c r="O100" s="186">
        <f t="shared" si="30"/>
        <v>0.51056824216675523</v>
      </c>
      <c r="P100" s="186">
        <f t="shared" si="31"/>
        <v>-1.5540096217076801E-2</v>
      </c>
      <c r="Q100" s="186">
        <f t="shared" si="32"/>
        <v>-1.3286155340479411E-2</v>
      </c>
      <c r="R100" s="187">
        <f t="shared" si="33"/>
        <v>2.2423157878140497E-2</v>
      </c>
      <c r="S100" s="9"/>
    </row>
    <row r="101" spans="1:19" s="7" customFormat="1" x14ac:dyDescent="0.25">
      <c r="A101" s="105" t="s">
        <v>305</v>
      </c>
      <c r="B101" s="31">
        <v>29034</v>
      </c>
      <c r="C101" s="31">
        <v>34241</v>
      </c>
      <c r="D101" s="31">
        <v>38782</v>
      </c>
      <c r="E101" s="31">
        <v>43720</v>
      </c>
      <c r="F101" s="31">
        <v>54398</v>
      </c>
      <c r="G101" s="31">
        <v>58780</v>
      </c>
      <c r="H101" s="31">
        <v>61057</v>
      </c>
      <c r="I101" s="31">
        <v>51770</v>
      </c>
      <c r="J101" s="31">
        <v>52978</v>
      </c>
      <c r="K101" s="31">
        <v>55349</v>
      </c>
      <c r="L101" s="31">
        <v>55627</v>
      </c>
      <c r="M101" s="31">
        <v>57257</v>
      </c>
      <c r="N101" s="31">
        <v>58716</v>
      </c>
      <c r="O101" s="186">
        <f t="shared" si="30"/>
        <v>0.34300091491308327</v>
      </c>
      <c r="P101" s="186">
        <f t="shared" si="31"/>
        <v>0.10830910944165503</v>
      </c>
      <c r="Q101" s="186">
        <f t="shared" si="32"/>
        <v>2.5481600502995267E-2</v>
      </c>
      <c r="R101" s="187">
        <f t="shared" si="33"/>
        <v>4.6287376528367931E-2</v>
      </c>
      <c r="S101" s="9"/>
    </row>
    <row r="102" spans="1:19" s="7" customFormat="1" x14ac:dyDescent="0.25">
      <c r="A102" s="105" t="s">
        <v>419</v>
      </c>
      <c r="B102" s="31">
        <v>14589</v>
      </c>
      <c r="C102" s="31">
        <v>14579</v>
      </c>
      <c r="D102" s="31">
        <v>16856</v>
      </c>
      <c r="E102" s="31">
        <v>19341</v>
      </c>
      <c r="F102" s="31">
        <v>21032</v>
      </c>
      <c r="G102" s="31">
        <v>22750</v>
      </c>
      <c r="H102" s="31">
        <v>23631</v>
      </c>
      <c r="I102" s="31">
        <v>24617</v>
      </c>
      <c r="J102" s="31">
        <v>25154</v>
      </c>
      <c r="K102" s="31">
        <v>24997</v>
      </c>
      <c r="L102" s="31">
        <v>24887</v>
      </c>
      <c r="M102" s="31">
        <v>24530</v>
      </c>
      <c r="N102" s="31">
        <v>23733</v>
      </c>
      <c r="O102" s="186">
        <f t="shared" si="30"/>
        <v>0.22708236389018149</v>
      </c>
      <c r="P102" s="186">
        <f t="shared" si="31"/>
        <v>-5.6492009223185181E-2</v>
      </c>
      <c r="Q102" s="186">
        <f t="shared" si="32"/>
        <v>-3.2490827558092135E-2</v>
      </c>
      <c r="R102" s="187">
        <f t="shared" si="33"/>
        <v>1.8709351916815792E-2</v>
      </c>
      <c r="S102" s="9"/>
    </row>
    <row r="103" spans="1:19" s="7" customFormat="1" x14ac:dyDescent="0.25">
      <c r="A103" s="105" t="s">
        <v>311</v>
      </c>
      <c r="B103" s="31">
        <v>81988</v>
      </c>
      <c r="C103" s="31">
        <v>90756</v>
      </c>
      <c r="D103" s="31">
        <v>98528</v>
      </c>
      <c r="E103" s="31">
        <v>107115</v>
      </c>
      <c r="F103" s="31">
        <v>117533</v>
      </c>
      <c r="G103" s="31">
        <v>124331</v>
      </c>
      <c r="H103" s="31">
        <v>131784</v>
      </c>
      <c r="I103" s="31">
        <v>134728</v>
      </c>
      <c r="J103" s="31">
        <v>137240</v>
      </c>
      <c r="K103" s="31">
        <v>135760</v>
      </c>
      <c r="L103" s="31">
        <v>134774</v>
      </c>
      <c r="M103" s="31">
        <v>132680</v>
      </c>
      <c r="N103" s="31">
        <v>131579</v>
      </c>
      <c r="O103" s="186">
        <f t="shared" si="30"/>
        <v>0.22839004807916724</v>
      </c>
      <c r="P103" s="186">
        <f t="shared" si="31"/>
        <v>-4.1248907024191199E-2</v>
      </c>
      <c r="Q103" s="186">
        <f t="shared" si="32"/>
        <v>-8.298160988845343E-3</v>
      </c>
      <c r="R103" s="187">
        <f t="shared" si="33"/>
        <v>0.10372720751117452</v>
      </c>
      <c r="S103" s="9"/>
    </row>
    <row r="104" spans="1:19" s="7" customFormat="1" x14ac:dyDescent="0.25">
      <c r="A104" s="105" t="s">
        <v>314</v>
      </c>
      <c r="B104" s="31">
        <v>33876</v>
      </c>
      <c r="C104" s="31">
        <v>34453</v>
      </c>
      <c r="D104" s="31">
        <v>38248</v>
      </c>
      <c r="E104" s="31">
        <v>42358</v>
      </c>
      <c r="F104" s="31">
        <v>46636</v>
      </c>
      <c r="G104" s="31">
        <v>50381</v>
      </c>
      <c r="H104" s="31">
        <v>53793</v>
      </c>
      <c r="I104" s="31">
        <v>56535</v>
      </c>
      <c r="J104" s="31">
        <v>57775</v>
      </c>
      <c r="K104" s="31">
        <v>60320</v>
      </c>
      <c r="L104" s="31">
        <v>61262</v>
      </c>
      <c r="M104" s="31">
        <v>60915</v>
      </c>
      <c r="N104" s="31">
        <v>60745</v>
      </c>
      <c r="O104" s="186">
        <f t="shared" si="30"/>
        <v>0.43408565088058926</v>
      </c>
      <c r="P104" s="186">
        <f t="shared" si="31"/>
        <v>5.1406317611423627E-2</v>
      </c>
      <c r="Q104" s="186">
        <f t="shared" si="32"/>
        <v>-2.7907740293852089E-3</v>
      </c>
      <c r="R104" s="187">
        <f t="shared" si="33"/>
        <v>4.788689091926749E-2</v>
      </c>
      <c r="S104" s="9"/>
    </row>
    <row r="105" spans="1:19" s="7" customFormat="1" x14ac:dyDescent="0.25">
      <c r="A105" s="105" t="s">
        <v>307</v>
      </c>
      <c r="B105" s="31">
        <v>14555</v>
      </c>
      <c r="C105" s="31">
        <v>14882</v>
      </c>
      <c r="D105" s="31">
        <v>16894</v>
      </c>
      <c r="E105" s="31">
        <v>17705</v>
      </c>
      <c r="F105" s="31">
        <v>19006</v>
      </c>
      <c r="G105" s="31">
        <v>20396</v>
      </c>
      <c r="H105" s="31">
        <v>21885</v>
      </c>
      <c r="I105" s="31">
        <v>22415</v>
      </c>
      <c r="J105" s="31">
        <v>22620</v>
      </c>
      <c r="K105" s="31">
        <v>23379</v>
      </c>
      <c r="L105" s="31">
        <v>24341</v>
      </c>
      <c r="M105" s="31">
        <v>26085</v>
      </c>
      <c r="N105" s="31">
        <v>26718</v>
      </c>
      <c r="O105" s="186">
        <f t="shared" si="30"/>
        <v>0.50906523580909346</v>
      </c>
      <c r="P105" s="186">
        <f t="shared" si="31"/>
        <v>0.18116710875331565</v>
      </c>
      <c r="Q105" s="186">
        <f t="shared" si="32"/>
        <v>2.4266820011500864E-2</v>
      </c>
      <c r="R105" s="187">
        <f t="shared" si="33"/>
        <v>2.10625064051525E-2</v>
      </c>
      <c r="S105" s="9"/>
    </row>
    <row r="106" spans="1:19" s="7" customFormat="1" x14ac:dyDescent="0.25">
      <c r="A106" s="105" t="s">
        <v>308</v>
      </c>
      <c r="B106" s="31">
        <v>20658</v>
      </c>
      <c r="C106" s="31">
        <v>23517</v>
      </c>
      <c r="D106" s="31">
        <v>26701</v>
      </c>
      <c r="E106" s="31">
        <v>29562</v>
      </c>
      <c r="F106" s="31">
        <v>33109</v>
      </c>
      <c r="G106" s="31">
        <v>34618</v>
      </c>
      <c r="H106" s="31">
        <v>38038</v>
      </c>
      <c r="I106" s="31">
        <v>39883</v>
      </c>
      <c r="J106" s="31">
        <v>41982</v>
      </c>
      <c r="K106" s="31">
        <v>42889</v>
      </c>
      <c r="L106" s="31">
        <v>43156</v>
      </c>
      <c r="M106" s="31">
        <v>43738</v>
      </c>
      <c r="N106" s="31">
        <v>43520</v>
      </c>
      <c r="O106" s="186">
        <f t="shared" si="30"/>
        <v>0.4721602056694405</v>
      </c>
      <c r="P106" s="186">
        <f t="shared" si="31"/>
        <v>3.6634748225429947E-2</v>
      </c>
      <c r="Q106" s="186">
        <f t="shared" si="32"/>
        <v>-4.9842242443641684E-3</v>
      </c>
      <c r="R106" s="187">
        <f t="shared" si="33"/>
        <v>3.4307967615548954E-2</v>
      </c>
      <c r="S106" s="9"/>
    </row>
    <row r="107" spans="1:19" s="7" customFormat="1" x14ac:dyDescent="0.25">
      <c r="A107" s="105" t="s">
        <v>309</v>
      </c>
      <c r="B107" s="31">
        <v>867</v>
      </c>
      <c r="C107" s="31">
        <v>964</v>
      </c>
      <c r="D107" s="31">
        <v>1353</v>
      </c>
      <c r="E107" s="31">
        <v>1521</v>
      </c>
      <c r="F107" s="31">
        <v>1671</v>
      </c>
      <c r="G107" s="31">
        <v>1606</v>
      </c>
      <c r="H107" s="31">
        <v>1723</v>
      </c>
      <c r="I107" s="31">
        <v>1987</v>
      </c>
      <c r="J107" s="31">
        <v>2215</v>
      </c>
      <c r="K107" s="31">
        <v>2471</v>
      </c>
      <c r="L107" s="31">
        <v>2620</v>
      </c>
      <c r="M107" s="31">
        <v>2762</v>
      </c>
      <c r="N107" s="31">
        <v>2852</v>
      </c>
      <c r="O107" s="186">
        <f t="shared" si="30"/>
        <v>0.87508218277449046</v>
      </c>
      <c r="P107" s="186">
        <f t="shared" si="31"/>
        <v>0.28758465011286682</v>
      </c>
      <c r="Q107" s="186">
        <f t="shared" si="32"/>
        <v>3.2585083272990589E-2</v>
      </c>
      <c r="R107" s="187">
        <f t="shared" si="33"/>
        <v>2.2483070689233824E-3</v>
      </c>
      <c r="S107" s="9"/>
    </row>
    <row r="108" spans="1:19" s="7" customFormat="1" x14ac:dyDescent="0.25">
      <c r="A108" s="105" t="s">
        <v>310</v>
      </c>
      <c r="B108" s="31">
        <v>7596</v>
      </c>
      <c r="C108" s="31">
        <v>6790</v>
      </c>
      <c r="D108" s="31">
        <v>7082</v>
      </c>
      <c r="E108" s="31">
        <v>7652</v>
      </c>
      <c r="F108" s="31">
        <v>7578</v>
      </c>
      <c r="G108" s="31">
        <v>7263</v>
      </c>
      <c r="H108" s="31">
        <v>7425</v>
      </c>
      <c r="I108" s="31">
        <v>7588</v>
      </c>
      <c r="J108" s="31">
        <v>7910</v>
      </c>
      <c r="K108" s="31">
        <v>8047</v>
      </c>
      <c r="L108" s="31">
        <v>8002</v>
      </c>
      <c r="M108" s="31">
        <v>8000</v>
      </c>
      <c r="N108" s="31">
        <v>7789</v>
      </c>
      <c r="O108" s="186">
        <f t="shared" si="30"/>
        <v>1.7903815995818088E-2</v>
      </c>
      <c r="P108" s="186">
        <f t="shared" si="31"/>
        <v>-1.529709228824273E-2</v>
      </c>
      <c r="Q108" s="186">
        <f t="shared" si="32"/>
        <v>-2.6374999999999999E-2</v>
      </c>
      <c r="R108" s="187">
        <f t="shared" si="33"/>
        <v>6.1402748106045672E-3</v>
      </c>
      <c r="S108" s="9"/>
    </row>
    <row r="109" spans="1:19" s="7" customFormat="1" x14ac:dyDescent="0.25">
      <c r="A109" s="106" t="s">
        <v>0</v>
      </c>
      <c r="B109" s="32">
        <v>776838</v>
      </c>
      <c r="C109" s="32">
        <v>819797</v>
      </c>
      <c r="D109" s="32">
        <v>891719</v>
      </c>
      <c r="E109" s="32">
        <v>985618</v>
      </c>
      <c r="F109" s="32">
        <v>1069099</v>
      </c>
      <c r="G109" s="32">
        <v>1126920</v>
      </c>
      <c r="H109" s="32">
        <v>1184371</v>
      </c>
      <c r="I109" s="32">
        <v>1215130</v>
      </c>
      <c r="J109" s="32">
        <v>1233043</v>
      </c>
      <c r="K109" s="32">
        <v>1247178</v>
      </c>
      <c r="L109" s="32">
        <v>1248293</v>
      </c>
      <c r="M109" s="32">
        <v>1262277</v>
      </c>
      <c r="N109" s="32">
        <v>1268510</v>
      </c>
      <c r="O109" s="188">
        <f t="shared" si="30"/>
        <v>0.28701992049658182</v>
      </c>
      <c r="P109" s="188">
        <f t="shared" si="31"/>
        <v>2.8763798180598731E-2</v>
      </c>
      <c r="Q109" s="188">
        <f t="shared" si="32"/>
        <v>4.9379019026727098E-3</v>
      </c>
      <c r="R109" s="188">
        <f t="shared" si="33"/>
        <v>1</v>
      </c>
      <c r="S109" s="9"/>
    </row>
    <row r="110" spans="1:19" s="7" customFormat="1" x14ac:dyDescent="0.25">
      <c r="A110" s="27"/>
      <c r="B110" s="27"/>
      <c r="C110" s="27"/>
      <c r="D110" s="27"/>
      <c r="E110" s="27"/>
      <c r="F110" s="27"/>
      <c r="G110" s="27"/>
      <c r="H110" s="27"/>
      <c r="I110" s="27"/>
      <c r="J110" s="27"/>
      <c r="K110" s="27"/>
      <c r="L110" s="27"/>
      <c r="M110" s="27"/>
      <c r="N110" s="27"/>
      <c r="O110" s="27"/>
      <c r="P110" s="27"/>
      <c r="Q110" s="27"/>
      <c r="R110" s="27"/>
      <c r="S110" s="9"/>
    </row>
    <row r="111" spans="1:19" x14ac:dyDescent="0.25">
      <c r="A111" s="136" t="s">
        <v>328</v>
      </c>
      <c r="B111" s="136"/>
      <c r="C111" s="136"/>
      <c r="D111" s="28"/>
      <c r="E111" s="28"/>
      <c r="F111" s="28"/>
      <c r="G111" s="28"/>
      <c r="H111" s="28"/>
      <c r="I111" s="28"/>
      <c r="J111" s="28"/>
      <c r="K111" s="28"/>
      <c r="L111" s="28"/>
      <c r="M111" s="28"/>
      <c r="N111" s="28"/>
      <c r="O111" s="28"/>
      <c r="P111" s="28"/>
      <c r="Q111" s="28"/>
      <c r="R111" s="28"/>
      <c r="S111" s="9"/>
    </row>
    <row r="112" spans="1:19" x14ac:dyDescent="0.25">
      <c r="A112" s="34" t="s">
        <v>312</v>
      </c>
      <c r="B112" s="34"/>
      <c r="C112" s="34"/>
      <c r="D112" s="34"/>
      <c r="E112" s="34"/>
      <c r="F112" s="34"/>
      <c r="G112" s="34"/>
      <c r="H112" s="28"/>
      <c r="I112" s="28"/>
      <c r="J112" s="28"/>
      <c r="K112" s="28"/>
      <c r="L112" s="28"/>
      <c r="M112" s="28"/>
      <c r="N112" s="28"/>
      <c r="O112" s="22"/>
      <c r="P112" s="22"/>
      <c r="Q112" s="22"/>
      <c r="R112" s="22"/>
      <c r="S112" s="9"/>
    </row>
    <row r="113" spans="1:19" x14ac:dyDescent="0.25">
      <c r="A113" s="9"/>
      <c r="B113" s="9"/>
      <c r="C113" s="9"/>
      <c r="D113" s="9"/>
      <c r="E113" s="9"/>
      <c r="F113" s="9"/>
      <c r="G113" s="9"/>
      <c r="H113" s="9"/>
      <c r="I113" s="9"/>
      <c r="J113" s="9"/>
      <c r="K113" s="9"/>
      <c r="L113" s="9"/>
      <c r="M113" s="9"/>
      <c r="N113" s="9"/>
      <c r="O113" s="10"/>
      <c r="P113" s="10"/>
      <c r="Q113" s="10"/>
      <c r="R113" s="10"/>
      <c r="S113" s="9"/>
    </row>
    <row r="114" spans="1:19" x14ac:dyDescent="0.25">
      <c r="A114" s="9"/>
      <c r="B114" s="9"/>
      <c r="C114" s="9"/>
      <c r="D114" s="9"/>
      <c r="E114" s="9"/>
      <c r="F114" s="9"/>
      <c r="G114" s="9"/>
      <c r="H114" s="9"/>
      <c r="I114" s="9"/>
      <c r="J114" s="9"/>
      <c r="K114" s="9"/>
      <c r="L114" s="9"/>
      <c r="M114" s="9"/>
      <c r="N114" s="9"/>
      <c r="O114" s="38"/>
      <c r="P114" s="38"/>
      <c r="Q114" s="38"/>
      <c r="R114" s="38"/>
      <c r="S114" s="9"/>
    </row>
    <row r="115" spans="1:19" x14ac:dyDescent="0.25">
      <c r="A115" s="9"/>
      <c r="B115" s="9"/>
      <c r="C115" s="9"/>
      <c r="D115" s="9"/>
      <c r="E115" s="9"/>
      <c r="F115" s="9"/>
      <c r="G115" s="9"/>
      <c r="H115" s="9"/>
      <c r="I115" s="9"/>
      <c r="J115" s="9"/>
      <c r="K115" s="9"/>
      <c r="L115" s="9"/>
      <c r="M115" s="9"/>
      <c r="N115" s="9"/>
      <c r="O115" s="38"/>
      <c r="P115" s="38"/>
      <c r="Q115" s="38"/>
      <c r="R115" s="38"/>
      <c r="S115" s="9"/>
    </row>
    <row r="116" spans="1:19" x14ac:dyDescent="0.25">
      <c r="A116" s="9"/>
      <c r="B116" s="9"/>
      <c r="C116" s="9"/>
      <c r="D116" s="9"/>
      <c r="E116" s="9"/>
      <c r="F116" s="9"/>
      <c r="G116" s="9"/>
      <c r="H116" s="9"/>
      <c r="I116" s="9"/>
      <c r="J116" s="9"/>
      <c r="K116" s="9"/>
      <c r="L116" s="9"/>
      <c r="M116" s="9"/>
      <c r="N116" s="9"/>
      <c r="O116" s="22"/>
      <c r="P116" s="22"/>
      <c r="Q116" s="22"/>
      <c r="R116" s="22"/>
      <c r="S116" s="9"/>
    </row>
    <row r="117" spans="1:19" x14ac:dyDescent="0.25">
      <c r="A117" s="9"/>
      <c r="B117" s="9"/>
      <c r="C117" s="9"/>
      <c r="D117" s="9"/>
      <c r="E117" s="9"/>
      <c r="F117" s="9"/>
      <c r="G117" s="9"/>
      <c r="H117" s="9"/>
      <c r="I117" s="9"/>
      <c r="J117" s="9"/>
      <c r="K117" s="9"/>
      <c r="L117" s="9"/>
      <c r="M117" s="9"/>
      <c r="N117" s="9"/>
      <c r="O117" s="22"/>
      <c r="P117" s="22"/>
      <c r="Q117" s="22"/>
      <c r="R117" s="22"/>
      <c r="S117" s="9"/>
    </row>
    <row r="118" spans="1:19" x14ac:dyDescent="0.25">
      <c r="A118" s="9"/>
      <c r="B118" s="9"/>
      <c r="C118" s="9"/>
      <c r="D118" s="9"/>
      <c r="E118" s="9"/>
      <c r="F118" s="9"/>
      <c r="G118" s="9"/>
      <c r="H118" s="9"/>
      <c r="I118" s="9"/>
      <c r="J118" s="9"/>
      <c r="K118" s="9"/>
      <c r="L118" s="9"/>
      <c r="M118" s="9"/>
      <c r="N118" s="9"/>
      <c r="O118" s="10"/>
      <c r="P118" s="10"/>
      <c r="Q118" s="10"/>
      <c r="R118" s="10"/>
      <c r="S118" s="9"/>
    </row>
    <row r="119" spans="1:19" x14ac:dyDescent="0.25">
      <c r="A119" s="9"/>
      <c r="B119" s="9"/>
      <c r="C119" s="9"/>
      <c r="D119" s="9"/>
      <c r="E119" s="9"/>
      <c r="F119" s="9"/>
      <c r="G119" s="9"/>
      <c r="H119" s="9"/>
      <c r="I119" s="9"/>
      <c r="J119" s="9"/>
      <c r="K119" s="9"/>
      <c r="L119" s="9"/>
      <c r="M119" s="9"/>
      <c r="N119" s="9"/>
      <c r="O119" s="38"/>
      <c r="P119" s="38"/>
      <c r="Q119" s="38"/>
      <c r="R119" s="38"/>
      <c r="S119" s="9"/>
    </row>
    <row r="120" spans="1:19" x14ac:dyDescent="0.25">
      <c r="A120" s="9"/>
      <c r="B120" s="9"/>
      <c r="C120" s="9"/>
      <c r="D120" s="9"/>
      <c r="E120" s="9"/>
      <c r="F120" s="9"/>
      <c r="G120" s="9"/>
      <c r="H120" s="9"/>
      <c r="I120" s="9"/>
      <c r="J120" s="9"/>
      <c r="K120" s="9"/>
      <c r="L120" s="9"/>
      <c r="M120" s="9"/>
      <c r="N120" s="9"/>
      <c r="O120" s="38"/>
      <c r="P120" s="38"/>
      <c r="Q120" s="38"/>
      <c r="R120" s="38"/>
      <c r="S120" s="9"/>
    </row>
    <row r="121" spans="1:19" x14ac:dyDescent="0.25">
      <c r="A121" s="9"/>
      <c r="B121" s="9"/>
      <c r="C121" s="9"/>
      <c r="D121" s="9"/>
      <c r="E121" s="9"/>
      <c r="F121" s="9"/>
      <c r="G121" s="9"/>
      <c r="H121" s="9"/>
      <c r="I121" s="9"/>
      <c r="J121" s="9"/>
      <c r="K121" s="9"/>
      <c r="L121" s="9"/>
      <c r="M121" s="9"/>
      <c r="N121" s="9"/>
      <c r="O121" s="22"/>
      <c r="P121" s="22"/>
      <c r="Q121" s="22"/>
      <c r="R121" s="22"/>
      <c r="S121" s="9"/>
    </row>
    <row r="122" spans="1:19" x14ac:dyDescent="0.25">
      <c r="A122" s="9"/>
      <c r="B122" s="9"/>
      <c r="C122" s="9"/>
      <c r="D122" s="9"/>
      <c r="E122" s="9"/>
      <c r="F122" s="9"/>
      <c r="G122" s="9"/>
      <c r="H122" s="9"/>
      <c r="I122" s="9"/>
      <c r="J122" s="9"/>
      <c r="K122" s="9"/>
      <c r="L122" s="9"/>
      <c r="M122" s="9"/>
      <c r="N122" s="9"/>
      <c r="O122" s="22"/>
      <c r="P122" s="22"/>
      <c r="Q122" s="22"/>
      <c r="R122" s="22"/>
      <c r="S122" s="9"/>
    </row>
    <row r="123" spans="1:19" x14ac:dyDescent="0.25">
      <c r="A123" s="9"/>
      <c r="B123" s="9"/>
      <c r="C123" s="9"/>
      <c r="D123" s="9"/>
      <c r="E123" s="9"/>
      <c r="F123" s="9"/>
      <c r="G123" s="9"/>
      <c r="H123" s="9"/>
      <c r="I123" s="9"/>
      <c r="J123" s="9"/>
      <c r="K123" s="9"/>
      <c r="L123" s="9"/>
      <c r="M123" s="9"/>
      <c r="N123" s="9"/>
      <c r="O123" s="10"/>
      <c r="P123" s="10"/>
      <c r="Q123" s="10"/>
      <c r="R123" s="10"/>
      <c r="S123" s="9"/>
    </row>
    <row r="124" spans="1:19" x14ac:dyDescent="0.25">
      <c r="A124" s="9"/>
      <c r="B124" s="9"/>
      <c r="C124" s="9"/>
      <c r="D124" s="9"/>
      <c r="E124" s="9"/>
      <c r="F124" s="9"/>
      <c r="G124" s="9"/>
      <c r="H124" s="9"/>
      <c r="I124" s="9"/>
      <c r="J124" s="9"/>
      <c r="K124" s="9"/>
      <c r="L124" s="9"/>
      <c r="M124" s="9"/>
      <c r="N124" s="9"/>
      <c r="O124" s="38"/>
      <c r="P124" s="38"/>
      <c r="Q124" s="38"/>
      <c r="R124" s="38"/>
      <c r="S124" s="9"/>
    </row>
    <row r="125" spans="1:19" x14ac:dyDescent="0.25">
      <c r="A125" s="9"/>
      <c r="B125" s="9"/>
      <c r="C125" s="9"/>
      <c r="D125" s="9"/>
      <c r="E125" s="9"/>
      <c r="F125" s="9"/>
      <c r="G125" s="9"/>
      <c r="H125" s="9"/>
      <c r="I125" s="9"/>
      <c r="J125" s="9"/>
      <c r="K125" s="9"/>
      <c r="L125" s="9"/>
      <c r="M125" s="9"/>
      <c r="N125" s="9"/>
      <c r="O125" s="38"/>
      <c r="P125" s="38"/>
      <c r="Q125" s="38"/>
      <c r="R125" s="38"/>
      <c r="S125" s="9"/>
    </row>
    <row r="126" spans="1:19" x14ac:dyDescent="0.25">
      <c r="A126" s="9"/>
      <c r="B126" s="9"/>
      <c r="C126" s="9"/>
      <c r="D126" s="9"/>
      <c r="E126" s="9"/>
      <c r="F126" s="9"/>
      <c r="G126" s="9"/>
      <c r="H126" s="9"/>
      <c r="I126" s="9"/>
      <c r="J126" s="9"/>
      <c r="K126" s="9"/>
      <c r="L126" s="9"/>
      <c r="M126" s="9"/>
      <c r="N126" s="9"/>
      <c r="O126" s="22"/>
      <c r="P126" s="22"/>
      <c r="Q126" s="22"/>
      <c r="R126" s="22"/>
      <c r="S126" s="9"/>
    </row>
    <row r="127" spans="1:19" x14ac:dyDescent="0.25">
      <c r="A127" s="9"/>
      <c r="B127" s="9"/>
      <c r="C127" s="9"/>
      <c r="D127" s="9"/>
      <c r="E127" s="9"/>
      <c r="F127" s="9"/>
      <c r="G127" s="9"/>
      <c r="H127" s="9"/>
      <c r="I127" s="9"/>
      <c r="J127" s="9"/>
      <c r="K127" s="9"/>
      <c r="L127" s="9"/>
      <c r="M127" s="9"/>
      <c r="N127" s="9"/>
      <c r="O127" s="22"/>
      <c r="P127" s="22"/>
      <c r="Q127" s="22"/>
      <c r="R127" s="22"/>
      <c r="S127" s="9"/>
    </row>
    <row r="128" spans="1:19" x14ac:dyDescent="0.25">
      <c r="A128" s="9"/>
      <c r="B128" s="9"/>
      <c r="C128" s="9"/>
      <c r="D128" s="9"/>
      <c r="E128" s="9"/>
      <c r="F128" s="9"/>
      <c r="G128" s="9"/>
      <c r="H128" s="9"/>
      <c r="I128" s="9"/>
      <c r="J128" s="9"/>
      <c r="K128" s="9"/>
      <c r="L128" s="9"/>
      <c r="M128" s="9"/>
      <c r="N128" s="9"/>
      <c r="O128" s="10"/>
      <c r="P128" s="10"/>
      <c r="Q128" s="10"/>
      <c r="R128" s="10"/>
      <c r="S128" s="9"/>
    </row>
    <row r="129" spans="1:19" x14ac:dyDescent="0.25">
      <c r="A129" s="9"/>
      <c r="B129" s="9"/>
      <c r="C129" s="9"/>
      <c r="D129" s="9"/>
      <c r="E129" s="9"/>
      <c r="F129" s="9"/>
      <c r="G129" s="9"/>
      <c r="H129" s="9"/>
      <c r="I129" s="9"/>
      <c r="J129" s="9"/>
      <c r="K129" s="9"/>
      <c r="L129" s="9"/>
      <c r="M129" s="9"/>
      <c r="N129" s="9"/>
      <c r="O129" s="38"/>
      <c r="P129" s="38"/>
      <c r="Q129" s="38"/>
      <c r="R129" s="38"/>
      <c r="S129" s="9"/>
    </row>
    <row r="130" spans="1:19" x14ac:dyDescent="0.25">
      <c r="A130" s="9"/>
      <c r="B130" s="9"/>
      <c r="C130" s="9"/>
      <c r="D130" s="9"/>
      <c r="E130" s="9"/>
      <c r="F130" s="9"/>
      <c r="G130" s="9"/>
      <c r="H130" s="9"/>
      <c r="I130" s="9"/>
      <c r="J130" s="9"/>
      <c r="K130" s="9"/>
      <c r="L130" s="9"/>
      <c r="M130" s="9"/>
      <c r="N130" s="9"/>
      <c r="O130" s="38"/>
      <c r="P130" s="38"/>
      <c r="Q130" s="38"/>
      <c r="R130" s="38"/>
      <c r="S130" s="9"/>
    </row>
    <row r="131" spans="1:19" x14ac:dyDescent="0.25">
      <c r="A131" s="9"/>
      <c r="B131" s="9"/>
      <c r="C131" s="9"/>
      <c r="D131" s="9"/>
      <c r="E131" s="9"/>
      <c r="F131" s="9"/>
      <c r="G131" s="9"/>
      <c r="H131" s="9"/>
      <c r="I131" s="9"/>
      <c r="J131" s="9"/>
      <c r="K131" s="9"/>
      <c r="L131" s="9"/>
      <c r="M131" s="9"/>
      <c r="N131" s="9"/>
      <c r="O131" s="22"/>
      <c r="P131" s="22"/>
      <c r="Q131" s="22"/>
      <c r="R131" s="22"/>
      <c r="S131" s="9"/>
    </row>
    <row r="132" spans="1:19" x14ac:dyDescent="0.25">
      <c r="A132" s="28"/>
      <c r="B132" s="28"/>
      <c r="C132" s="28"/>
      <c r="D132" s="28"/>
      <c r="E132" s="28"/>
      <c r="F132" s="28"/>
      <c r="G132" s="28"/>
      <c r="H132" s="28"/>
      <c r="I132" s="28"/>
      <c r="J132" s="28"/>
      <c r="K132" s="28"/>
      <c r="L132" s="28"/>
      <c r="M132" s="28"/>
      <c r="N132" s="28"/>
      <c r="O132" s="22"/>
      <c r="P132" s="22"/>
      <c r="Q132" s="22"/>
      <c r="R132" s="22"/>
      <c r="S132" s="9"/>
    </row>
    <row r="133" spans="1:19" x14ac:dyDescent="0.25">
      <c r="A133" s="9"/>
      <c r="B133" s="9"/>
      <c r="C133" s="9"/>
      <c r="D133" s="9"/>
      <c r="E133" s="9"/>
      <c r="F133" s="9"/>
      <c r="G133" s="9"/>
      <c r="H133" s="9"/>
      <c r="I133" s="9"/>
      <c r="J133" s="9"/>
      <c r="K133" s="9"/>
      <c r="L133" s="9"/>
      <c r="M133" s="9"/>
      <c r="N133" s="9"/>
      <c r="O133" s="10"/>
      <c r="P133" s="10"/>
      <c r="Q133" s="10"/>
      <c r="R133" s="10"/>
      <c r="S133" s="9"/>
    </row>
    <row r="134" spans="1:19" x14ac:dyDescent="0.25">
      <c r="A134" s="27"/>
      <c r="B134" s="27"/>
      <c r="C134" s="27"/>
      <c r="D134" s="27"/>
      <c r="E134" s="27"/>
      <c r="F134" s="27"/>
      <c r="G134" s="27"/>
      <c r="H134" s="27"/>
      <c r="I134" s="27"/>
      <c r="J134" s="27"/>
      <c r="K134" s="27"/>
      <c r="L134" s="27"/>
      <c r="M134" s="27"/>
      <c r="N134" s="27"/>
      <c r="O134" s="38"/>
      <c r="P134" s="38"/>
      <c r="Q134" s="38"/>
      <c r="R134" s="38"/>
      <c r="S134" s="9"/>
    </row>
    <row r="135" spans="1:19" x14ac:dyDescent="0.25">
      <c r="A135" s="27"/>
      <c r="B135" s="27"/>
      <c r="C135" s="27"/>
      <c r="D135" s="27"/>
      <c r="E135" s="27"/>
      <c r="F135" s="27"/>
      <c r="G135" s="27"/>
      <c r="H135" s="27"/>
      <c r="I135" s="27"/>
      <c r="J135" s="27"/>
      <c r="K135" s="27"/>
      <c r="L135" s="27"/>
      <c r="M135" s="27"/>
      <c r="N135" s="27"/>
      <c r="O135" s="38"/>
      <c r="P135" s="38"/>
      <c r="Q135" s="38"/>
      <c r="R135" s="38"/>
      <c r="S135" s="9"/>
    </row>
    <row r="136" spans="1:19" x14ac:dyDescent="0.25">
      <c r="A136" s="28"/>
      <c r="B136" s="28"/>
      <c r="C136" s="28"/>
      <c r="D136" s="28"/>
      <c r="E136" s="28"/>
      <c r="F136" s="28"/>
      <c r="G136" s="28"/>
      <c r="H136" s="28"/>
      <c r="I136" s="28"/>
      <c r="J136" s="28"/>
      <c r="K136" s="28"/>
      <c r="L136" s="28"/>
      <c r="M136" s="28"/>
      <c r="N136" s="28"/>
      <c r="O136" s="22"/>
      <c r="P136" s="22"/>
      <c r="Q136" s="22"/>
      <c r="R136" s="22"/>
      <c r="S136" s="9"/>
    </row>
    <row r="137" spans="1:19" x14ac:dyDescent="0.25">
      <c r="A137" s="28"/>
      <c r="B137" s="28"/>
      <c r="C137" s="28"/>
      <c r="D137" s="28"/>
      <c r="E137" s="28"/>
      <c r="F137" s="28"/>
      <c r="G137" s="28"/>
      <c r="H137" s="28"/>
      <c r="I137" s="28"/>
      <c r="J137" s="28"/>
      <c r="K137" s="28"/>
      <c r="L137" s="28"/>
      <c r="M137" s="28"/>
      <c r="N137" s="28"/>
      <c r="O137" s="22"/>
      <c r="P137" s="22"/>
      <c r="Q137" s="22"/>
      <c r="R137" s="22"/>
      <c r="S137" s="9"/>
    </row>
    <row r="138" spans="1:19" x14ac:dyDescent="0.25">
      <c r="A138" s="9"/>
      <c r="B138" s="9"/>
      <c r="C138" s="9"/>
      <c r="D138" s="9"/>
      <c r="E138" s="9"/>
      <c r="F138" s="9"/>
      <c r="G138" s="9"/>
      <c r="H138" s="9"/>
      <c r="I138" s="9"/>
      <c r="J138" s="9"/>
      <c r="K138" s="9"/>
      <c r="L138" s="9"/>
      <c r="M138" s="9"/>
      <c r="N138" s="9"/>
      <c r="O138" s="10"/>
      <c r="P138" s="10"/>
      <c r="Q138" s="10"/>
      <c r="R138" s="10"/>
      <c r="S138" s="9"/>
    </row>
    <row r="139" spans="1:19" x14ac:dyDescent="0.25">
      <c r="A139" s="27"/>
      <c r="B139" s="27"/>
      <c r="C139" s="27"/>
      <c r="D139" s="27"/>
      <c r="E139" s="27"/>
      <c r="F139" s="27"/>
      <c r="G139" s="27"/>
      <c r="H139" s="27"/>
      <c r="I139" s="27"/>
      <c r="J139" s="27"/>
      <c r="K139" s="27"/>
      <c r="L139" s="27"/>
      <c r="M139" s="27"/>
      <c r="N139" s="27"/>
      <c r="O139" s="38"/>
      <c r="P139" s="38"/>
      <c r="Q139" s="38"/>
      <c r="R139" s="38"/>
      <c r="S139" s="9"/>
    </row>
    <row r="140" spans="1:19" x14ac:dyDescent="0.25">
      <c r="A140" s="27"/>
      <c r="B140" s="27"/>
      <c r="C140" s="27"/>
      <c r="D140" s="27"/>
      <c r="E140" s="27"/>
      <c r="F140" s="27"/>
      <c r="G140" s="27"/>
      <c r="H140" s="27"/>
      <c r="I140" s="27"/>
      <c r="J140" s="27"/>
      <c r="K140" s="27"/>
      <c r="L140" s="27"/>
      <c r="M140" s="27"/>
      <c r="N140" s="27"/>
      <c r="O140" s="38"/>
      <c r="P140" s="38"/>
      <c r="Q140" s="38"/>
      <c r="R140" s="38"/>
      <c r="S140" s="9"/>
    </row>
    <row r="141" spans="1:19" x14ac:dyDescent="0.25">
      <c r="A141" s="28"/>
      <c r="B141" s="28"/>
      <c r="C141" s="28"/>
      <c r="D141" s="28"/>
      <c r="E141" s="28"/>
      <c r="F141" s="28"/>
      <c r="G141" s="28"/>
      <c r="H141" s="28"/>
      <c r="I141" s="28"/>
      <c r="J141" s="28"/>
      <c r="K141" s="28"/>
      <c r="L141" s="28"/>
      <c r="M141" s="28"/>
      <c r="N141" s="28"/>
      <c r="O141" s="22"/>
      <c r="P141" s="22"/>
      <c r="Q141" s="22"/>
      <c r="R141" s="22"/>
      <c r="S141" s="9"/>
    </row>
    <row r="142" spans="1:19" x14ac:dyDescent="0.25">
      <c r="A142" s="28"/>
      <c r="B142" s="28"/>
      <c r="C142" s="28"/>
      <c r="D142" s="28"/>
      <c r="E142" s="28"/>
      <c r="F142" s="28"/>
      <c r="G142" s="28"/>
      <c r="H142" s="28"/>
      <c r="I142" s="28"/>
      <c r="J142" s="28"/>
      <c r="K142" s="28"/>
      <c r="L142" s="28"/>
      <c r="M142" s="28"/>
      <c r="N142" s="28"/>
      <c r="O142" s="22"/>
      <c r="P142" s="22"/>
      <c r="Q142" s="22"/>
      <c r="R142" s="22"/>
      <c r="S142" s="9"/>
    </row>
    <row r="143" spans="1:19" x14ac:dyDescent="0.25">
      <c r="A143" s="9"/>
      <c r="B143" s="9"/>
      <c r="C143" s="9"/>
      <c r="D143" s="9"/>
      <c r="E143" s="9"/>
      <c r="F143" s="9"/>
      <c r="G143" s="9"/>
      <c r="H143" s="9"/>
      <c r="I143" s="9"/>
      <c r="J143" s="9"/>
      <c r="K143" s="9"/>
      <c r="L143" s="9"/>
      <c r="M143" s="9"/>
      <c r="N143" s="9"/>
      <c r="O143" s="10"/>
      <c r="P143" s="10"/>
      <c r="Q143" s="10"/>
      <c r="R143" s="10"/>
      <c r="S143" s="9"/>
    </row>
    <row r="144" spans="1:19" x14ac:dyDescent="0.25">
      <c r="A144" s="27"/>
      <c r="B144" s="27"/>
      <c r="C144" s="27"/>
      <c r="D144" s="27"/>
      <c r="E144" s="27"/>
      <c r="F144" s="27"/>
      <c r="G144" s="27"/>
      <c r="H144" s="27"/>
      <c r="I144" s="27"/>
      <c r="J144" s="27"/>
      <c r="K144" s="27"/>
      <c r="L144" s="27"/>
      <c r="M144" s="27"/>
      <c r="N144" s="27"/>
      <c r="O144" s="38"/>
      <c r="P144" s="38"/>
      <c r="Q144" s="38"/>
      <c r="R144" s="38"/>
      <c r="S144" s="9"/>
    </row>
    <row r="145" spans="1:19" x14ac:dyDescent="0.25">
      <c r="A145" s="27"/>
      <c r="B145" s="27"/>
      <c r="C145" s="27"/>
      <c r="D145" s="27"/>
      <c r="E145" s="27"/>
      <c r="F145" s="27"/>
      <c r="G145" s="27"/>
      <c r="H145" s="27"/>
      <c r="I145" s="27"/>
      <c r="J145" s="27"/>
      <c r="K145" s="27"/>
      <c r="L145" s="27"/>
      <c r="M145" s="27"/>
      <c r="N145" s="27"/>
      <c r="O145" s="38"/>
      <c r="P145" s="38"/>
      <c r="Q145" s="38"/>
      <c r="R145" s="38"/>
      <c r="S145" s="9"/>
    </row>
    <row r="146" spans="1:19" x14ac:dyDescent="0.25">
      <c r="A146" s="28"/>
      <c r="B146" s="28"/>
      <c r="C146" s="28"/>
      <c r="D146" s="28"/>
      <c r="E146" s="28"/>
      <c r="F146" s="28"/>
      <c r="G146" s="28"/>
      <c r="H146" s="28"/>
      <c r="I146" s="28"/>
      <c r="J146" s="28"/>
      <c r="K146" s="28"/>
      <c r="L146" s="28"/>
      <c r="M146" s="28"/>
      <c r="N146" s="28"/>
      <c r="O146" s="22"/>
      <c r="P146" s="22"/>
      <c r="Q146" s="22"/>
      <c r="R146" s="22"/>
      <c r="S146" s="9"/>
    </row>
    <row r="147" spans="1:19" x14ac:dyDescent="0.25">
      <c r="A147" s="28"/>
      <c r="B147" s="28"/>
      <c r="C147" s="28"/>
      <c r="D147" s="28"/>
      <c r="E147" s="28"/>
      <c r="F147" s="28"/>
      <c r="G147" s="28"/>
      <c r="H147" s="28"/>
      <c r="I147" s="28"/>
      <c r="J147" s="28"/>
      <c r="K147" s="28"/>
      <c r="L147" s="28"/>
      <c r="M147" s="28"/>
      <c r="N147" s="28"/>
      <c r="O147" s="22"/>
      <c r="P147" s="22"/>
      <c r="Q147" s="22"/>
      <c r="R147" s="22"/>
      <c r="S147" s="9"/>
    </row>
    <row r="148" spans="1:19" x14ac:dyDescent="0.25">
      <c r="A148" s="9"/>
      <c r="B148" s="9"/>
      <c r="C148" s="9"/>
      <c r="D148" s="9"/>
      <c r="E148" s="9"/>
      <c r="F148" s="9"/>
      <c r="G148" s="9"/>
      <c r="H148" s="9"/>
      <c r="I148" s="9"/>
      <c r="J148" s="9"/>
      <c r="K148" s="9"/>
      <c r="L148" s="9"/>
      <c r="M148" s="9"/>
      <c r="N148" s="9"/>
      <c r="O148" s="10"/>
      <c r="P148" s="10"/>
      <c r="Q148" s="10"/>
      <c r="R148" s="10"/>
      <c r="S148" s="9"/>
    </row>
    <row r="149" spans="1:19" x14ac:dyDescent="0.25">
      <c r="A149" s="27"/>
      <c r="B149" s="27"/>
      <c r="C149" s="27"/>
      <c r="D149" s="27"/>
      <c r="E149" s="27"/>
      <c r="F149" s="27"/>
      <c r="G149" s="27"/>
      <c r="H149" s="27"/>
      <c r="I149" s="27"/>
      <c r="J149" s="27"/>
      <c r="K149" s="27"/>
      <c r="L149" s="27"/>
      <c r="M149" s="27"/>
      <c r="N149" s="27"/>
      <c r="O149" s="38"/>
      <c r="P149" s="38"/>
      <c r="Q149" s="38"/>
      <c r="R149" s="38"/>
      <c r="S149" s="9"/>
    </row>
    <row r="150" spans="1:19" x14ac:dyDescent="0.25">
      <c r="A150" s="27"/>
      <c r="B150" s="27"/>
      <c r="C150" s="27"/>
      <c r="D150" s="27"/>
      <c r="E150" s="27"/>
      <c r="F150" s="27"/>
      <c r="G150" s="27"/>
      <c r="H150" s="27"/>
      <c r="I150" s="27"/>
      <c r="J150" s="27"/>
      <c r="K150" s="27"/>
      <c r="L150" s="27"/>
      <c r="M150" s="27"/>
      <c r="N150" s="27"/>
      <c r="O150" s="38"/>
      <c r="P150" s="38"/>
      <c r="Q150" s="38"/>
      <c r="R150" s="38"/>
      <c r="S150" s="9"/>
    </row>
    <row r="151" spans="1:19" x14ac:dyDescent="0.25">
      <c r="A151" s="28"/>
      <c r="B151" s="28"/>
      <c r="C151" s="28"/>
      <c r="D151" s="28"/>
      <c r="E151" s="28"/>
      <c r="F151" s="28"/>
      <c r="G151" s="28"/>
      <c r="H151" s="28"/>
      <c r="I151" s="28"/>
      <c r="J151" s="28"/>
      <c r="K151" s="28"/>
      <c r="L151" s="28"/>
      <c r="M151" s="28"/>
      <c r="N151" s="28"/>
      <c r="O151" s="22"/>
      <c r="P151" s="22"/>
      <c r="Q151" s="22"/>
      <c r="R151" s="22"/>
      <c r="S151" s="9"/>
    </row>
    <row r="152" spans="1:19" x14ac:dyDescent="0.25">
      <c r="A152" s="28"/>
      <c r="B152" s="28"/>
      <c r="C152" s="28"/>
      <c r="D152" s="28"/>
      <c r="E152" s="28"/>
      <c r="F152" s="28"/>
      <c r="G152" s="28"/>
      <c r="H152" s="28"/>
      <c r="I152" s="28"/>
      <c r="J152" s="28"/>
      <c r="K152" s="28"/>
      <c r="L152" s="28"/>
      <c r="M152" s="28"/>
      <c r="N152" s="28"/>
      <c r="O152" s="22"/>
      <c r="P152" s="22"/>
      <c r="Q152" s="22"/>
      <c r="R152" s="22"/>
      <c r="S152" s="9"/>
    </row>
    <row r="153" spans="1:19" x14ac:dyDescent="0.25">
      <c r="A153" s="9"/>
      <c r="B153" s="9"/>
      <c r="C153" s="9"/>
      <c r="D153" s="9"/>
      <c r="E153" s="9"/>
      <c r="F153" s="9"/>
      <c r="G153" s="9"/>
      <c r="H153" s="9"/>
      <c r="I153" s="9"/>
      <c r="J153" s="9"/>
      <c r="K153" s="9"/>
      <c r="L153" s="9"/>
      <c r="M153" s="9"/>
      <c r="N153" s="9"/>
      <c r="O153" s="10"/>
      <c r="P153" s="10"/>
      <c r="Q153" s="10"/>
      <c r="R153" s="10"/>
      <c r="S153" s="9"/>
    </row>
    <row r="154" spans="1:19" x14ac:dyDescent="0.25">
      <c r="A154" s="27"/>
      <c r="B154" s="27"/>
      <c r="C154" s="27"/>
      <c r="D154" s="27"/>
      <c r="E154" s="27"/>
      <c r="F154" s="27"/>
      <c r="G154" s="27"/>
      <c r="H154" s="27"/>
      <c r="I154" s="27"/>
      <c r="J154" s="27"/>
      <c r="K154" s="27"/>
      <c r="L154" s="27"/>
      <c r="M154" s="27"/>
      <c r="N154" s="27"/>
      <c r="O154" s="38"/>
      <c r="P154" s="38"/>
      <c r="Q154" s="38"/>
      <c r="R154" s="38"/>
      <c r="S154" s="9"/>
    </row>
    <row r="155" spans="1:19" x14ac:dyDescent="0.25">
      <c r="A155" s="27"/>
      <c r="B155" s="27"/>
      <c r="C155" s="27"/>
      <c r="D155" s="27"/>
      <c r="E155" s="27"/>
      <c r="F155" s="27"/>
      <c r="G155" s="27"/>
      <c r="H155" s="27"/>
      <c r="I155" s="27"/>
      <c r="J155" s="27"/>
      <c r="K155" s="27"/>
      <c r="L155" s="27"/>
      <c r="M155" s="27"/>
      <c r="N155" s="27"/>
      <c r="O155" s="38"/>
      <c r="P155" s="38"/>
      <c r="Q155" s="38"/>
      <c r="R155" s="38"/>
      <c r="S155" s="9"/>
    </row>
    <row r="156" spans="1:19" x14ac:dyDescent="0.25">
      <c r="A156" s="28"/>
      <c r="B156" s="28"/>
      <c r="C156" s="28"/>
      <c r="D156" s="28"/>
      <c r="E156" s="28"/>
      <c r="F156" s="28"/>
      <c r="G156" s="28"/>
      <c r="H156" s="28"/>
      <c r="I156" s="28"/>
      <c r="J156" s="28"/>
      <c r="K156" s="28"/>
      <c r="L156" s="28"/>
      <c r="M156" s="28"/>
      <c r="N156" s="28"/>
      <c r="O156" s="22"/>
      <c r="P156" s="22"/>
      <c r="Q156" s="22"/>
      <c r="R156" s="22"/>
      <c r="S156" s="9"/>
    </row>
    <row r="157" spans="1:19" x14ac:dyDescent="0.25">
      <c r="A157" s="28"/>
      <c r="B157" s="28"/>
      <c r="C157" s="28"/>
      <c r="D157" s="28"/>
      <c r="E157" s="28"/>
      <c r="F157" s="28"/>
      <c r="G157" s="28"/>
      <c r="H157" s="28"/>
      <c r="I157" s="28"/>
      <c r="J157" s="28"/>
      <c r="K157" s="28"/>
      <c r="L157" s="28"/>
      <c r="M157" s="28"/>
      <c r="N157" s="28"/>
      <c r="O157" s="22"/>
      <c r="P157" s="22"/>
      <c r="Q157" s="22"/>
      <c r="R157" s="22"/>
      <c r="S157" s="9"/>
    </row>
    <row r="158" spans="1:19" x14ac:dyDescent="0.25">
      <c r="A158" s="9"/>
      <c r="B158" s="9"/>
      <c r="C158" s="9"/>
      <c r="D158" s="9"/>
      <c r="E158" s="9"/>
      <c r="F158" s="9"/>
      <c r="G158" s="9"/>
      <c r="H158" s="9"/>
      <c r="I158" s="9"/>
      <c r="J158" s="9"/>
      <c r="K158" s="9"/>
      <c r="L158" s="9"/>
      <c r="M158" s="9"/>
      <c r="N158" s="9"/>
      <c r="O158" s="10"/>
      <c r="P158" s="10"/>
      <c r="Q158" s="10"/>
      <c r="R158" s="10"/>
      <c r="S158" s="9"/>
    </row>
    <row r="159" spans="1:19" x14ac:dyDescent="0.25">
      <c r="A159" s="27"/>
      <c r="B159" s="27"/>
      <c r="C159" s="27"/>
      <c r="D159" s="27"/>
      <c r="E159" s="27"/>
      <c r="F159" s="27"/>
      <c r="G159" s="27"/>
      <c r="H159" s="27"/>
      <c r="I159" s="27"/>
      <c r="J159" s="27"/>
      <c r="K159" s="27"/>
      <c r="L159" s="27"/>
      <c r="M159" s="27"/>
      <c r="N159" s="27"/>
      <c r="O159" s="38"/>
      <c r="P159" s="38"/>
      <c r="Q159" s="38"/>
      <c r="R159" s="38"/>
      <c r="S159" s="9"/>
    </row>
    <row r="160" spans="1:19" x14ac:dyDescent="0.25">
      <c r="A160" s="27"/>
      <c r="B160" s="27"/>
      <c r="C160" s="27"/>
      <c r="D160" s="27"/>
      <c r="E160" s="27"/>
      <c r="F160" s="27"/>
      <c r="G160" s="27"/>
      <c r="H160" s="27"/>
      <c r="I160" s="27"/>
      <c r="J160" s="27"/>
      <c r="K160" s="27"/>
      <c r="L160" s="27"/>
      <c r="M160" s="27"/>
      <c r="N160" s="27"/>
      <c r="O160" s="38"/>
      <c r="P160" s="38"/>
      <c r="Q160" s="38"/>
      <c r="R160" s="38"/>
      <c r="S160" s="9"/>
    </row>
    <row r="161" spans="1:19" x14ac:dyDescent="0.25">
      <c r="A161" s="28"/>
      <c r="B161" s="28"/>
      <c r="C161" s="28"/>
      <c r="D161" s="28"/>
      <c r="E161" s="28"/>
      <c r="F161" s="28"/>
      <c r="G161" s="28"/>
      <c r="H161" s="28"/>
      <c r="I161" s="28"/>
      <c r="J161" s="28"/>
      <c r="K161" s="28"/>
      <c r="L161" s="28"/>
      <c r="M161" s="28"/>
      <c r="N161" s="28"/>
      <c r="O161" s="22"/>
      <c r="P161" s="22"/>
      <c r="Q161" s="22"/>
      <c r="R161" s="22"/>
      <c r="S161" s="9"/>
    </row>
    <row r="162" spans="1:19" x14ac:dyDescent="0.25">
      <c r="A162" s="28"/>
      <c r="B162" s="28"/>
      <c r="C162" s="28"/>
      <c r="D162" s="28"/>
      <c r="E162" s="28"/>
      <c r="F162" s="28"/>
      <c r="G162" s="28"/>
      <c r="H162" s="28"/>
      <c r="I162" s="28"/>
      <c r="J162" s="28"/>
      <c r="K162" s="28"/>
      <c r="L162" s="28"/>
      <c r="M162" s="28"/>
      <c r="N162" s="28"/>
      <c r="O162" s="22"/>
      <c r="P162" s="22"/>
      <c r="Q162" s="22"/>
      <c r="R162" s="22"/>
      <c r="S162" s="9"/>
    </row>
    <row r="163" spans="1:19" x14ac:dyDescent="0.25">
      <c r="A163" s="9"/>
      <c r="B163" s="9"/>
      <c r="C163" s="9"/>
      <c r="D163" s="9"/>
      <c r="E163" s="9"/>
      <c r="F163" s="9"/>
      <c r="G163" s="9"/>
      <c r="H163" s="9"/>
      <c r="I163" s="9"/>
      <c r="J163" s="9"/>
      <c r="K163" s="9"/>
      <c r="L163" s="9"/>
      <c r="M163" s="9"/>
      <c r="N163" s="9"/>
      <c r="O163" s="10"/>
      <c r="P163" s="10"/>
      <c r="Q163" s="10"/>
      <c r="R163" s="10"/>
      <c r="S163" s="9"/>
    </row>
    <row r="164" spans="1:19" x14ac:dyDescent="0.25">
      <c r="A164" s="27"/>
      <c r="B164" s="27"/>
      <c r="C164" s="27"/>
      <c r="D164" s="27"/>
      <c r="E164" s="27"/>
      <c r="F164" s="27"/>
      <c r="G164" s="27"/>
      <c r="H164" s="27"/>
      <c r="I164" s="27"/>
      <c r="J164" s="27"/>
      <c r="K164" s="27"/>
      <c r="L164" s="27"/>
      <c r="M164" s="27"/>
      <c r="N164" s="27"/>
      <c r="O164" s="38"/>
      <c r="P164" s="38"/>
      <c r="Q164" s="38"/>
      <c r="R164" s="38"/>
      <c r="S164" s="9"/>
    </row>
    <row r="165" spans="1:19" x14ac:dyDescent="0.25">
      <c r="A165" s="27"/>
      <c r="B165" s="27"/>
      <c r="C165" s="27"/>
      <c r="D165" s="27"/>
      <c r="E165" s="27"/>
      <c r="F165" s="27"/>
      <c r="G165" s="27"/>
      <c r="H165" s="27"/>
      <c r="I165" s="27"/>
      <c r="J165" s="27"/>
      <c r="K165" s="27"/>
      <c r="L165" s="27"/>
      <c r="M165" s="27"/>
      <c r="N165" s="27"/>
      <c r="O165" s="38"/>
      <c r="P165" s="38"/>
      <c r="Q165" s="38"/>
      <c r="R165" s="38"/>
      <c r="S165" s="9"/>
    </row>
    <row r="166" spans="1:19" x14ac:dyDescent="0.25">
      <c r="A166" s="28"/>
      <c r="B166" s="28"/>
      <c r="C166" s="28"/>
      <c r="D166" s="28"/>
      <c r="E166" s="28"/>
      <c r="F166" s="28"/>
      <c r="G166" s="28"/>
      <c r="H166" s="28"/>
      <c r="I166" s="28"/>
      <c r="J166" s="28"/>
      <c r="K166" s="28"/>
      <c r="L166" s="28"/>
      <c r="M166" s="28"/>
      <c r="N166" s="28"/>
      <c r="O166" s="22"/>
      <c r="P166" s="22"/>
      <c r="Q166" s="22"/>
      <c r="R166" s="22"/>
      <c r="S166" s="9"/>
    </row>
    <row r="167" spans="1:19" x14ac:dyDescent="0.25">
      <c r="A167" s="28"/>
      <c r="B167" s="28"/>
      <c r="C167" s="28"/>
      <c r="D167" s="28"/>
      <c r="E167" s="28"/>
      <c r="F167" s="28"/>
      <c r="G167" s="28"/>
      <c r="H167" s="28"/>
      <c r="I167" s="28"/>
      <c r="J167" s="28"/>
      <c r="K167" s="28"/>
      <c r="L167" s="28"/>
      <c r="M167" s="28"/>
      <c r="N167" s="28"/>
      <c r="O167" s="22"/>
      <c r="P167" s="22"/>
      <c r="Q167" s="22"/>
      <c r="R167" s="22"/>
      <c r="S167" s="9"/>
    </row>
    <row r="168" spans="1:19" x14ac:dyDescent="0.25">
      <c r="A168" s="9"/>
      <c r="B168" s="9"/>
      <c r="C168" s="9"/>
      <c r="D168" s="9"/>
      <c r="E168" s="9"/>
      <c r="F168" s="9"/>
      <c r="G168" s="9"/>
      <c r="H168" s="9"/>
      <c r="I168" s="9"/>
      <c r="J168" s="9"/>
      <c r="K168" s="9"/>
      <c r="L168" s="9"/>
      <c r="M168" s="9"/>
      <c r="N168" s="9"/>
      <c r="O168" s="10"/>
      <c r="P168" s="10"/>
      <c r="Q168" s="10"/>
      <c r="R168" s="10"/>
      <c r="S168" s="9"/>
    </row>
    <row r="169" spans="1:19" x14ac:dyDescent="0.25">
      <c r="A169" s="27"/>
      <c r="B169" s="27"/>
      <c r="C169" s="27"/>
      <c r="D169" s="27"/>
      <c r="E169" s="27"/>
      <c r="F169" s="27"/>
      <c r="G169" s="27"/>
      <c r="H169" s="27"/>
      <c r="I169" s="27"/>
      <c r="J169" s="27"/>
      <c r="K169" s="27"/>
      <c r="L169" s="27"/>
      <c r="M169" s="27"/>
      <c r="N169" s="27"/>
      <c r="O169" s="38"/>
      <c r="P169" s="38"/>
      <c r="Q169" s="38"/>
      <c r="R169" s="38"/>
      <c r="S169" s="9"/>
    </row>
    <row r="170" spans="1:19" x14ac:dyDescent="0.25">
      <c r="A170" s="27"/>
      <c r="B170" s="27"/>
      <c r="C170" s="27"/>
      <c r="D170" s="27"/>
      <c r="E170" s="27"/>
      <c r="F170" s="27"/>
      <c r="G170" s="27"/>
      <c r="H170" s="27"/>
      <c r="I170" s="27"/>
      <c r="J170" s="27"/>
      <c r="K170" s="27"/>
      <c r="L170" s="27"/>
      <c r="M170" s="27"/>
      <c r="N170" s="27"/>
      <c r="O170" s="38"/>
      <c r="P170" s="38"/>
      <c r="Q170" s="38"/>
      <c r="R170" s="38"/>
      <c r="S170" s="9"/>
    </row>
    <row r="171" spans="1:19" x14ac:dyDescent="0.25">
      <c r="A171" s="28"/>
      <c r="B171" s="28"/>
      <c r="C171" s="28"/>
      <c r="D171" s="28"/>
      <c r="E171" s="28"/>
      <c r="F171" s="28"/>
      <c r="G171" s="28"/>
      <c r="H171" s="28"/>
      <c r="I171" s="28"/>
      <c r="J171" s="28"/>
      <c r="K171" s="28"/>
      <c r="L171" s="28"/>
      <c r="M171" s="28"/>
      <c r="N171" s="28"/>
      <c r="O171" s="22"/>
      <c r="P171" s="22"/>
      <c r="Q171" s="22"/>
      <c r="R171" s="22"/>
      <c r="S171" s="9"/>
    </row>
    <row r="172" spans="1:19" x14ac:dyDescent="0.25">
      <c r="A172" s="28"/>
      <c r="B172" s="28"/>
      <c r="C172" s="28"/>
      <c r="D172" s="28"/>
      <c r="E172" s="28"/>
      <c r="F172" s="28"/>
      <c r="G172" s="28"/>
      <c r="H172" s="28"/>
      <c r="I172" s="28"/>
      <c r="J172" s="28"/>
      <c r="K172" s="28"/>
      <c r="L172" s="28"/>
      <c r="M172" s="28"/>
      <c r="N172" s="28"/>
      <c r="O172" s="22"/>
      <c r="P172" s="22"/>
      <c r="Q172" s="22"/>
      <c r="R172" s="22"/>
      <c r="S172" s="9"/>
    </row>
    <row r="173" spans="1:19" x14ac:dyDescent="0.25">
      <c r="A173" s="9"/>
      <c r="B173" s="9"/>
      <c r="C173" s="9"/>
      <c r="D173" s="9"/>
      <c r="E173" s="9"/>
      <c r="F173" s="9"/>
      <c r="G173" s="9"/>
      <c r="H173" s="9"/>
      <c r="I173" s="9"/>
      <c r="J173" s="9"/>
      <c r="K173" s="9"/>
      <c r="L173" s="9"/>
      <c r="M173" s="9"/>
      <c r="N173" s="9"/>
      <c r="O173" s="10"/>
      <c r="P173" s="10"/>
      <c r="Q173" s="10"/>
      <c r="R173" s="10"/>
      <c r="S173" s="9"/>
    </row>
    <row r="174" spans="1:19" x14ac:dyDescent="0.25">
      <c r="A174" s="27"/>
      <c r="B174" s="27"/>
      <c r="C174" s="27"/>
      <c r="D174" s="27"/>
      <c r="E174" s="27"/>
      <c r="F174" s="27"/>
      <c r="G174" s="27"/>
      <c r="H174" s="27"/>
      <c r="I174" s="27"/>
      <c r="J174" s="27"/>
      <c r="K174" s="27"/>
      <c r="L174" s="27"/>
      <c r="M174" s="27"/>
      <c r="N174" s="27"/>
      <c r="O174" s="38"/>
      <c r="P174" s="38"/>
      <c r="Q174" s="38"/>
      <c r="R174" s="38"/>
      <c r="S174" s="9"/>
    </row>
    <row r="175" spans="1:19" x14ac:dyDescent="0.25">
      <c r="A175" s="27"/>
      <c r="B175" s="27"/>
      <c r="C175" s="27"/>
      <c r="D175" s="27"/>
      <c r="E175" s="27"/>
      <c r="F175" s="27"/>
      <c r="G175" s="27"/>
      <c r="H175" s="27"/>
      <c r="I175" s="27"/>
      <c r="J175" s="27"/>
      <c r="K175" s="27"/>
      <c r="L175" s="27"/>
      <c r="M175" s="27"/>
      <c r="N175" s="27"/>
      <c r="O175" s="38"/>
      <c r="P175" s="38"/>
      <c r="Q175" s="38"/>
      <c r="R175" s="38"/>
      <c r="S175" s="9"/>
    </row>
    <row r="176" spans="1:19" x14ac:dyDescent="0.25">
      <c r="A176" s="28"/>
      <c r="B176" s="28"/>
      <c r="C176" s="28"/>
      <c r="D176" s="28"/>
      <c r="E176" s="28"/>
      <c r="F176" s="28"/>
      <c r="G176" s="28"/>
      <c r="H176" s="28"/>
      <c r="I176" s="28"/>
      <c r="J176" s="28"/>
      <c r="K176" s="28"/>
      <c r="L176" s="28"/>
      <c r="M176" s="28"/>
      <c r="N176" s="28"/>
      <c r="O176" s="22"/>
      <c r="P176" s="22"/>
      <c r="Q176" s="22"/>
      <c r="R176" s="22"/>
      <c r="S176" s="9"/>
    </row>
    <row r="177" spans="1:19" x14ac:dyDescent="0.25">
      <c r="A177" s="28"/>
      <c r="B177" s="28"/>
      <c r="C177" s="28"/>
      <c r="D177" s="28"/>
      <c r="E177" s="28"/>
      <c r="F177" s="28"/>
      <c r="G177" s="28"/>
      <c r="H177" s="28"/>
      <c r="I177" s="28"/>
      <c r="J177" s="28"/>
      <c r="K177" s="28"/>
      <c r="L177" s="28"/>
      <c r="M177" s="28"/>
      <c r="N177" s="28"/>
      <c r="O177" s="22"/>
      <c r="P177" s="22"/>
      <c r="Q177" s="22"/>
      <c r="R177" s="22"/>
      <c r="S177" s="9"/>
    </row>
    <row r="178" spans="1:19" x14ac:dyDescent="0.25">
      <c r="A178" s="9"/>
      <c r="B178" s="9"/>
      <c r="C178" s="9"/>
      <c r="D178" s="9"/>
      <c r="E178" s="9"/>
      <c r="F178" s="9"/>
      <c r="G178" s="9"/>
      <c r="H178" s="9"/>
      <c r="I178" s="9"/>
      <c r="J178" s="9"/>
      <c r="K178" s="9"/>
      <c r="L178" s="9"/>
      <c r="M178" s="9"/>
      <c r="N178" s="9"/>
      <c r="O178" s="10"/>
      <c r="P178" s="10"/>
      <c r="Q178" s="10"/>
      <c r="R178" s="10"/>
      <c r="S178" s="9"/>
    </row>
    <row r="179" spans="1:19" x14ac:dyDescent="0.25">
      <c r="A179" s="27"/>
      <c r="B179" s="27"/>
      <c r="C179" s="27"/>
      <c r="D179" s="27"/>
      <c r="E179" s="27"/>
      <c r="F179" s="27"/>
      <c r="G179" s="27"/>
      <c r="H179" s="27"/>
      <c r="I179" s="27"/>
      <c r="J179" s="27"/>
      <c r="K179" s="27"/>
      <c r="L179" s="27"/>
      <c r="M179" s="27"/>
      <c r="N179" s="27"/>
      <c r="O179" s="38"/>
      <c r="P179" s="38"/>
      <c r="Q179" s="38"/>
      <c r="R179" s="38"/>
      <c r="S179" s="9"/>
    </row>
    <row r="180" spans="1:19" x14ac:dyDescent="0.25">
      <c r="A180" s="27"/>
      <c r="B180" s="27"/>
      <c r="C180" s="27"/>
      <c r="D180" s="27"/>
      <c r="E180" s="27"/>
      <c r="F180" s="27"/>
      <c r="G180" s="27"/>
      <c r="H180" s="27"/>
      <c r="I180" s="27"/>
      <c r="J180" s="27"/>
      <c r="K180" s="27"/>
      <c r="L180" s="27"/>
      <c r="M180" s="27"/>
      <c r="N180" s="27"/>
      <c r="O180" s="38"/>
      <c r="P180" s="38"/>
      <c r="Q180" s="38"/>
      <c r="R180" s="38"/>
      <c r="S180" s="9"/>
    </row>
    <row r="181" spans="1:19" x14ac:dyDescent="0.25">
      <c r="A181" s="28"/>
      <c r="B181" s="28"/>
      <c r="C181" s="28"/>
      <c r="D181" s="28"/>
      <c r="E181" s="28"/>
      <c r="F181" s="28"/>
      <c r="G181" s="28"/>
      <c r="H181" s="28"/>
      <c r="I181" s="28"/>
      <c r="J181" s="28"/>
      <c r="K181" s="28"/>
      <c r="L181" s="28"/>
      <c r="M181" s="28"/>
      <c r="N181" s="28"/>
      <c r="O181" s="22"/>
      <c r="P181" s="22"/>
      <c r="Q181" s="22"/>
      <c r="R181" s="22"/>
      <c r="S181" s="9"/>
    </row>
    <row r="182" spans="1:19" x14ac:dyDescent="0.25">
      <c r="A182" s="28"/>
      <c r="B182" s="28"/>
      <c r="C182" s="28"/>
      <c r="D182" s="28"/>
      <c r="E182" s="28"/>
      <c r="F182" s="28"/>
      <c r="G182" s="28"/>
      <c r="H182" s="28"/>
      <c r="I182" s="28"/>
      <c r="J182" s="28"/>
      <c r="K182" s="28"/>
      <c r="L182" s="28"/>
      <c r="M182" s="28"/>
      <c r="N182" s="28"/>
      <c r="O182" s="22"/>
      <c r="P182" s="22"/>
      <c r="Q182" s="22"/>
      <c r="R182" s="22"/>
      <c r="S182" s="9"/>
    </row>
    <row r="183" spans="1:19" x14ac:dyDescent="0.25">
      <c r="A183" s="9"/>
      <c r="B183" s="9"/>
      <c r="C183" s="9"/>
      <c r="D183" s="9"/>
      <c r="E183" s="9"/>
      <c r="F183" s="9"/>
      <c r="G183" s="9"/>
      <c r="H183" s="9"/>
      <c r="I183" s="9"/>
      <c r="J183" s="9"/>
      <c r="K183" s="9"/>
      <c r="L183" s="9"/>
      <c r="M183" s="9"/>
      <c r="N183" s="9"/>
      <c r="O183" s="10"/>
      <c r="P183" s="10"/>
      <c r="Q183" s="10"/>
      <c r="R183" s="10"/>
      <c r="S183" s="9"/>
    </row>
    <row r="184" spans="1:19" x14ac:dyDescent="0.25">
      <c r="A184" s="27"/>
      <c r="B184" s="27"/>
      <c r="C184" s="27"/>
      <c r="D184" s="27"/>
      <c r="E184" s="27"/>
      <c r="F184" s="27"/>
      <c r="G184" s="27"/>
      <c r="H184" s="27"/>
      <c r="I184" s="27"/>
      <c r="J184" s="27"/>
      <c r="K184" s="27"/>
      <c r="L184" s="27"/>
      <c r="M184" s="27"/>
      <c r="N184" s="27"/>
      <c r="O184" s="38"/>
      <c r="P184" s="38"/>
      <c r="Q184" s="38"/>
      <c r="R184" s="38"/>
      <c r="S184" s="9"/>
    </row>
    <row r="185" spans="1:19" x14ac:dyDescent="0.25">
      <c r="A185" s="27"/>
      <c r="B185" s="27"/>
      <c r="C185" s="27"/>
      <c r="D185" s="27"/>
      <c r="E185" s="27"/>
      <c r="F185" s="27"/>
      <c r="G185" s="27"/>
      <c r="H185" s="27"/>
      <c r="I185" s="27"/>
      <c r="J185" s="27"/>
      <c r="K185" s="27"/>
      <c r="L185" s="27"/>
      <c r="M185" s="27"/>
      <c r="N185" s="27"/>
      <c r="O185" s="38"/>
      <c r="P185" s="38"/>
      <c r="Q185" s="38"/>
      <c r="R185" s="38"/>
      <c r="S185" s="9"/>
    </row>
    <row r="186" spans="1:19" x14ac:dyDescent="0.25">
      <c r="A186" s="28"/>
      <c r="B186" s="28"/>
      <c r="C186" s="28"/>
      <c r="D186" s="28"/>
      <c r="E186" s="28"/>
      <c r="F186" s="28"/>
      <c r="G186" s="28"/>
      <c r="H186" s="28"/>
      <c r="I186" s="28"/>
      <c r="J186" s="28"/>
      <c r="K186" s="28"/>
      <c r="L186" s="28"/>
      <c r="M186" s="28"/>
      <c r="N186" s="28"/>
      <c r="O186" s="22"/>
      <c r="P186" s="22"/>
      <c r="Q186" s="22"/>
      <c r="R186" s="22"/>
      <c r="S186" s="9"/>
    </row>
    <row r="187" spans="1:19" x14ac:dyDescent="0.25">
      <c r="A187" s="28"/>
      <c r="B187" s="28"/>
      <c r="C187" s="28"/>
      <c r="D187" s="28"/>
      <c r="E187" s="28"/>
      <c r="F187" s="28"/>
      <c r="G187" s="28"/>
      <c r="H187" s="28"/>
      <c r="I187" s="28"/>
      <c r="J187" s="28"/>
      <c r="K187" s="28"/>
      <c r="L187" s="28"/>
      <c r="M187" s="28"/>
      <c r="N187" s="28"/>
      <c r="O187" s="22"/>
      <c r="P187" s="22"/>
      <c r="Q187" s="22"/>
      <c r="R187" s="22"/>
      <c r="S187" s="9"/>
    </row>
    <row r="188" spans="1:19" x14ac:dyDescent="0.25">
      <c r="A188" s="9"/>
      <c r="B188" s="9"/>
      <c r="C188" s="9"/>
      <c r="D188" s="9"/>
      <c r="E188" s="9"/>
      <c r="F188" s="9"/>
      <c r="G188" s="9"/>
      <c r="H188" s="9"/>
      <c r="I188" s="9"/>
      <c r="J188" s="9"/>
      <c r="K188" s="9"/>
      <c r="L188" s="9"/>
      <c r="M188" s="9"/>
      <c r="N188" s="9"/>
      <c r="O188" s="10"/>
      <c r="P188" s="10"/>
      <c r="Q188" s="10"/>
      <c r="R188" s="10"/>
      <c r="S188" s="9"/>
    </row>
    <row r="189" spans="1:19" x14ac:dyDescent="0.25">
      <c r="A189" s="27"/>
      <c r="B189" s="27"/>
      <c r="C189" s="27"/>
      <c r="D189" s="27"/>
      <c r="E189" s="27"/>
      <c r="F189" s="27"/>
      <c r="G189" s="27"/>
      <c r="H189" s="27"/>
      <c r="I189" s="27"/>
      <c r="J189" s="27"/>
      <c r="K189" s="27"/>
      <c r="L189" s="27"/>
      <c r="M189" s="27"/>
      <c r="N189" s="27"/>
      <c r="O189" s="38"/>
      <c r="P189" s="38"/>
      <c r="Q189" s="38"/>
      <c r="R189" s="38"/>
      <c r="S189" s="9"/>
    </row>
    <row r="190" spans="1:19" x14ac:dyDescent="0.25">
      <c r="A190" s="27"/>
      <c r="B190" s="27"/>
      <c r="C190" s="27"/>
      <c r="D190" s="27"/>
      <c r="E190" s="27"/>
      <c r="F190" s="27"/>
      <c r="G190" s="27"/>
      <c r="H190" s="27"/>
      <c r="I190" s="27"/>
      <c r="J190" s="27"/>
      <c r="K190" s="27"/>
      <c r="L190" s="27"/>
      <c r="M190" s="27"/>
      <c r="N190" s="27"/>
      <c r="O190" s="38"/>
      <c r="P190" s="38"/>
      <c r="Q190" s="38"/>
      <c r="R190" s="38"/>
      <c r="S190" s="9"/>
    </row>
    <row r="191" spans="1:19" x14ac:dyDescent="0.25">
      <c r="A191" s="28"/>
      <c r="B191" s="28"/>
      <c r="C191" s="28"/>
      <c r="D191" s="28"/>
      <c r="E191" s="28"/>
      <c r="F191" s="28"/>
      <c r="G191" s="28"/>
      <c r="H191" s="28"/>
      <c r="I191" s="28"/>
      <c r="J191" s="28"/>
      <c r="K191" s="28"/>
      <c r="L191" s="28"/>
      <c r="M191" s="28"/>
      <c r="N191" s="28"/>
      <c r="O191" s="22"/>
      <c r="P191" s="22"/>
      <c r="Q191" s="22"/>
      <c r="R191" s="22"/>
      <c r="S191" s="9"/>
    </row>
    <row r="192" spans="1:19" x14ac:dyDescent="0.25">
      <c r="A192" s="28"/>
      <c r="B192" s="28"/>
      <c r="C192" s="28"/>
      <c r="D192" s="28"/>
      <c r="E192" s="28"/>
      <c r="F192" s="28"/>
      <c r="G192" s="28"/>
      <c r="H192" s="28"/>
      <c r="I192" s="28"/>
      <c r="J192" s="28"/>
      <c r="K192" s="28"/>
      <c r="L192" s="28"/>
      <c r="M192" s="28"/>
      <c r="N192" s="28"/>
      <c r="O192" s="22"/>
      <c r="P192" s="22"/>
      <c r="Q192" s="22"/>
      <c r="R192" s="22"/>
      <c r="S192" s="9"/>
    </row>
    <row r="193" spans="1:19" x14ac:dyDescent="0.25">
      <c r="A193" s="9"/>
      <c r="B193" s="9"/>
      <c r="C193" s="9"/>
      <c r="D193" s="9"/>
      <c r="E193" s="9"/>
      <c r="F193" s="9"/>
      <c r="G193" s="9"/>
      <c r="H193" s="9"/>
      <c r="I193" s="9"/>
      <c r="J193" s="9"/>
      <c r="K193" s="9"/>
      <c r="L193" s="9"/>
      <c r="M193" s="9"/>
      <c r="N193" s="9"/>
      <c r="O193" s="10"/>
      <c r="P193" s="10"/>
      <c r="Q193" s="10"/>
      <c r="R193" s="10"/>
      <c r="S193" s="9"/>
    </row>
    <row r="194" spans="1:19" x14ac:dyDescent="0.25">
      <c r="A194" s="27"/>
      <c r="B194" s="27"/>
      <c r="C194" s="27"/>
      <c r="D194" s="27"/>
      <c r="E194" s="27"/>
      <c r="F194" s="27"/>
      <c r="G194" s="27"/>
      <c r="H194" s="27"/>
      <c r="I194" s="27"/>
      <c r="J194" s="27"/>
      <c r="K194" s="27"/>
      <c r="L194" s="27"/>
      <c r="M194" s="27"/>
      <c r="N194" s="27"/>
      <c r="O194" s="38"/>
      <c r="P194" s="38"/>
      <c r="Q194" s="38"/>
      <c r="R194" s="38"/>
      <c r="S194" s="9"/>
    </row>
    <row r="195" spans="1:19" x14ac:dyDescent="0.25">
      <c r="A195" s="27"/>
      <c r="B195" s="27"/>
      <c r="C195" s="27"/>
      <c r="D195" s="27"/>
      <c r="E195" s="27"/>
      <c r="F195" s="27"/>
      <c r="G195" s="27"/>
      <c r="H195" s="27"/>
      <c r="I195" s="27"/>
      <c r="J195" s="27"/>
      <c r="K195" s="27"/>
      <c r="L195" s="27"/>
      <c r="M195" s="27"/>
      <c r="N195" s="27"/>
      <c r="O195" s="38"/>
      <c r="P195" s="38"/>
      <c r="Q195" s="38"/>
      <c r="R195" s="38"/>
      <c r="S195" s="9"/>
    </row>
    <row r="196" spans="1:19" x14ac:dyDescent="0.25">
      <c r="A196" s="28"/>
      <c r="B196" s="28"/>
      <c r="C196" s="28"/>
      <c r="D196" s="28"/>
      <c r="E196" s="28"/>
      <c r="F196" s="28"/>
      <c r="G196" s="28"/>
      <c r="H196" s="28"/>
      <c r="I196" s="28"/>
      <c r="J196" s="28"/>
      <c r="K196" s="28"/>
      <c r="L196" s="28"/>
      <c r="M196" s="28"/>
      <c r="N196" s="28"/>
      <c r="O196" s="22"/>
      <c r="P196" s="22"/>
      <c r="Q196" s="22"/>
      <c r="R196" s="22"/>
      <c r="S196" s="9"/>
    </row>
    <row r="197" spans="1:19" x14ac:dyDescent="0.25">
      <c r="A197" s="28"/>
      <c r="B197" s="28"/>
      <c r="C197" s="28"/>
      <c r="D197" s="28"/>
      <c r="E197" s="28"/>
      <c r="F197" s="28"/>
      <c r="G197" s="28"/>
      <c r="H197" s="28"/>
      <c r="I197" s="28"/>
      <c r="J197" s="28"/>
      <c r="K197" s="28"/>
      <c r="L197" s="28"/>
      <c r="M197" s="28"/>
      <c r="N197" s="28"/>
      <c r="O197" s="22"/>
      <c r="P197" s="22"/>
      <c r="Q197" s="22"/>
      <c r="R197" s="22"/>
      <c r="S197" s="9"/>
    </row>
    <row r="198" spans="1:19" x14ac:dyDescent="0.25">
      <c r="A198" s="9"/>
      <c r="B198" s="9"/>
      <c r="C198" s="9"/>
      <c r="D198" s="9"/>
      <c r="E198" s="9"/>
      <c r="F198" s="9"/>
      <c r="G198" s="9"/>
      <c r="H198" s="9"/>
      <c r="I198" s="9"/>
      <c r="J198" s="9"/>
      <c r="K198" s="9"/>
      <c r="L198" s="9"/>
      <c r="M198" s="9"/>
      <c r="N198" s="9"/>
      <c r="O198" s="10"/>
      <c r="P198" s="10"/>
      <c r="Q198" s="10"/>
      <c r="R198" s="10"/>
      <c r="S198" s="9"/>
    </row>
    <row r="199" spans="1:19" x14ac:dyDescent="0.25">
      <c r="A199" s="27"/>
      <c r="B199" s="27"/>
      <c r="C199" s="27"/>
      <c r="D199" s="27"/>
      <c r="E199" s="27"/>
      <c r="F199" s="27"/>
      <c r="G199" s="27"/>
      <c r="H199" s="27"/>
      <c r="I199" s="27"/>
      <c r="J199" s="27"/>
      <c r="K199" s="27"/>
      <c r="L199" s="27"/>
      <c r="M199" s="27"/>
      <c r="N199" s="27"/>
      <c r="O199" s="38"/>
      <c r="P199" s="38"/>
      <c r="Q199" s="38"/>
      <c r="R199" s="38"/>
      <c r="S199" s="9"/>
    </row>
    <row r="200" spans="1:19" x14ac:dyDescent="0.25">
      <c r="A200" s="27"/>
      <c r="B200" s="27"/>
      <c r="C200" s="27"/>
      <c r="D200" s="27"/>
      <c r="E200" s="27"/>
      <c r="F200" s="27"/>
      <c r="G200" s="27"/>
      <c r="H200" s="27"/>
      <c r="I200" s="27"/>
      <c r="J200" s="27"/>
      <c r="K200" s="27"/>
      <c r="L200" s="27"/>
      <c r="M200" s="27"/>
      <c r="N200" s="27"/>
      <c r="O200" s="38"/>
      <c r="P200" s="38"/>
      <c r="Q200" s="38"/>
      <c r="R200" s="38"/>
      <c r="S200" s="9"/>
    </row>
    <row r="201" spans="1:19" x14ac:dyDescent="0.25">
      <c r="A201" s="28"/>
      <c r="B201" s="28"/>
      <c r="C201" s="28"/>
      <c r="D201" s="28"/>
      <c r="E201" s="28"/>
      <c r="F201" s="28"/>
      <c r="G201" s="28"/>
      <c r="H201" s="28"/>
      <c r="I201" s="28"/>
      <c r="J201" s="28"/>
      <c r="K201" s="28"/>
      <c r="L201" s="28"/>
      <c r="M201" s="28"/>
      <c r="N201" s="28"/>
      <c r="O201" s="22"/>
      <c r="P201" s="22"/>
      <c r="Q201" s="22"/>
      <c r="R201" s="22"/>
      <c r="S201" s="9"/>
    </row>
    <row r="202" spans="1:19" x14ac:dyDescent="0.25">
      <c r="A202" s="28"/>
      <c r="B202" s="28"/>
      <c r="C202" s="28"/>
      <c r="D202" s="28"/>
      <c r="E202" s="28"/>
      <c r="F202" s="28"/>
      <c r="G202" s="28"/>
      <c r="H202" s="28"/>
      <c r="I202" s="28"/>
      <c r="J202" s="28"/>
      <c r="K202" s="28"/>
      <c r="L202" s="28"/>
      <c r="M202" s="28"/>
      <c r="N202" s="28"/>
      <c r="O202" s="22"/>
      <c r="P202" s="22"/>
      <c r="Q202" s="22"/>
      <c r="R202" s="22"/>
      <c r="S202" s="9"/>
    </row>
    <row r="203" spans="1:19" x14ac:dyDescent="0.25">
      <c r="A203" s="9"/>
      <c r="B203" s="9"/>
      <c r="C203" s="9"/>
      <c r="D203" s="9"/>
      <c r="E203" s="9"/>
      <c r="F203" s="9"/>
      <c r="G203" s="9"/>
      <c r="H203" s="9"/>
      <c r="I203" s="9"/>
      <c r="J203" s="9"/>
      <c r="K203" s="9"/>
      <c r="L203" s="9"/>
      <c r="M203" s="9"/>
      <c r="N203" s="9"/>
      <c r="O203" s="10"/>
      <c r="P203" s="10"/>
      <c r="Q203" s="10"/>
      <c r="R203" s="10"/>
      <c r="S203" s="9"/>
    </row>
    <row r="204" spans="1:19" x14ac:dyDescent="0.25">
      <c r="A204" s="27"/>
      <c r="B204" s="27"/>
      <c r="C204" s="27"/>
      <c r="D204" s="27"/>
      <c r="E204" s="27"/>
      <c r="F204" s="27"/>
      <c r="G204" s="27"/>
      <c r="H204" s="27"/>
      <c r="I204" s="27"/>
      <c r="J204" s="27"/>
      <c r="K204" s="27"/>
      <c r="L204" s="27"/>
      <c r="M204" s="27"/>
      <c r="N204" s="27"/>
      <c r="O204" s="38"/>
      <c r="P204" s="38"/>
      <c r="Q204" s="38"/>
      <c r="R204" s="38"/>
      <c r="S204" s="9"/>
    </row>
    <row r="205" spans="1:19" x14ac:dyDescent="0.25">
      <c r="A205" s="27"/>
      <c r="B205" s="27"/>
      <c r="C205" s="27"/>
      <c r="D205" s="27"/>
      <c r="E205" s="27"/>
      <c r="F205" s="27"/>
      <c r="G205" s="27"/>
      <c r="H205" s="27"/>
      <c r="I205" s="27"/>
      <c r="J205" s="27"/>
      <c r="K205" s="27"/>
      <c r="L205" s="27"/>
      <c r="M205" s="27"/>
      <c r="N205" s="27"/>
      <c r="O205" s="38"/>
      <c r="P205" s="38"/>
      <c r="Q205" s="38"/>
      <c r="R205" s="38"/>
      <c r="S205" s="9"/>
    </row>
    <row r="206" spans="1:19" x14ac:dyDescent="0.25">
      <c r="A206" s="28"/>
      <c r="B206" s="28"/>
      <c r="C206" s="28"/>
      <c r="D206" s="28"/>
      <c r="E206" s="28"/>
      <c r="F206" s="28"/>
      <c r="G206" s="28"/>
      <c r="H206" s="28"/>
      <c r="I206" s="28"/>
      <c r="J206" s="28"/>
      <c r="K206" s="28"/>
      <c r="L206" s="28"/>
      <c r="M206" s="28"/>
      <c r="N206" s="28"/>
      <c r="O206" s="22"/>
      <c r="P206" s="22"/>
      <c r="Q206" s="22"/>
      <c r="R206" s="22"/>
      <c r="S206" s="9"/>
    </row>
    <row r="207" spans="1:19" x14ac:dyDescent="0.25">
      <c r="A207" s="28"/>
      <c r="B207" s="28"/>
      <c r="C207" s="28"/>
      <c r="D207" s="28"/>
      <c r="E207" s="28"/>
      <c r="F207" s="28"/>
      <c r="G207" s="28"/>
      <c r="H207" s="28"/>
      <c r="I207" s="28"/>
      <c r="J207" s="28"/>
      <c r="K207" s="28"/>
      <c r="L207" s="28"/>
      <c r="M207" s="28"/>
      <c r="N207" s="28"/>
      <c r="O207" s="22"/>
      <c r="P207" s="22"/>
      <c r="Q207" s="22"/>
      <c r="R207" s="22"/>
      <c r="S207" s="9"/>
    </row>
    <row r="208" spans="1:19" x14ac:dyDescent="0.25">
      <c r="A208" s="9"/>
      <c r="B208" s="9"/>
      <c r="C208" s="9"/>
      <c r="D208" s="9"/>
      <c r="E208" s="9"/>
      <c r="F208" s="9"/>
      <c r="G208" s="9"/>
      <c r="H208" s="9"/>
      <c r="I208" s="9"/>
      <c r="J208" s="9"/>
      <c r="K208" s="9"/>
      <c r="L208" s="9"/>
      <c r="M208" s="9"/>
      <c r="N208" s="9"/>
      <c r="O208" s="10"/>
      <c r="P208" s="10"/>
      <c r="Q208" s="10"/>
      <c r="R208" s="10"/>
      <c r="S208" s="9"/>
    </row>
    <row r="209" spans="1:19" x14ac:dyDescent="0.25">
      <c r="A209" s="27"/>
      <c r="B209" s="27"/>
      <c r="C209" s="27"/>
      <c r="D209" s="27"/>
      <c r="E209" s="27"/>
      <c r="F209" s="27"/>
      <c r="G209" s="27"/>
      <c r="H209" s="27"/>
      <c r="I209" s="27"/>
      <c r="J209" s="27"/>
      <c r="K209" s="27"/>
      <c r="L209" s="27"/>
      <c r="M209" s="27"/>
      <c r="N209" s="27"/>
      <c r="O209" s="38"/>
      <c r="P209" s="38"/>
      <c r="Q209" s="38"/>
      <c r="R209" s="38"/>
      <c r="S209" s="9"/>
    </row>
    <row r="210" spans="1:19" x14ac:dyDescent="0.25">
      <c r="A210" s="27"/>
      <c r="B210" s="27"/>
      <c r="C210" s="27"/>
      <c r="D210" s="27"/>
      <c r="E210" s="27"/>
      <c r="F210" s="27"/>
      <c r="G210" s="27"/>
      <c r="H210" s="27"/>
      <c r="I210" s="27"/>
      <c r="J210" s="27"/>
      <c r="K210" s="27"/>
      <c r="L210" s="27"/>
      <c r="M210" s="27"/>
      <c r="N210" s="27"/>
      <c r="O210" s="38"/>
      <c r="P210" s="38"/>
      <c r="Q210" s="38"/>
      <c r="R210" s="38"/>
      <c r="S210" s="9"/>
    </row>
    <row r="211" spans="1:19" x14ac:dyDescent="0.25">
      <c r="A211" s="28"/>
      <c r="B211" s="28"/>
      <c r="C211" s="28"/>
      <c r="D211" s="28"/>
      <c r="E211" s="28"/>
      <c r="F211" s="28"/>
      <c r="G211" s="28"/>
      <c r="H211" s="28"/>
      <c r="I211" s="28"/>
      <c r="J211" s="28"/>
      <c r="K211" s="28"/>
      <c r="L211" s="28"/>
      <c r="M211" s="28"/>
      <c r="N211" s="28"/>
      <c r="O211" s="22"/>
      <c r="P211" s="22"/>
      <c r="Q211" s="22"/>
      <c r="R211" s="22"/>
      <c r="S211" s="9"/>
    </row>
    <row r="212" spans="1:19" x14ac:dyDescent="0.25">
      <c r="A212" s="28"/>
      <c r="B212" s="28"/>
      <c r="C212" s="28"/>
      <c r="D212" s="28"/>
      <c r="E212" s="28"/>
      <c r="F212" s="28"/>
      <c r="G212" s="28"/>
      <c r="H212" s="28"/>
      <c r="I212" s="28"/>
      <c r="J212" s="28"/>
      <c r="K212" s="28"/>
      <c r="L212" s="28"/>
      <c r="M212" s="28"/>
      <c r="N212" s="28"/>
      <c r="O212" s="22"/>
      <c r="P212" s="22"/>
      <c r="Q212" s="22"/>
      <c r="R212" s="22"/>
      <c r="S212" s="9"/>
    </row>
    <row r="213" spans="1:19" x14ac:dyDescent="0.25">
      <c r="A213" s="9"/>
      <c r="B213" s="9"/>
      <c r="C213" s="9"/>
      <c r="D213" s="9"/>
      <c r="E213" s="9"/>
      <c r="F213" s="9"/>
      <c r="G213" s="9"/>
      <c r="H213" s="9"/>
      <c r="I213" s="9"/>
      <c r="J213" s="9"/>
      <c r="K213" s="9"/>
      <c r="L213" s="9"/>
      <c r="M213" s="9"/>
      <c r="N213" s="9"/>
      <c r="O213" s="10"/>
      <c r="P213" s="10"/>
      <c r="Q213" s="10"/>
      <c r="R213" s="10"/>
      <c r="S213" s="9"/>
    </row>
    <row r="214" spans="1:19" x14ac:dyDescent="0.25">
      <c r="A214" s="27"/>
      <c r="B214" s="27"/>
      <c r="C214" s="27"/>
      <c r="D214" s="27"/>
      <c r="E214" s="27"/>
      <c r="F214" s="27"/>
      <c r="G214" s="27"/>
      <c r="H214" s="27"/>
      <c r="I214" s="27"/>
      <c r="J214" s="27"/>
      <c r="K214" s="27"/>
      <c r="L214" s="27"/>
      <c r="M214" s="27"/>
      <c r="N214" s="27"/>
      <c r="O214" s="38"/>
      <c r="P214" s="38"/>
      <c r="Q214" s="38"/>
      <c r="R214" s="38"/>
      <c r="S214" s="9"/>
    </row>
    <row r="215" spans="1:19" x14ac:dyDescent="0.25">
      <c r="A215" s="27"/>
      <c r="B215" s="27"/>
      <c r="C215" s="27"/>
      <c r="D215" s="27"/>
      <c r="E215" s="27"/>
      <c r="F215" s="27"/>
      <c r="G215" s="27"/>
      <c r="H215" s="27"/>
      <c r="I215" s="27"/>
      <c r="J215" s="27"/>
      <c r="K215" s="27"/>
      <c r="L215" s="27"/>
      <c r="M215" s="27"/>
      <c r="N215" s="27"/>
      <c r="O215" s="38"/>
      <c r="P215" s="38"/>
      <c r="Q215" s="38"/>
      <c r="R215" s="38"/>
      <c r="S215" s="9"/>
    </row>
    <row r="216" spans="1:19" x14ac:dyDescent="0.25">
      <c r="A216" s="28"/>
      <c r="B216" s="28"/>
      <c r="C216" s="28"/>
      <c r="D216" s="28"/>
      <c r="E216" s="28"/>
      <c r="F216" s="28"/>
      <c r="G216" s="28"/>
      <c r="H216" s="28"/>
      <c r="I216" s="28"/>
      <c r="J216" s="28"/>
      <c r="K216" s="28"/>
      <c r="L216" s="28"/>
      <c r="M216" s="28"/>
      <c r="N216" s="28"/>
      <c r="O216" s="22"/>
      <c r="P216" s="22"/>
      <c r="Q216" s="22"/>
      <c r="R216" s="22"/>
      <c r="S216" s="9"/>
    </row>
    <row r="217" spans="1:19" x14ac:dyDescent="0.25">
      <c r="A217" s="28"/>
      <c r="B217" s="28"/>
      <c r="C217" s="28"/>
      <c r="D217" s="28"/>
      <c r="E217" s="28"/>
      <c r="F217" s="28"/>
      <c r="G217" s="28"/>
      <c r="H217" s="28"/>
      <c r="I217" s="28"/>
      <c r="J217" s="28"/>
      <c r="K217" s="28"/>
      <c r="L217" s="28"/>
      <c r="M217" s="28"/>
      <c r="N217" s="28"/>
      <c r="O217" s="22"/>
      <c r="P217" s="22"/>
      <c r="Q217" s="22"/>
      <c r="R217" s="22"/>
      <c r="S217" s="9"/>
    </row>
    <row r="218" spans="1:19" x14ac:dyDescent="0.25">
      <c r="A218" s="9"/>
      <c r="B218" s="9"/>
      <c r="C218" s="9"/>
      <c r="D218" s="9"/>
      <c r="E218" s="9"/>
      <c r="F218" s="9"/>
      <c r="G218" s="9"/>
      <c r="H218" s="9"/>
      <c r="I218" s="9"/>
      <c r="J218" s="9"/>
      <c r="K218" s="9"/>
      <c r="L218" s="9"/>
      <c r="M218" s="9"/>
      <c r="N218" s="9"/>
      <c r="O218" s="10"/>
      <c r="P218" s="10"/>
      <c r="Q218" s="10"/>
      <c r="R218" s="10"/>
      <c r="S218" s="9"/>
    </row>
    <row r="219" spans="1:19" x14ac:dyDescent="0.25">
      <c r="A219" s="27"/>
      <c r="B219" s="27"/>
      <c r="C219" s="27"/>
      <c r="D219" s="27"/>
      <c r="E219" s="27"/>
      <c r="F219" s="27"/>
      <c r="G219" s="27"/>
      <c r="H219" s="27"/>
      <c r="I219" s="27"/>
      <c r="J219" s="27"/>
      <c r="K219" s="27"/>
      <c r="L219" s="27"/>
      <c r="M219" s="27"/>
      <c r="N219" s="27"/>
      <c r="O219" s="38"/>
      <c r="P219" s="38"/>
      <c r="Q219" s="38"/>
      <c r="R219" s="38"/>
      <c r="S219" s="9"/>
    </row>
    <row r="220" spans="1:19" x14ac:dyDescent="0.25">
      <c r="A220" s="27"/>
      <c r="B220" s="27"/>
      <c r="C220" s="27"/>
      <c r="D220" s="27"/>
      <c r="E220" s="27"/>
      <c r="F220" s="27"/>
      <c r="G220" s="27"/>
      <c r="H220" s="27"/>
      <c r="I220" s="27"/>
      <c r="J220" s="27"/>
      <c r="K220" s="27"/>
      <c r="L220" s="27"/>
      <c r="M220" s="27"/>
      <c r="N220" s="27"/>
      <c r="O220" s="38"/>
      <c r="P220" s="38"/>
      <c r="Q220" s="38"/>
      <c r="R220" s="38"/>
      <c r="S220" s="9"/>
    </row>
    <row r="221" spans="1:19" x14ac:dyDescent="0.25">
      <c r="A221" s="28"/>
      <c r="B221" s="28"/>
      <c r="C221" s="28"/>
      <c r="D221" s="28"/>
      <c r="E221" s="28"/>
      <c r="F221" s="28"/>
      <c r="G221" s="28"/>
      <c r="H221" s="28"/>
      <c r="I221" s="28"/>
      <c r="J221" s="28"/>
      <c r="K221" s="28"/>
      <c r="L221" s="28"/>
      <c r="M221" s="28"/>
      <c r="N221" s="28"/>
      <c r="O221" s="22"/>
      <c r="P221" s="22"/>
      <c r="Q221" s="22"/>
      <c r="R221" s="22"/>
      <c r="S221" s="9"/>
    </row>
    <row r="222" spans="1:19" x14ac:dyDescent="0.25">
      <c r="A222" s="28"/>
      <c r="B222" s="28"/>
      <c r="C222" s="28"/>
      <c r="D222" s="28"/>
      <c r="E222" s="28"/>
      <c r="F222" s="28"/>
      <c r="G222" s="28"/>
      <c r="H222" s="28"/>
      <c r="I222" s="28"/>
      <c r="J222" s="28"/>
      <c r="K222" s="28"/>
      <c r="L222" s="28"/>
      <c r="M222" s="28"/>
      <c r="N222" s="28"/>
      <c r="O222" s="22"/>
      <c r="P222" s="22"/>
      <c r="Q222" s="22"/>
      <c r="R222" s="22"/>
      <c r="S222" s="9"/>
    </row>
    <row r="223" spans="1:19" x14ac:dyDescent="0.25">
      <c r="A223" s="9"/>
      <c r="B223" s="9"/>
      <c r="C223" s="9"/>
      <c r="D223" s="9"/>
      <c r="E223" s="9"/>
      <c r="F223" s="9"/>
      <c r="G223" s="9"/>
      <c r="H223" s="9"/>
      <c r="I223" s="9"/>
      <c r="J223" s="9"/>
      <c r="K223" s="9"/>
      <c r="L223" s="9"/>
      <c r="M223" s="9"/>
      <c r="N223" s="9"/>
      <c r="O223" s="10"/>
      <c r="P223" s="10"/>
      <c r="Q223" s="10"/>
      <c r="R223" s="10"/>
      <c r="S223" s="9"/>
    </row>
    <row r="224" spans="1:19" x14ac:dyDescent="0.25">
      <c r="A224" s="27"/>
      <c r="B224" s="27"/>
      <c r="C224" s="27"/>
      <c r="D224" s="27"/>
      <c r="E224" s="27"/>
      <c r="F224" s="27"/>
      <c r="G224" s="27"/>
      <c r="H224" s="27"/>
      <c r="I224" s="27"/>
      <c r="J224" s="27"/>
      <c r="K224" s="27"/>
      <c r="L224" s="27"/>
      <c r="M224" s="27"/>
      <c r="N224" s="27"/>
      <c r="O224" s="38"/>
      <c r="P224" s="38"/>
      <c r="Q224" s="38"/>
      <c r="R224" s="38"/>
      <c r="S224" s="9"/>
    </row>
    <row r="225" spans="1:19" x14ac:dyDescent="0.25">
      <c r="A225" s="27"/>
      <c r="B225" s="27"/>
      <c r="C225" s="27"/>
      <c r="D225" s="27"/>
      <c r="E225" s="27"/>
      <c r="F225" s="27"/>
      <c r="G225" s="27"/>
      <c r="H225" s="27"/>
      <c r="I225" s="27"/>
      <c r="J225" s="27"/>
      <c r="K225" s="27"/>
      <c r="L225" s="27"/>
      <c r="M225" s="27"/>
      <c r="N225" s="27"/>
      <c r="O225" s="38"/>
      <c r="P225" s="38"/>
      <c r="Q225" s="38"/>
      <c r="R225" s="38"/>
      <c r="S225" s="9"/>
    </row>
    <row r="226" spans="1:19" x14ac:dyDescent="0.25">
      <c r="A226" s="28"/>
      <c r="B226" s="28"/>
      <c r="C226" s="28"/>
      <c r="D226" s="28"/>
      <c r="E226" s="28"/>
      <c r="F226" s="28"/>
      <c r="G226" s="28"/>
      <c r="H226" s="28"/>
      <c r="I226" s="28"/>
      <c r="J226" s="28"/>
      <c r="K226" s="28"/>
      <c r="L226" s="28"/>
      <c r="M226" s="28"/>
      <c r="N226" s="28"/>
      <c r="O226" s="22"/>
      <c r="P226" s="22"/>
      <c r="Q226" s="22"/>
      <c r="R226" s="22"/>
      <c r="S226" s="9"/>
    </row>
    <row r="227" spans="1:19" x14ac:dyDescent="0.25">
      <c r="A227" s="28"/>
      <c r="B227" s="28"/>
      <c r="C227" s="28"/>
      <c r="D227" s="28"/>
      <c r="E227" s="28"/>
      <c r="F227" s="28"/>
      <c r="G227" s="28"/>
      <c r="H227" s="28"/>
      <c r="I227" s="28"/>
      <c r="J227" s="28"/>
      <c r="K227" s="28"/>
      <c r="L227" s="28"/>
      <c r="M227" s="28"/>
      <c r="N227" s="28"/>
      <c r="O227" s="22"/>
      <c r="P227" s="22"/>
      <c r="Q227" s="22"/>
      <c r="R227" s="22"/>
      <c r="S227" s="9"/>
    </row>
    <row r="228" spans="1:19" x14ac:dyDescent="0.25">
      <c r="A228" s="9"/>
      <c r="B228" s="9"/>
      <c r="C228" s="9"/>
      <c r="D228" s="9"/>
      <c r="E228" s="9"/>
      <c r="F228" s="9"/>
      <c r="G228" s="9"/>
      <c r="H228" s="9"/>
      <c r="I228" s="9"/>
      <c r="J228" s="9"/>
      <c r="K228" s="9"/>
      <c r="L228" s="9"/>
      <c r="M228" s="9"/>
      <c r="N228" s="9"/>
      <c r="O228" s="10"/>
      <c r="P228" s="10"/>
      <c r="Q228" s="10"/>
      <c r="R228" s="10"/>
      <c r="S228" s="9"/>
    </row>
    <row r="229" spans="1:19" x14ac:dyDescent="0.25">
      <c r="A229" s="27"/>
      <c r="B229" s="27"/>
      <c r="C229" s="27"/>
      <c r="D229" s="27"/>
      <c r="E229" s="27"/>
      <c r="F229" s="27"/>
      <c r="G229" s="27"/>
      <c r="H229" s="27"/>
      <c r="I229" s="27"/>
      <c r="J229" s="27"/>
      <c r="K229" s="27"/>
      <c r="L229" s="27"/>
      <c r="M229" s="27"/>
      <c r="N229" s="27"/>
      <c r="O229" s="38"/>
      <c r="P229" s="38"/>
      <c r="Q229" s="38"/>
      <c r="R229" s="38"/>
      <c r="S229" s="9"/>
    </row>
    <row r="230" spans="1:19" x14ac:dyDescent="0.25">
      <c r="A230" s="27"/>
      <c r="B230" s="27"/>
      <c r="C230" s="27"/>
      <c r="D230" s="27"/>
      <c r="E230" s="27"/>
      <c r="F230" s="27"/>
      <c r="G230" s="27"/>
      <c r="H230" s="27"/>
      <c r="I230" s="27"/>
      <c r="J230" s="27"/>
      <c r="K230" s="27"/>
      <c r="L230" s="27"/>
      <c r="M230" s="27"/>
      <c r="N230" s="27"/>
      <c r="O230" s="38"/>
      <c r="P230" s="38"/>
      <c r="Q230" s="38"/>
      <c r="R230" s="38"/>
      <c r="S230" s="9"/>
    </row>
    <row r="231" spans="1:19" x14ac:dyDescent="0.25">
      <c r="A231" s="28"/>
      <c r="B231" s="28"/>
      <c r="C231" s="28"/>
      <c r="D231" s="28"/>
      <c r="E231" s="28"/>
      <c r="F231" s="28"/>
      <c r="G231" s="28"/>
      <c r="H231" s="28"/>
      <c r="I231" s="28"/>
      <c r="J231" s="28"/>
      <c r="K231" s="28"/>
      <c r="L231" s="28"/>
      <c r="M231" s="28"/>
      <c r="N231" s="28"/>
      <c r="O231" s="22"/>
      <c r="P231" s="22"/>
      <c r="Q231" s="22"/>
      <c r="R231" s="22"/>
      <c r="S231" s="9"/>
    </row>
    <row r="232" spans="1:19" x14ac:dyDescent="0.25">
      <c r="A232" s="28"/>
      <c r="B232" s="28"/>
      <c r="C232" s="28"/>
      <c r="D232" s="28"/>
      <c r="E232" s="28"/>
      <c r="F232" s="28"/>
      <c r="G232" s="28"/>
      <c r="H232" s="28"/>
      <c r="I232" s="28"/>
      <c r="J232" s="28"/>
      <c r="K232" s="28"/>
      <c r="L232" s="28"/>
      <c r="M232" s="28"/>
      <c r="N232" s="28"/>
      <c r="O232" s="22"/>
      <c r="P232" s="22"/>
      <c r="Q232" s="22"/>
      <c r="R232" s="22"/>
      <c r="S232" s="9"/>
    </row>
    <row r="233" spans="1:19" x14ac:dyDescent="0.25">
      <c r="A233" s="9"/>
      <c r="B233" s="9"/>
      <c r="C233" s="9"/>
      <c r="D233" s="9"/>
      <c r="E233" s="9"/>
      <c r="F233" s="9"/>
      <c r="G233" s="9"/>
      <c r="H233" s="9"/>
      <c r="I233" s="9"/>
      <c r="J233" s="9"/>
      <c r="K233" s="9"/>
      <c r="L233" s="9"/>
      <c r="M233" s="9"/>
      <c r="N233" s="9"/>
      <c r="O233" s="10"/>
      <c r="P233" s="10"/>
      <c r="Q233" s="10"/>
      <c r="R233" s="10"/>
      <c r="S233" s="9"/>
    </row>
    <row r="234" spans="1:19" x14ac:dyDescent="0.25">
      <c r="A234" s="27"/>
      <c r="B234" s="27"/>
      <c r="C234" s="27"/>
      <c r="D234" s="27"/>
      <c r="E234" s="27"/>
      <c r="F234" s="27"/>
      <c r="G234" s="27"/>
      <c r="H234" s="27"/>
      <c r="I234" s="27"/>
      <c r="J234" s="27"/>
      <c r="K234" s="27"/>
      <c r="L234" s="27"/>
      <c r="M234" s="27"/>
      <c r="N234" s="27"/>
      <c r="O234" s="38"/>
      <c r="P234" s="38"/>
      <c r="Q234" s="38"/>
      <c r="R234" s="38"/>
      <c r="S234" s="9"/>
    </row>
    <row r="235" spans="1:19" x14ac:dyDescent="0.25">
      <c r="A235" s="27"/>
      <c r="B235" s="27"/>
      <c r="C235" s="27"/>
      <c r="D235" s="27"/>
      <c r="E235" s="27"/>
      <c r="F235" s="27"/>
      <c r="G235" s="27"/>
      <c r="H235" s="27"/>
      <c r="I235" s="27"/>
      <c r="J235" s="27"/>
      <c r="K235" s="27"/>
      <c r="L235" s="27"/>
      <c r="M235" s="27"/>
      <c r="N235" s="27"/>
      <c r="O235" s="38"/>
      <c r="P235" s="38"/>
      <c r="Q235" s="38"/>
      <c r="R235" s="38"/>
      <c r="S235" s="9"/>
    </row>
    <row r="236" spans="1:19" x14ac:dyDescent="0.25">
      <c r="A236" s="28"/>
      <c r="B236" s="28"/>
      <c r="C236" s="28"/>
      <c r="D236" s="28"/>
      <c r="E236" s="28"/>
      <c r="F236" s="28"/>
      <c r="G236" s="28"/>
      <c r="H236" s="28"/>
      <c r="I236" s="28"/>
      <c r="J236" s="28"/>
      <c r="K236" s="28"/>
      <c r="L236" s="28"/>
      <c r="M236" s="28"/>
      <c r="N236" s="28"/>
      <c r="O236" s="22"/>
      <c r="P236" s="22"/>
      <c r="Q236" s="22"/>
      <c r="R236" s="22"/>
      <c r="S236" s="9"/>
    </row>
    <row r="237" spans="1:19" x14ac:dyDescent="0.25">
      <c r="A237" s="28"/>
      <c r="B237" s="28"/>
      <c r="C237" s="28"/>
      <c r="D237" s="28"/>
      <c r="E237" s="28"/>
      <c r="F237" s="28"/>
      <c r="G237" s="28"/>
      <c r="H237" s="28"/>
      <c r="I237" s="28"/>
      <c r="J237" s="28"/>
      <c r="K237" s="28"/>
      <c r="L237" s="28"/>
      <c r="M237" s="28"/>
      <c r="N237" s="28"/>
      <c r="O237" s="22"/>
      <c r="P237" s="22"/>
      <c r="Q237" s="22"/>
      <c r="R237" s="22"/>
      <c r="S237" s="9"/>
    </row>
    <row r="238" spans="1:19" x14ac:dyDescent="0.25">
      <c r="A238" s="9"/>
      <c r="B238" s="9"/>
      <c r="C238" s="9"/>
      <c r="D238" s="9"/>
      <c r="E238" s="9"/>
      <c r="F238" s="9"/>
      <c r="G238" s="9"/>
      <c r="H238" s="9"/>
      <c r="I238" s="9"/>
      <c r="J238" s="9"/>
      <c r="K238" s="9"/>
      <c r="L238" s="9"/>
      <c r="M238" s="9"/>
      <c r="N238" s="9"/>
      <c r="O238" s="10"/>
      <c r="P238" s="10"/>
      <c r="Q238" s="10"/>
      <c r="R238" s="10"/>
      <c r="S238" s="9"/>
    </row>
    <row r="239" spans="1:19" x14ac:dyDescent="0.25">
      <c r="A239" s="27"/>
      <c r="B239" s="27"/>
      <c r="C239" s="27"/>
      <c r="D239" s="27"/>
      <c r="E239" s="27"/>
      <c r="F239" s="27"/>
      <c r="G239" s="27"/>
      <c r="H239" s="27"/>
      <c r="I239" s="27"/>
      <c r="J239" s="27"/>
      <c r="K239" s="27"/>
      <c r="L239" s="27"/>
      <c r="M239" s="27"/>
      <c r="N239" s="27"/>
      <c r="O239" s="38"/>
      <c r="P239" s="38"/>
      <c r="Q239" s="38"/>
      <c r="R239" s="38"/>
      <c r="S239" s="9"/>
    </row>
    <row r="240" spans="1:19" x14ac:dyDescent="0.25">
      <c r="A240" s="27"/>
      <c r="B240" s="27"/>
      <c r="C240" s="27"/>
      <c r="D240" s="27"/>
      <c r="E240" s="27"/>
      <c r="F240" s="27"/>
      <c r="G240" s="27"/>
      <c r="H240" s="27"/>
      <c r="I240" s="27"/>
      <c r="J240" s="27"/>
      <c r="K240" s="27"/>
      <c r="L240" s="27"/>
      <c r="M240" s="27"/>
      <c r="N240" s="27"/>
      <c r="O240" s="38"/>
      <c r="P240" s="38"/>
      <c r="Q240" s="38"/>
      <c r="R240" s="38"/>
      <c r="S240" s="9"/>
    </row>
    <row r="241" spans="1:19" x14ac:dyDescent="0.25">
      <c r="A241" s="28"/>
      <c r="B241" s="28"/>
      <c r="C241" s="28"/>
      <c r="D241" s="28"/>
      <c r="E241" s="28"/>
      <c r="F241" s="28"/>
      <c r="G241" s="28"/>
      <c r="H241" s="28"/>
      <c r="I241" s="28"/>
      <c r="J241" s="28"/>
      <c r="K241" s="28"/>
      <c r="L241" s="28"/>
      <c r="M241" s="28"/>
      <c r="N241" s="28"/>
      <c r="O241" s="22"/>
      <c r="P241" s="22"/>
      <c r="Q241" s="22"/>
      <c r="R241" s="22"/>
      <c r="S241" s="9"/>
    </row>
    <row r="242" spans="1:19" x14ac:dyDescent="0.25">
      <c r="A242" s="28"/>
      <c r="B242" s="28"/>
      <c r="C242" s="28"/>
      <c r="D242" s="28"/>
      <c r="E242" s="28"/>
      <c r="F242" s="28"/>
      <c r="G242" s="28"/>
      <c r="H242" s="28"/>
      <c r="I242" s="28"/>
      <c r="J242" s="28"/>
      <c r="K242" s="28"/>
      <c r="L242" s="28"/>
      <c r="M242" s="28"/>
      <c r="N242" s="28"/>
      <c r="O242" s="22"/>
      <c r="P242" s="22"/>
      <c r="Q242" s="22"/>
      <c r="R242" s="22"/>
      <c r="S242" s="9"/>
    </row>
    <row r="243" spans="1:19" x14ac:dyDescent="0.25">
      <c r="A243" s="9"/>
      <c r="B243" s="9"/>
      <c r="C243" s="9"/>
      <c r="D243" s="9"/>
      <c r="E243" s="9"/>
      <c r="F243" s="9"/>
      <c r="G243" s="9"/>
      <c r="H243" s="9"/>
      <c r="I243" s="9"/>
      <c r="J243" s="9"/>
      <c r="K243" s="9"/>
      <c r="L243" s="9"/>
      <c r="M243" s="9"/>
      <c r="N243" s="9"/>
      <c r="O243" s="10"/>
      <c r="P243" s="10"/>
      <c r="Q243" s="10"/>
      <c r="R243" s="10"/>
      <c r="S243" s="9"/>
    </row>
    <row r="244" spans="1:19" x14ac:dyDescent="0.25">
      <c r="A244" s="27"/>
      <c r="B244" s="27"/>
      <c r="C244" s="27"/>
      <c r="D244" s="27"/>
      <c r="E244" s="27"/>
      <c r="F244" s="27"/>
      <c r="G244" s="27"/>
      <c r="H244" s="27"/>
      <c r="I244" s="27"/>
      <c r="J244" s="27"/>
      <c r="K244" s="27"/>
      <c r="L244" s="27"/>
      <c r="M244" s="27"/>
      <c r="N244" s="27"/>
      <c r="O244" s="38"/>
      <c r="P244" s="38"/>
      <c r="Q244" s="38"/>
      <c r="R244" s="38"/>
      <c r="S244" s="9"/>
    </row>
    <row r="245" spans="1:19" x14ac:dyDescent="0.25">
      <c r="A245" s="27"/>
      <c r="B245" s="27"/>
      <c r="C245" s="27"/>
      <c r="D245" s="27"/>
      <c r="E245" s="27"/>
      <c r="F245" s="27"/>
      <c r="G245" s="27"/>
      <c r="H245" s="27"/>
      <c r="I245" s="27"/>
      <c r="J245" s="27"/>
      <c r="K245" s="27"/>
      <c r="L245" s="27"/>
      <c r="M245" s="27"/>
      <c r="N245" s="27"/>
      <c r="O245" s="38"/>
      <c r="P245" s="38"/>
      <c r="Q245" s="38"/>
      <c r="R245" s="38"/>
      <c r="S245" s="9"/>
    </row>
    <row r="246" spans="1:19" x14ac:dyDescent="0.25">
      <c r="A246" s="28"/>
      <c r="B246" s="28"/>
      <c r="C246" s="28"/>
      <c r="D246" s="28"/>
      <c r="E246" s="28"/>
      <c r="F246" s="28"/>
      <c r="G246" s="28"/>
      <c r="H246" s="28"/>
      <c r="I246" s="28"/>
      <c r="J246" s="28"/>
      <c r="K246" s="28"/>
      <c r="L246" s="28"/>
      <c r="M246" s="28"/>
      <c r="N246" s="28"/>
      <c r="O246" s="22"/>
      <c r="P246" s="22"/>
      <c r="Q246" s="22"/>
      <c r="R246" s="22"/>
      <c r="S246" s="9"/>
    </row>
    <row r="247" spans="1:19" x14ac:dyDescent="0.25">
      <c r="A247" s="28"/>
      <c r="B247" s="28"/>
      <c r="C247" s="28"/>
      <c r="D247" s="28"/>
      <c r="E247" s="28"/>
      <c r="F247" s="28"/>
      <c r="G247" s="28"/>
      <c r="H247" s="28"/>
      <c r="I247" s="28"/>
      <c r="J247" s="28"/>
      <c r="K247" s="28"/>
      <c r="L247" s="28"/>
      <c r="M247" s="28"/>
      <c r="N247" s="28"/>
      <c r="O247" s="22"/>
      <c r="P247" s="22"/>
      <c r="Q247" s="22"/>
      <c r="R247" s="22"/>
      <c r="S247" s="9"/>
    </row>
    <row r="248" spans="1:19" x14ac:dyDescent="0.25">
      <c r="A248" s="9"/>
      <c r="B248" s="9"/>
      <c r="C248" s="9"/>
      <c r="D248" s="9"/>
      <c r="E248" s="9"/>
      <c r="F248" s="9"/>
      <c r="G248" s="9"/>
      <c r="H248" s="9"/>
      <c r="I248" s="9"/>
      <c r="J248" s="9"/>
      <c r="K248" s="9"/>
      <c r="L248" s="9"/>
      <c r="M248" s="9"/>
      <c r="N248" s="9"/>
      <c r="O248" s="10"/>
      <c r="P248" s="10"/>
      <c r="Q248" s="10"/>
      <c r="R248" s="10"/>
      <c r="S248" s="9"/>
    </row>
    <row r="249" spans="1:19" x14ac:dyDescent="0.25">
      <c r="A249" s="27"/>
      <c r="B249" s="27"/>
      <c r="C249" s="27"/>
      <c r="D249" s="27"/>
      <c r="E249" s="27"/>
      <c r="F249" s="27"/>
      <c r="G249" s="27"/>
      <c r="H249" s="27"/>
      <c r="I249" s="27"/>
      <c r="J249" s="27"/>
      <c r="K249" s="27"/>
      <c r="L249" s="27"/>
      <c r="M249" s="27"/>
      <c r="N249" s="27"/>
      <c r="O249" s="38"/>
      <c r="P249" s="38"/>
      <c r="Q249" s="38"/>
      <c r="R249" s="38"/>
      <c r="S249" s="9"/>
    </row>
    <row r="250" spans="1:19" x14ac:dyDescent="0.25">
      <c r="A250" s="27"/>
      <c r="B250" s="27"/>
      <c r="C250" s="27"/>
      <c r="D250" s="27"/>
      <c r="E250" s="27"/>
      <c r="F250" s="27"/>
      <c r="G250" s="27"/>
      <c r="H250" s="27"/>
      <c r="I250" s="27"/>
      <c r="J250" s="27"/>
      <c r="K250" s="27"/>
      <c r="L250" s="27"/>
      <c r="M250" s="27"/>
      <c r="N250" s="27"/>
      <c r="O250" s="38"/>
      <c r="P250" s="38"/>
      <c r="Q250" s="38"/>
      <c r="R250" s="38"/>
      <c r="S250" s="9"/>
    </row>
    <row r="251" spans="1:19" x14ac:dyDescent="0.25">
      <c r="A251" s="28"/>
      <c r="B251" s="28"/>
      <c r="C251" s="28"/>
      <c r="D251" s="28"/>
      <c r="E251" s="28"/>
      <c r="F251" s="28"/>
      <c r="G251" s="28"/>
      <c r="H251" s="28"/>
      <c r="I251" s="28"/>
      <c r="J251" s="28"/>
      <c r="K251" s="28"/>
      <c r="L251" s="28"/>
      <c r="M251" s="28"/>
      <c r="N251" s="28"/>
      <c r="O251" s="22"/>
      <c r="P251" s="22"/>
      <c r="Q251" s="22"/>
      <c r="R251" s="22"/>
      <c r="S251" s="9"/>
    </row>
    <row r="252" spans="1:19" x14ac:dyDescent="0.25">
      <c r="A252" s="28"/>
      <c r="B252" s="28"/>
      <c r="C252" s="28"/>
      <c r="D252" s="28"/>
      <c r="E252" s="28"/>
      <c r="F252" s="28"/>
      <c r="G252" s="28"/>
      <c r="H252" s="28"/>
      <c r="I252" s="28"/>
      <c r="J252" s="28"/>
      <c r="K252" s="28"/>
      <c r="L252" s="28"/>
      <c r="M252" s="28"/>
      <c r="N252" s="28"/>
      <c r="O252" s="22"/>
      <c r="P252" s="22"/>
      <c r="Q252" s="22"/>
      <c r="R252" s="22"/>
      <c r="S252" s="9"/>
    </row>
    <row r="253" spans="1:19" x14ac:dyDescent="0.25">
      <c r="A253" s="7"/>
      <c r="B253" s="7"/>
      <c r="C253" s="7"/>
      <c r="D253" s="7"/>
      <c r="E253" s="7"/>
      <c r="F253" s="7"/>
      <c r="G253" s="7"/>
      <c r="H253" s="7"/>
      <c r="I253" s="7"/>
      <c r="J253" s="7"/>
      <c r="K253" s="7"/>
      <c r="L253" s="7"/>
      <c r="M253" s="7"/>
      <c r="N253" s="7"/>
      <c r="O253" s="41"/>
      <c r="P253" s="41"/>
      <c r="Q253" s="41"/>
      <c r="R253" s="41"/>
    </row>
    <row r="254" spans="1:19" x14ac:dyDescent="0.25">
      <c r="A254" s="26"/>
      <c r="B254" s="26"/>
      <c r="C254" s="26"/>
      <c r="D254" s="26"/>
      <c r="E254" s="26"/>
      <c r="F254" s="26"/>
      <c r="G254" s="26"/>
      <c r="H254" s="26"/>
      <c r="I254" s="26"/>
      <c r="J254" s="26"/>
      <c r="K254" s="26"/>
      <c r="L254" s="26"/>
      <c r="M254" s="26"/>
      <c r="N254" s="26"/>
      <c r="O254" s="42"/>
      <c r="P254" s="42"/>
      <c r="Q254" s="42"/>
      <c r="R254" s="42"/>
    </row>
    <row r="255" spans="1:19" x14ac:dyDescent="0.25">
      <c r="A255" s="26"/>
      <c r="B255" s="26"/>
      <c r="C255" s="26"/>
      <c r="D255" s="26"/>
      <c r="E255" s="26"/>
      <c r="F255" s="26"/>
      <c r="G255" s="26"/>
      <c r="H255" s="26"/>
      <c r="I255" s="26"/>
      <c r="J255" s="26"/>
      <c r="K255" s="26"/>
      <c r="L255" s="26"/>
      <c r="M255" s="26"/>
      <c r="N255" s="26"/>
      <c r="O255" s="42"/>
      <c r="P255" s="42"/>
      <c r="Q255" s="42"/>
      <c r="R255" s="42"/>
    </row>
    <row r="256" spans="1:19" x14ac:dyDescent="0.25">
      <c r="A256" s="20"/>
      <c r="B256" s="20"/>
      <c r="C256" s="20"/>
      <c r="D256" s="20"/>
      <c r="E256" s="20"/>
      <c r="F256" s="20"/>
      <c r="G256" s="20"/>
      <c r="H256" s="20"/>
      <c r="I256" s="20"/>
      <c r="J256" s="20"/>
      <c r="K256" s="20"/>
      <c r="L256" s="20"/>
      <c r="M256" s="20"/>
      <c r="N256" s="20"/>
      <c r="O256" s="43"/>
      <c r="P256" s="43"/>
      <c r="Q256" s="43"/>
      <c r="R256" s="43"/>
    </row>
    <row r="257" spans="1:18" x14ac:dyDescent="0.25">
      <c r="A257" s="20"/>
      <c r="B257" s="20"/>
      <c r="C257" s="20"/>
      <c r="D257" s="20"/>
      <c r="E257" s="20"/>
      <c r="F257" s="20"/>
      <c r="G257" s="20"/>
      <c r="H257" s="20"/>
      <c r="I257" s="20"/>
      <c r="J257" s="20"/>
      <c r="K257" s="20"/>
      <c r="L257" s="20"/>
      <c r="M257" s="20"/>
      <c r="N257" s="20"/>
      <c r="O257" s="43"/>
      <c r="P257" s="43"/>
      <c r="Q257" s="43"/>
      <c r="R257" s="43"/>
    </row>
    <row r="258" spans="1:18" x14ac:dyDescent="0.25">
      <c r="A258" s="7"/>
      <c r="B258" s="7"/>
      <c r="C258" s="7"/>
      <c r="D258" s="7"/>
      <c r="E258" s="7"/>
      <c r="F258" s="7"/>
      <c r="G258" s="7"/>
      <c r="H258" s="7"/>
      <c r="I258" s="7"/>
      <c r="J258" s="7"/>
      <c r="K258" s="7"/>
      <c r="L258" s="7"/>
      <c r="M258" s="7"/>
      <c r="N258" s="7"/>
      <c r="O258" s="41"/>
      <c r="P258" s="41"/>
      <c r="Q258" s="41"/>
      <c r="R258" s="41"/>
    </row>
    <row r="259" spans="1:18" x14ac:dyDescent="0.25">
      <c r="A259" s="26"/>
      <c r="B259" s="26"/>
      <c r="C259" s="26"/>
      <c r="D259" s="26"/>
      <c r="E259" s="26"/>
      <c r="F259" s="26"/>
      <c r="G259" s="26"/>
      <c r="H259" s="26"/>
      <c r="I259" s="26"/>
      <c r="J259" s="26"/>
      <c r="K259" s="26"/>
      <c r="L259" s="26"/>
      <c r="M259" s="26"/>
      <c r="N259" s="26"/>
      <c r="O259" s="42"/>
      <c r="P259" s="42"/>
      <c r="Q259" s="42"/>
      <c r="R259" s="42"/>
    </row>
    <row r="260" spans="1:18" x14ac:dyDescent="0.25">
      <c r="A260" s="26"/>
      <c r="B260" s="26"/>
      <c r="C260" s="26"/>
      <c r="D260" s="26"/>
      <c r="E260" s="26"/>
      <c r="F260" s="26"/>
      <c r="G260" s="26"/>
      <c r="H260" s="26"/>
      <c r="I260" s="26"/>
      <c r="J260" s="26"/>
      <c r="K260" s="26"/>
      <c r="L260" s="26"/>
      <c r="M260" s="26"/>
      <c r="N260" s="26"/>
      <c r="O260" s="42"/>
      <c r="P260" s="42"/>
      <c r="Q260" s="42"/>
      <c r="R260" s="42"/>
    </row>
    <row r="261" spans="1:18" x14ac:dyDescent="0.25">
      <c r="A261" s="20"/>
      <c r="B261" s="20"/>
      <c r="C261" s="20"/>
      <c r="D261" s="20"/>
      <c r="E261" s="20"/>
      <c r="F261" s="20"/>
      <c r="G261" s="20"/>
      <c r="H261" s="20"/>
      <c r="I261" s="20"/>
      <c r="J261" s="20"/>
      <c r="K261" s="20"/>
      <c r="L261" s="20"/>
      <c r="M261" s="20"/>
      <c r="N261" s="20"/>
      <c r="O261" s="43"/>
      <c r="P261" s="43"/>
      <c r="Q261" s="43"/>
      <c r="R261" s="43"/>
    </row>
    <row r="262" spans="1:18" x14ac:dyDescent="0.25">
      <c r="A262" s="20"/>
      <c r="B262" s="20"/>
      <c r="C262" s="20"/>
      <c r="D262" s="20"/>
      <c r="E262" s="20"/>
      <c r="F262" s="20"/>
      <c r="G262" s="20"/>
      <c r="H262" s="20"/>
      <c r="I262" s="20"/>
      <c r="J262" s="20"/>
      <c r="K262" s="20"/>
      <c r="L262" s="20"/>
      <c r="M262" s="20"/>
      <c r="N262" s="20"/>
      <c r="O262" s="43"/>
      <c r="P262" s="43"/>
      <c r="Q262" s="43"/>
      <c r="R262" s="43"/>
    </row>
    <row r="263" spans="1:18" x14ac:dyDescent="0.25">
      <c r="A263" s="7"/>
      <c r="B263" s="7"/>
      <c r="C263" s="7"/>
      <c r="D263" s="7"/>
      <c r="E263" s="7"/>
      <c r="F263" s="7"/>
      <c r="G263" s="7"/>
      <c r="H263" s="7"/>
      <c r="I263" s="7"/>
      <c r="J263" s="7"/>
      <c r="K263" s="7"/>
      <c r="L263" s="7"/>
      <c r="M263" s="7"/>
      <c r="N263" s="7"/>
      <c r="O263" s="41"/>
      <c r="P263" s="41"/>
      <c r="Q263" s="41"/>
      <c r="R263" s="41"/>
    </row>
    <row r="264" spans="1:18" x14ac:dyDescent="0.25">
      <c r="A264" s="26"/>
      <c r="B264" s="26"/>
      <c r="C264" s="26"/>
      <c r="D264" s="26"/>
      <c r="E264" s="26"/>
      <c r="F264" s="26"/>
      <c r="G264" s="26"/>
      <c r="H264" s="26"/>
      <c r="I264" s="26"/>
      <c r="J264" s="26"/>
      <c r="K264" s="26"/>
      <c r="L264" s="26"/>
      <c r="M264" s="26"/>
      <c r="N264" s="26"/>
      <c r="O264" s="42"/>
      <c r="P264" s="42"/>
      <c r="Q264" s="42"/>
      <c r="R264" s="42"/>
    </row>
    <row r="265" spans="1:18" x14ac:dyDescent="0.25">
      <c r="A265" s="26"/>
      <c r="B265" s="26"/>
      <c r="C265" s="26"/>
      <c r="D265" s="26"/>
      <c r="E265" s="26"/>
      <c r="F265" s="26"/>
      <c r="G265" s="26"/>
      <c r="H265" s="26"/>
      <c r="I265" s="26"/>
      <c r="J265" s="26"/>
      <c r="K265" s="26"/>
      <c r="L265" s="26"/>
      <c r="M265" s="26"/>
      <c r="N265" s="26"/>
      <c r="O265" s="42"/>
      <c r="P265" s="42"/>
      <c r="Q265" s="42"/>
      <c r="R265" s="42"/>
    </row>
    <row r="266" spans="1:18" x14ac:dyDescent="0.25">
      <c r="A266" s="20"/>
      <c r="B266" s="20"/>
      <c r="C266" s="20"/>
      <c r="D266" s="20"/>
      <c r="E266" s="20"/>
      <c r="F266" s="20"/>
      <c r="G266" s="20"/>
      <c r="H266" s="20"/>
      <c r="I266" s="20"/>
      <c r="J266" s="20"/>
      <c r="K266" s="20"/>
      <c r="L266" s="20"/>
      <c r="M266" s="20"/>
      <c r="N266" s="20"/>
      <c r="O266" s="43"/>
      <c r="P266" s="43"/>
      <c r="Q266" s="43"/>
      <c r="R266" s="43"/>
    </row>
    <row r="267" spans="1:18" x14ac:dyDescent="0.25">
      <c r="A267" s="20"/>
      <c r="B267" s="20"/>
      <c r="C267" s="20"/>
      <c r="D267" s="20"/>
      <c r="E267" s="20"/>
      <c r="F267" s="20"/>
      <c r="G267" s="20"/>
      <c r="H267" s="20"/>
      <c r="I267" s="20"/>
      <c r="J267" s="20"/>
      <c r="K267" s="20"/>
      <c r="L267" s="20"/>
      <c r="M267" s="20"/>
      <c r="N267" s="20"/>
      <c r="O267" s="43"/>
      <c r="P267" s="43"/>
      <c r="Q267" s="43"/>
      <c r="R267" s="43"/>
    </row>
    <row r="268" spans="1:18" x14ac:dyDescent="0.25">
      <c r="A268" s="7"/>
      <c r="B268" s="7"/>
      <c r="C268" s="7"/>
      <c r="D268" s="7"/>
      <c r="E268" s="7"/>
      <c r="F268" s="7"/>
      <c r="G268" s="7"/>
      <c r="H268" s="7"/>
      <c r="I268" s="7"/>
      <c r="J268" s="7"/>
      <c r="K268" s="7"/>
      <c r="L268" s="7"/>
      <c r="M268" s="7"/>
      <c r="N268" s="7"/>
      <c r="O268" s="41"/>
      <c r="P268" s="41"/>
      <c r="Q268" s="41"/>
      <c r="R268" s="41"/>
    </row>
    <row r="269" spans="1:18" x14ac:dyDescent="0.25">
      <c r="A269" s="26"/>
      <c r="B269" s="26"/>
      <c r="C269" s="26"/>
      <c r="D269" s="26"/>
      <c r="E269" s="26"/>
      <c r="F269" s="26"/>
      <c r="G269" s="26"/>
      <c r="H269" s="26"/>
      <c r="I269" s="26"/>
      <c r="J269" s="26"/>
      <c r="K269" s="26"/>
      <c r="L269" s="26"/>
      <c r="M269" s="26"/>
      <c r="N269" s="26"/>
      <c r="O269" s="42"/>
      <c r="P269" s="42"/>
      <c r="Q269" s="42"/>
      <c r="R269" s="42"/>
    </row>
    <row r="270" spans="1:18" x14ac:dyDescent="0.25">
      <c r="A270" s="26"/>
      <c r="B270" s="26"/>
      <c r="C270" s="26"/>
      <c r="D270" s="26"/>
      <c r="E270" s="26"/>
      <c r="F270" s="26"/>
      <c r="G270" s="26"/>
      <c r="H270" s="26"/>
      <c r="I270" s="26"/>
      <c r="J270" s="26"/>
      <c r="K270" s="26"/>
      <c r="L270" s="26"/>
      <c r="M270" s="26"/>
      <c r="N270" s="26"/>
      <c r="O270" s="42"/>
      <c r="P270" s="42"/>
      <c r="Q270" s="42"/>
      <c r="R270" s="42"/>
    </row>
    <row r="271" spans="1:18" x14ac:dyDescent="0.25">
      <c r="A271" s="20"/>
      <c r="B271" s="20"/>
      <c r="C271" s="20"/>
      <c r="D271" s="20"/>
      <c r="E271" s="20"/>
      <c r="F271" s="20"/>
      <c r="G271" s="20"/>
      <c r="H271" s="20"/>
      <c r="I271" s="20"/>
      <c r="J271" s="20"/>
      <c r="K271" s="20"/>
      <c r="L271" s="20"/>
      <c r="M271" s="20"/>
      <c r="N271" s="20"/>
      <c r="O271" s="43"/>
      <c r="P271" s="43"/>
      <c r="Q271" s="43"/>
      <c r="R271" s="43"/>
    </row>
    <row r="272" spans="1:18" x14ac:dyDescent="0.25">
      <c r="A272" s="20"/>
      <c r="B272" s="20"/>
      <c r="C272" s="20"/>
      <c r="D272" s="20"/>
      <c r="E272" s="20"/>
      <c r="F272" s="20"/>
      <c r="G272" s="20"/>
      <c r="H272" s="20"/>
      <c r="I272" s="20"/>
      <c r="J272" s="20"/>
      <c r="K272" s="20"/>
      <c r="L272" s="20"/>
      <c r="M272" s="20"/>
      <c r="N272" s="20"/>
      <c r="O272" s="43"/>
      <c r="P272" s="43"/>
      <c r="Q272" s="43"/>
      <c r="R272" s="43"/>
    </row>
    <row r="273" spans="1:18" x14ac:dyDescent="0.25">
      <c r="A273" s="7"/>
      <c r="B273" s="7"/>
      <c r="C273" s="7"/>
      <c r="D273" s="7"/>
      <c r="E273" s="7"/>
      <c r="F273" s="7"/>
      <c r="G273" s="7"/>
      <c r="H273" s="7"/>
      <c r="I273" s="7"/>
      <c r="J273" s="7"/>
      <c r="K273" s="7"/>
      <c r="L273" s="7"/>
      <c r="M273" s="7"/>
      <c r="N273" s="7"/>
      <c r="O273" s="41"/>
      <c r="P273" s="41"/>
      <c r="Q273" s="41"/>
      <c r="R273" s="41"/>
    </row>
    <row r="274" spans="1:18" x14ac:dyDescent="0.25">
      <c r="A274" s="26"/>
      <c r="B274" s="26"/>
      <c r="C274" s="26"/>
      <c r="D274" s="26"/>
      <c r="E274" s="26"/>
      <c r="F274" s="26"/>
      <c r="G274" s="26"/>
      <c r="H274" s="26"/>
      <c r="I274" s="26"/>
      <c r="J274" s="26"/>
      <c r="K274" s="26"/>
      <c r="L274" s="26"/>
      <c r="M274" s="26"/>
      <c r="N274" s="26"/>
      <c r="O274" s="42"/>
      <c r="P274" s="42"/>
      <c r="Q274" s="42"/>
      <c r="R274" s="42"/>
    </row>
    <row r="275" spans="1:18" x14ac:dyDescent="0.25">
      <c r="A275" s="26"/>
      <c r="B275" s="26"/>
      <c r="C275" s="26"/>
      <c r="D275" s="26"/>
      <c r="E275" s="26"/>
      <c r="F275" s="26"/>
      <c r="G275" s="26"/>
      <c r="H275" s="26"/>
      <c r="I275" s="26"/>
      <c r="J275" s="26"/>
      <c r="K275" s="26"/>
      <c r="L275" s="26"/>
      <c r="M275" s="26"/>
      <c r="N275" s="26"/>
      <c r="O275" s="42"/>
      <c r="P275" s="42"/>
      <c r="Q275" s="42"/>
      <c r="R275" s="42"/>
    </row>
    <row r="276" spans="1:18" x14ac:dyDescent="0.25">
      <c r="A276" s="20"/>
      <c r="B276" s="20"/>
      <c r="C276" s="20"/>
      <c r="D276" s="20"/>
      <c r="E276" s="20"/>
      <c r="F276" s="20"/>
      <c r="G276" s="20"/>
      <c r="H276" s="20"/>
      <c r="I276" s="20"/>
      <c r="J276" s="20"/>
      <c r="K276" s="20"/>
      <c r="L276" s="20"/>
      <c r="M276" s="20"/>
      <c r="N276" s="20"/>
      <c r="O276" s="43"/>
      <c r="P276" s="43"/>
      <c r="Q276" s="43"/>
      <c r="R276" s="43"/>
    </row>
    <row r="277" spans="1:18" x14ac:dyDescent="0.25">
      <c r="A277" s="20"/>
      <c r="B277" s="20"/>
      <c r="C277" s="20"/>
      <c r="D277" s="20"/>
      <c r="E277" s="20"/>
      <c r="F277" s="20"/>
      <c r="G277" s="20"/>
      <c r="H277" s="20"/>
      <c r="I277" s="20"/>
      <c r="J277" s="20"/>
      <c r="K277" s="20"/>
      <c r="L277" s="20"/>
      <c r="M277" s="20"/>
      <c r="N277" s="20"/>
      <c r="O277" s="43"/>
      <c r="P277" s="43"/>
      <c r="Q277" s="43"/>
      <c r="R277" s="43"/>
    </row>
    <row r="278" spans="1:18" x14ac:dyDescent="0.25">
      <c r="A278" s="7"/>
      <c r="B278" s="7"/>
      <c r="C278" s="7"/>
      <c r="D278" s="7"/>
      <c r="E278" s="7"/>
      <c r="F278" s="7"/>
      <c r="G278" s="7"/>
      <c r="H278" s="7"/>
      <c r="I278" s="7"/>
      <c r="J278" s="7"/>
      <c r="K278" s="7"/>
      <c r="L278" s="7"/>
      <c r="M278" s="7"/>
      <c r="N278" s="7"/>
      <c r="O278" s="41"/>
      <c r="P278" s="41"/>
      <c r="Q278" s="41"/>
      <c r="R278" s="41"/>
    </row>
    <row r="279" spans="1:18" x14ac:dyDescent="0.25">
      <c r="A279" s="26"/>
      <c r="B279" s="26"/>
      <c r="C279" s="26"/>
      <c r="D279" s="26"/>
      <c r="E279" s="26"/>
      <c r="F279" s="26"/>
      <c r="G279" s="26"/>
      <c r="H279" s="26"/>
      <c r="I279" s="26"/>
      <c r="J279" s="26"/>
      <c r="K279" s="26"/>
      <c r="L279" s="26"/>
      <c r="M279" s="26"/>
      <c r="N279" s="26"/>
      <c r="O279" s="42"/>
      <c r="P279" s="42"/>
      <c r="Q279" s="42"/>
      <c r="R279" s="42"/>
    </row>
    <row r="280" spans="1:18" x14ac:dyDescent="0.25">
      <c r="A280" s="26"/>
      <c r="B280" s="26"/>
      <c r="C280" s="26"/>
      <c r="D280" s="26"/>
      <c r="E280" s="26"/>
      <c r="F280" s="26"/>
      <c r="G280" s="26"/>
      <c r="H280" s="26"/>
      <c r="I280" s="26"/>
      <c r="J280" s="26"/>
      <c r="K280" s="26"/>
      <c r="L280" s="26"/>
      <c r="M280" s="26"/>
      <c r="N280" s="26"/>
      <c r="O280" s="42"/>
      <c r="P280" s="42"/>
      <c r="Q280" s="42"/>
      <c r="R280" s="42"/>
    </row>
    <row r="281" spans="1:18" x14ac:dyDescent="0.25">
      <c r="A281" s="20"/>
      <c r="B281" s="20"/>
      <c r="C281" s="20"/>
      <c r="D281" s="20"/>
      <c r="E281" s="20"/>
      <c r="F281" s="20"/>
      <c r="G281" s="20"/>
      <c r="H281" s="20"/>
      <c r="I281" s="20"/>
      <c r="J281" s="20"/>
      <c r="K281" s="20"/>
      <c r="L281" s="20"/>
      <c r="M281" s="20"/>
      <c r="N281" s="20"/>
      <c r="O281" s="43"/>
      <c r="P281" s="43"/>
      <c r="Q281" s="43"/>
      <c r="R281" s="43"/>
    </row>
    <row r="282" spans="1:18" x14ac:dyDescent="0.25">
      <c r="A282" s="20"/>
      <c r="B282" s="20"/>
      <c r="C282" s="20"/>
      <c r="D282" s="20"/>
      <c r="E282" s="20"/>
      <c r="F282" s="20"/>
      <c r="G282" s="20"/>
      <c r="H282" s="20"/>
      <c r="I282" s="20"/>
      <c r="J282" s="20"/>
      <c r="K282" s="20"/>
      <c r="L282" s="20"/>
      <c r="M282" s="20"/>
      <c r="N282" s="20"/>
      <c r="O282" s="43"/>
      <c r="P282" s="43"/>
      <c r="Q282" s="43"/>
      <c r="R282" s="43"/>
    </row>
    <row r="283" spans="1:18" x14ac:dyDescent="0.25">
      <c r="A283" s="7"/>
      <c r="B283" s="7"/>
      <c r="C283" s="7"/>
      <c r="D283" s="7"/>
      <c r="E283" s="7"/>
      <c r="F283" s="7"/>
      <c r="G283" s="7"/>
      <c r="H283" s="7"/>
      <c r="I283" s="7"/>
      <c r="J283" s="7"/>
      <c r="K283" s="7"/>
      <c r="L283" s="7"/>
      <c r="M283" s="7"/>
      <c r="N283" s="7"/>
      <c r="O283" s="41"/>
      <c r="P283" s="41"/>
      <c r="Q283" s="41"/>
      <c r="R283" s="41"/>
    </row>
    <row r="284" spans="1:18" x14ac:dyDescent="0.25">
      <c r="A284" s="26"/>
      <c r="B284" s="26"/>
      <c r="C284" s="26"/>
      <c r="D284" s="26"/>
      <c r="E284" s="26"/>
      <c r="F284" s="26"/>
      <c r="G284" s="26"/>
      <c r="H284" s="26"/>
      <c r="I284" s="26"/>
      <c r="J284" s="26"/>
      <c r="K284" s="26"/>
      <c r="L284" s="26"/>
      <c r="M284" s="26"/>
      <c r="N284" s="26"/>
      <c r="O284" s="42"/>
      <c r="P284" s="42"/>
      <c r="Q284" s="42"/>
      <c r="R284" s="42"/>
    </row>
    <row r="285" spans="1:18" x14ac:dyDescent="0.25">
      <c r="A285" s="26"/>
      <c r="B285" s="26"/>
      <c r="C285" s="26"/>
      <c r="D285" s="26"/>
      <c r="E285" s="26"/>
      <c r="F285" s="26"/>
      <c r="G285" s="26"/>
      <c r="H285" s="26"/>
      <c r="I285" s="26"/>
      <c r="J285" s="26"/>
      <c r="K285" s="26"/>
      <c r="L285" s="26"/>
      <c r="M285" s="26"/>
      <c r="N285" s="26"/>
      <c r="O285" s="42"/>
      <c r="P285" s="42"/>
      <c r="Q285" s="42"/>
      <c r="R285" s="42"/>
    </row>
    <row r="286" spans="1:18" x14ac:dyDescent="0.25">
      <c r="A286" s="20"/>
      <c r="B286" s="20"/>
      <c r="C286" s="20"/>
      <c r="D286" s="20"/>
      <c r="E286" s="20"/>
      <c r="F286" s="20"/>
      <c r="G286" s="20"/>
      <c r="H286" s="20"/>
      <c r="I286" s="20"/>
      <c r="J286" s="20"/>
      <c r="K286" s="20"/>
      <c r="L286" s="20"/>
      <c r="M286" s="20"/>
      <c r="N286" s="20"/>
      <c r="O286" s="43"/>
      <c r="P286" s="43"/>
      <c r="Q286" s="43"/>
      <c r="R286" s="43"/>
    </row>
    <row r="287" spans="1:18" x14ac:dyDescent="0.25">
      <c r="A287" s="20"/>
      <c r="B287" s="20"/>
      <c r="C287" s="20"/>
      <c r="D287" s="20"/>
      <c r="E287" s="20"/>
      <c r="F287" s="20"/>
      <c r="G287" s="20"/>
      <c r="H287" s="20"/>
      <c r="I287" s="20"/>
      <c r="J287" s="20"/>
      <c r="K287" s="20"/>
      <c r="L287" s="20"/>
      <c r="M287" s="20"/>
      <c r="N287" s="20"/>
      <c r="O287" s="43"/>
      <c r="P287" s="43"/>
      <c r="Q287" s="43"/>
      <c r="R287" s="43"/>
    </row>
    <row r="288" spans="1:18" x14ac:dyDescent="0.25">
      <c r="A288" s="7"/>
      <c r="B288" s="7"/>
      <c r="C288" s="7"/>
      <c r="D288" s="7"/>
      <c r="E288" s="7"/>
      <c r="F288" s="7"/>
      <c r="G288" s="7"/>
      <c r="H288" s="7"/>
      <c r="I288" s="7"/>
      <c r="J288" s="7"/>
      <c r="K288" s="7"/>
      <c r="L288" s="7"/>
      <c r="M288" s="7"/>
      <c r="N288" s="7"/>
      <c r="O288" s="41"/>
      <c r="P288" s="41"/>
      <c r="Q288" s="41"/>
      <c r="R288" s="41"/>
    </row>
    <row r="289" spans="1:18" x14ac:dyDescent="0.25">
      <c r="A289" s="26"/>
      <c r="B289" s="26"/>
      <c r="C289" s="26"/>
      <c r="D289" s="26"/>
      <c r="E289" s="26"/>
      <c r="F289" s="26"/>
      <c r="G289" s="26"/>
      <c r="H289" s="26"/>
      <c r="I289" s="26"/>
      <c r="J289" s="26"/>
      <c r="K289" s="26"/>
      <c r="L289" s="26"/>
      <c r="M289" s="26"/>
      <c r="N289" s="26"/>
      <c r="O289" s="42"/>
      <c r="P289" s="42"/>
      <c r="Q289" s="42"/>
      <c r="R289" s="42"/>
    </row>
    <row r="290" spans="1:18" x14ac:dyDescent="0.25">
      <c r="A290" s="26"/>
      <c r="B290" s="26"/>
      <c r="C290" s="26"/>
      <c r="D290" s="26"/>
      <c r="E290" s="26"/>
      <c r="F290" s="26"/>
      <c r="G290" s="26"/>
      <c r="H290" s="26"/>
      <c r="I290" s="26"/>
      <c r="J290" s="26"/>
      <c r="K290" s="26"/>
      <c r="L290" s="26"/>
      <c r="M290" s="26"/>
      <c r="N290" s="26"/>
      <c r="O290" s="42"/>
      <c r="P290" s="42"/>
      <c r="Q290" s="42"/>
      <c r="R290" s="42"/>
    </row>
    <row r="291" spans="1:18" x14ac:dyDescent="0.25">
      <c r="A291" s="20"/>
      <c r="B291" s="20"/>
      <c r="C291" s="20"/>
      <c r="D291" s="20"/>
      <c r="E291" s="20"/>
      <c r="F291" s="20"/>
      <c r="G291" s="20"/>
      <c r="H291" s="20"/>
      <c r="I291" s="20"/>
      <c r="J291" s="20"/>
      <c r="K291" s="20"/>
      <c r="L291" s="20"/>
      <c r="M291" s="20"/>
      <c r="N291" s="20"/>
      <c r="O291" s="43"/>
      <c r="P291" s="43"/>
      <c r="Q291" s="43"/>
      <c r="R291" s="43"/>
    </row>
    <row r="292" spans="1:18" x14ac:dyDescent="0.25">
      <c r="A292" s="20"/>
      <c r="B292" s="20"/>
      <c r="C292" s="20"/>
      <c r="D292" s="20"/>
      <c r="E292" s="20"/>
      <c r="F292" s="20"/>
      <c r="G292" s="20"/>
      <c r="H292" s="20"/>
      <c r="I292" s="20"/>
      <c r="J292" s="20"/>
      <c r="K292" s="20"/>
      <c r="L292" s="20"/>
      <c r="M292" s="20"/>
      <c r="N292" s="20"/>
      <c r="O292" s="43"/>
      <c r="P292" s="43"/>
      <c r="Q292" s="43"/>
      <c r="R292" s="43"/>
    </row>
    <row r="293" spans="1:18" x14ac:dyDescent="0.25">
      <c r="A293" s="7"/>
      <c r="B293" s="7"/>
      <c r="C293" s="7"/>
      <c r="D293" s="7"/>
      <c r="E293" s="7"/>
      <c r="F293" s="7"/>
      <c r="G293" s="7"/>
      <c r="H293" s="7"/>
      <c r="I293" s="7"/>
      <c r="J293" s="7"/>
      <c r="K293" s="7"/>
      <c r="L293" s="7"/>
      <c r="M293" s="7"/>
      <c r="N293" s="7"/>
      <c r="O293" s="41"/>
      <c r="P293" s="41"/>
      <c r="Q293" s="41"/>
      <c r="R293" s="41"/>
    </row>
    <row r="294" spans="1:18" x14ac:dyDescent="0.25">
      <c r="A294" s="26"/>
      <c r="B294" s="26"/>
      <c r="C294" s="26"/>
      <c r="D294" s="26"/>
      <c r="E294" s="26"/>
      <c r="F294" s="26"/>
      <c r="G294" s="26"/>
      <c r="H294" s="26"/>
      <c r="I294" s="26"/>
      <c r="J294" s="26"/>
      <c r="K294" s="26"/>
      <c r="L294" s="26"/>
      <c r="M294" s="26"/>
      <c r="N294" s="26"/>
      <c r="O294" s="42"/>
      <c r="P294" s="42"/>
      <c r="Q294" s="42"/>
      <c r="R294" s="42"/>
    </row>
    <row r="295" spans="1:18" x14ac:dyDescent="0.25">
      <c r="A295" s="26"/>
      <c r="B295" s="26"/>
      <c r="C295" s="26"/>
      <c r="D295" s="26"/>
      <c r="E295" s="26"/>
      <c r="F295" s="26"/>
      <c r="G295" s="26"/>
      <c r="H295" s="26"/>
      <c r="I295" s="26"/>
      <c r="J295" s="26"/>
      <c r="K295" s="26"/>
      <c r="L295" s="26"/>
      <c r="M295" s="26"/>
      <c r="N295" s="26"/>
      <c r="O295" s="42"/>
      <c r="P295" s="42"/>
      <c r="Q295" s="42"/>
      <c r="R295" s="42"/>
    </row>
    <row r="296" spans="1:18" x14ac:dyDescent="0.25">
      <c r="A296" s="20"/>
      <c r="B296" s="20"/>
      <c r="C296" s="20"/>
      <c r="D296" s="20"/>
      <c r="E296" s="20"/>
      <c r="F296" s="20"/>
      <c r="G296" s="20"/>
      <c r="H296" s="20"/>
      <c r="I296" s="20"/>
      <c r="J296" s="20"/>
      <c r="K296" s="20"/>
      <c r="L296" s="20"/>
      <c r="M296" s="20"/>
      <c r="N296" s="20"/>
      <c r="O296" s="43"/>
      <c r="P296" s="43"/>
      <c r="Q296" s="43"/>
      <c r="R296" s="43"/>
    </row>
    <row r="297" spans="1:18" x14ac:dyDescent="0.25">
      <c r="A297" s="20"/>
      <c r="B297" s="20"/>
      <c r="C297" s="20"/>
      <c r="D297" s="20"/>
      <c r="E297" s="20"/>
      <c r="F297" s="20"/>
      <c r="G297" s="20"/>
      <c r="H297" s="20"/>
      <c r="I297" s="20"/>
      <c r="J297" s="20"/>
      <c r="K297" s="20"/>
      <c r="L297" s="20"/>
      <c r="M297" s="20"/>
      <c r="N297" s="20"/>
      <c r="O297" s="43"/>
      <c r="P297" s="43"/>
      <c r="Q297" s="43"/>
      <c r="R297" s="43"/>
    </row>
    <row r="298" spans="1:18" x14ac:dyDescent="0.25">
      <c r="A298" s="7"/>
      <c r="B298" s="7"/>
      <c r="C298" s="7"/>
      <c r="D298" s="7"/>
      <c r="E298" s="7"/>
      <c r="F298" s="7"/>
      <c r="G298" s="7"/>
      <c r="H298" s="7"/>
      <c r="I298" s="7"/>
      <c r="J298" s="7"/>
      <c r="K298" s="7"/>
      <c r="L298" s="7"/>
      <c r="M298" s="7"/>
      <c r="N298" s="7"/>
      <c r="O298" s="41"/>
      <c r="P298" s="41"/>
      <c r="Q298" s="41"/>
      <c r="R298" s="41"/>
    </row>
    <row r="299" spans="1:18" x14ac:dyDescent="0.25">
      <c r="A299" s="26"/>
      <c r="B299" s="26"/>
      <c r="C299" s="26"/>
      <c r="D299" s="26"/>
      <c r="E299" s="26"/>
      <c r="F299" s="26"/>
      <c r="G299" s="26"/>
      <c r="H299" s="26"/>
      <c r="I299" s="26"/>
      <c r="J299" s="26"/>
      <c r="K299" s="26"/>
      <c r="L299" s="26"/>
      <c r="M299" s="26"/>
      <c r="N299" s="26"/>
      <c r="O299" s="42"/>
      <c r="P299" s="42"/>
      <c r="Q299" s="42"/>
      <c r="R299" s="42"/>
    </row>
    <row r="300" spans="1:18" x14ac:dyDescent="0.25">
      <c r="A300" s="26"/>
      <c r="B300" s="26"/>
      <c r="C300" s="26"/>
      <c r="D300" s="26"/>
      <c r="E300" s="26"/>
      <c r="F300" s="26"/>
      <c r="G300" s="26"/>
      <c r="H300" s="26"/>
      <c r="I300" s="26"/>
      <c r="J300" s="26"/>
      <c r="K300" s="26"/>
      <c r="L300" s="26"/>
      <c r="M300" s="26"/>
      <c r="N300" s="26"/>
      <c r="O300" s="42"/>
      <c r="P300" s="42"/>
      <c r="Q300" s="42"/>
      <c r="R300" s="42"/>
    </row>
    <row r="301" spans="1:18" x14ac:dyDescent="0.25">
      <c r="A301" s="20"/>
      <c r="B301" s="20"/>
      <c r="C301" s="20"/>
      <c r="D301" s="20"/>
      <c r="E301" s="20"/>
      <c r="F301" s="20"/>
      <c r="G301" s="20"/>
      <c r="H301" s="20"/>
      <c r="I301" s="20"/>
      <c r="J301" s="20"/>
      <c r="K301" s="20"/>
      <c r="L301" s="20"/>
      <c r="M301" s="20"/>
      <c r="N301" s="20"/>
      <c r="O301" s="43"/>
      <c r="P301" s="43"/>
      <c r="Q301" s="43"/>
      <c r="R301" s="43"/>
    </row>
    <row r="302" spans="1:18" x14ac:dyDescent="0.25">
      <c r="A302" s="20"/>
      <c r="B302" s="20"/>
      <c r="C302" s="20"/>
      <c r="D302" s="20"/>
      <c r="E302" s="20"/>
      <c r="F302" s="20"/>
      <c r="G302" s="20"/>
      <c r="H302" s="20"/>
      <c r="I302" s="20"/>
      <c r="J302" s="20"/>
      <c r="K302" s="20"/>
      <c r="L302" s="20"/>
      <c r="M302" s="20"/>
      <c r="N302" s="20"/>
      <c r="O302" s="43"/>
      <c r="P302" s="43"/>
      <c r="Q302" s="43"/>
      <c r="R302" s="43"/>
    </row>
    <row r="303" spans="1:18" x14ac:dyDescent="0.25">
      <c r="A303" s="7"/>
      <c r="B303" s="7"/>
      <c r="C303" s="7"/>
      <c r="D303" s="7"/>
      <c r="E303" s="7"/>
      <c r="F303" s="7"/>
      <c r="G303" s="7"/>
      <c r="H303" s="7"/>
      <c r="I303" s="7"/>
      <c r="J303" s="7"/>
      <c r="K303" s="7"/>
      <c r="L303" s="7"/>
      <c r="M303" s="7"/>
      <c r="N303" s="7"/>
      <c r="O303" s="41"/>
      <c r="P303" s="41"/>
      <c r="Q303" s="41"/>
      <c r="R303" s="41"/>
    </row>
    <row r="304" spans="1:18" x14ac:dyDescent="0.25">
      <c r="A304" s="26"/>
      <c r="B304" s="26"/>
      <c r="C304" s="26"/>
      <c r="D304" s="26"/>
      <c r="E304" s="26"/>
      <c r="F304" s="26"/>
      <c r="G304" s="26"/>
      <c r="H304" s="26"/>
      <c r="I304" s="26"/>
      <c r="J304" s="26"/>
      <c r="K304" s="26"/>
      <c r="L304" s="26"/>
      <c r="M304" s="26"/>
      <c r="N304" s="26"/>
      <c r="O304" s="42"/>
      <c r="P304" s="42"/>
      <c r="Q304" s="42"/>
      <c r="R304" s="42"/>
    </row>
    <row r="305" spans="1:18" x14ac:dyDescent="0.25">
      <c r="A305" s="26"/>
      <c r="B305" s="26"/>
      <c r="C305" s="26"/>
      <c r="D305" s="26"/>
      <c r="E305" s="26"/>
      <c r="F305" s="26"/>
      <c r="G305" s="26"/>
      <c r="H305" s="26"/>
      <c r="I305" s="26"/>
      <c r="J305" s="26"/>
      <c r="K305" s="26"/>
      <c r="L305" s="26"/>
      <c r="M305" s="26"/>
      <c r="N305" s="26"/>
      <c r="O305" s="42"/>
      <c r="P305" s="42"/>
      <c r="Q305" s="42"/>
      <c r="R305" s="42"/>
    </row>
    <row r="306" spans="1:18" x14ac:dyDescent="0.25">
      <c r="A306" s="20"/>
      <c r="B306" s="20"/>
      <c r="C306" s="20"/>
      <c r="D306" s="20"/>
      <c r="E306" s="20"/>
      <c r="F306" s="20"/>
      <c r="G306" s="20"/>
      <c r="H306" s="20"/>
      <c r="I306" s="20"/>
      <c r="J306" s="20"/>
      <c r="K306" s="20"/>
      <c r="L306" s="20"/>
      <c r="M306" s="20"/>
      <c r="N306" s="20"/>
      <c r="O306" s="43"/>
      <c r="P306" s="43"/>
      <c r="Q306" s="43"/>
      <c r="R306" s="43"/>
    </row>
    <row r="307" spans="1:18" x14ac:dyDescent="0.25">
      <c r="A307" s="20"/>
      <c r="B307" s="20"/>
      <c r="C307" s="20"/>
      <c r="D307" s="20"/>
      <c r="E307" s="20"/>
      <c r="F307" s="20"/>
      <c r="G307" s="20"/>
      <c r="H307" s="20"/>
      <c r="I307" s="20"/>
      <c r="J307" s="20"/>
      <c r="K307" s="20"/>
      <c r="L307" s="20"/>
      <c r="M307" s="20"/>
      <c r="N307" s="20"/>
      <c r="O307" s="43"/>
      <c r="P307" s="43"/>
      <c r="Q307" s="43"/>
      <c r="R307" s="43"/>
    </row>
    <row r="308" spans="1:18" x14ac:dyDescent="0.25">
      <c r="A308" s="7"/>
      <c r="B308" s="7"/>
      <c r="C308" s="7"/>
      <c r="D308" s="7"/>
      <c r="E308" s="7"/>
      <c r="F308" s="7"/>
      <c r="G308" s="7"/>
      <c r="H308" s="7"/>
      <c r="I308" s="7"/>
      <c r="J308" s="7"/>
      <c r="K308" s="7"/>
      <c r="L308" s="7"/>
      <c r="M308" s="7"/>
      <c r="N308" s="7"/>
      <c r="O308" s="41"/>
      <c r="P308" s="41"/>
      <c r="Q308" s="41"/>
      <c r="R308" s="41"/>
    </row>
    <row r="309" spans="1:18" x14ac:dyDescent="0.25">
      <c r="A309" s="26"/>
      <c r="B309" s="26"/>
      <c r="C309" s="26"/>
      <c r="D309" s="26"/>
      <c r="E309" s="26"/>
      <c r="F309" s="26"/>
      <c r="G309" s="26"/>
      <c r="H309" s="26"/>
      <c r="I309" s="26"/>
      <c r="J309" s="26"/>
      <c r="K309" s="26"/>
      <c r="L309" s="26"/>
      <c r="M309" s="26"/>
      <c r="N309" s="26"/>
      <c r="O309" s="42"/>
      <c r="P309" s="42"/>
      <c r="Q309" s="42"/>
      <c r="R309" s="42"/>
    </row>
    <row r="310" spans="1:18" x14ac:dyDescent="0.25">
      <c r="A310" s="26"/>
      <c r="B310" s="26"/>
      <c r="C310" s="26"/>
      <c r="D310" s="26"/>
      <c r="E310" s="26"/>
      <c r="F310" s="26"/>
      <c r="G310" s="26"/>
      <c r="H310" s="26"/>
      <c r="I310" s="26"/>
      <c r="J310" s="26"/>
      <c r="K310" s="26"/>
      <c r="L310" s="26"/>
      <c r="M310" s="26"/>
      <c r="N310" s="26"/>
      <c r="O310" s="42"/>
      <c r="P310" s="42"/>
      <c r="Q310" s="42"/>
      <c r="R310" s="42"/>
    </row>
    <row r="311" spans="1:18" x14ac:dyDescent="0.25">
      <c r="A311" s="20"/>
      <c r="B311" s="20"/>
      <c r="C311" s="20"/>
      <c r="D311" s="20"/>
      <c r="E311" s="20"/>
      <c r="F311" s="20"/>
      <c r="G311" s="20"/>
      <c r="H311" s="20"/>
      <c r="I311" s="20"/>
      <c r="J311" s="20"/>
      <c r="K311" s="20"/>
      <c r="L311" s="20"/>
      <c r="M311" s="20"/>
      <c r="N311" s="20"/>
      <c r="O311" s="43"/>
      <c r="P311" s="43"/>
      <c r="Q311" s="43"/>
      <c r="R311" s="43"/>
    </row>
    <row r="312" spans="1:18" x14ac:dyDescent="0.25">
      <c r="A312" s="20"/>
      <c r="B312" s="20"/>
      <c r="C312" s="20"/>
      <c r="D312" s="20"/>
      <c r="E312" s="20"/>
      <c r="F312" s="20"/>
      <c r="G312" s="20"/>
      <c r="H312" s="20"/>
      <c r="I312" s="20"/>
      <c r="J312" s="20"/>
      <c r="K312" s="20"/>
      <c r="L312" s="20"/>
      <c r="M312" s="20"/>
      <c r="N312" s="20"/>
      <c r="O312" s="43"/>
      <c r="P312" s="43"/>
      <c r="Q312" s="43"/>
      <c r="R312" s="43"/>
    </row>
    <row r="313" spans="1:18" x14ac:dyDescent="0.25">
      <c r="A313" s="7"/>
      <c r="B313" s="7"/>
      <c r="C313" s="7"/>
      <c r="D313" s="7"/>
      <c r="E313" s="7"/>
      <c r="F313" s="7"/>
      <c r="G313" s="7"/>
      <c r="H313" s="7"/>
      <c r="I313" s="7"/>
      <c r="J313" s="7"/>
      <c r="K313" s="7"/>
      <c r="L313" s="7"/>
      <c r="M313" s="7"/>
      <c r="N313" s="7"/>
      <c r="O313" s="41"/>
      <c r="P313" s="41"/>
      <c r="Q313" s="41"/>
      <c r="R313" s="41"/>
    </row>
    <row r="314" spans="1:18" x14ac:dyDescent="0.25">
      <c r="A314" s="26"/>
      <c r="B314" s="26"/>
      <c r="C314" s="26"/>
      <c r="D314" s="26"/>
      <c r="E314" s="26"/>
      <c r="F314" s="26"/>
      <c r="G314" s="26"/>
      <c r="H314" s="26"/>
      <c r="I314" s="26"/>
      <c r="J314" s="26"/>
      <c r="K314" s="26"/>
      <c r="L314" s="26"/>
      <c r="M314" s="26"/>
      <c r="N314" s="26"/>
      <c r="O314" s="42"/>
      <c r="P314" s="42"/>
      <c r="Q314" s="42"/>
      <c r="R314" s="42"/>
    </row>
    <row r="315" spans="1:18" x14ac:dyDescent="0.25">
      <c r="A315" s="26"/>
      <c r="B315" s="26"/>
      <c r="C315" s="26"/>
      <c r="D315" s="26"/>
      <c r="E315" s="26"/>
      <c r="F315" s="26"/>
      <c r="G315" s="26"/>
      <c r="H315" s="26"/>
      <c r="I315" s="26"/>
      <c r="J315" s="26"/>
      <c r="K315" s="26"/>
      <c r="L315" s="26"/>
      <c r="M315" s="26"/>
      <c r="N315" s="26"/>
      <c r="O315" s="42"/>
      <c r="P315" s="42"/>
      <c r="Q315" s="42"/>
      <c r="R315" s="42"/>
    </row>
    <row r="316" spans="1:18" x14ac:dyDescent="0.25">
      <c r="A316" s="20"/>
      <c r="B316" s="20"/>
      <c r="C316" s="20"/>
      <c r="D316" s="20"/>
      <c r="E316" s="20"/>
      <c r="F316" s="20"/>
      <c r="G316" s="20"/>
      <c r="H316" s="20"/>
      <c r="I316" s="20"/>
      <c r="J316" s="20"/>
      <c r="K316" s="20"/>
      <c r="L316" s="20"/>
      <c r="M316" s="20"/>
      <c r="N316" s="20"/>
      <c r="O316" s="43"/>
      <c r="P316" s="43"/>
      <c r="Q316" s="43"/>
      <c r="R316" s="43"/>
    </row>
    <row r="317" spans="1:18" x14ac:dyDescent="0.25">
      <c r="A317" s="20"/>
      <c r="B317" s="20"/>
      <c r="C317" s="20"/>
      <c r="D317" s="20"/>
      <c r="E317" s="20"/>
      <c r="F317" s="20"/>
      <c r="G317" s="20"/>
      <c r="H317" s="20"/>
      <c r="I317" s="20"/>
      <c r="J317" s="20"/>
      <c r="K317" s="20"/>
      <c r="L317" s="20"/>
      <c r="M317" s="20"/>
      <c r="N317" s="20"/>
      <c r="O317" s="43"/>
      <c r="P317" s="43"/>
      <c r="Q317" s="43"/>
      <c r="R317" s="43"/>
    </row>
    <row r="318" spans="1:18" x14ac:dyDescent="0.25">
      <c r="A318" s="7"/>
      <c r="B318" s="7"/>
      <c r="C318" s="7"/>
      <c r="D318" s="7"/>
      <c r="E318" s="7"/>
      <c r="F318" s="7"/>
      <c r="G318" s="7"/>
      <c r="H318" s="7"/>
      <c r="I318" s="7"/>
      <c r="J318" s="7"/>
      <c r="K318" s="7"/>
      <c r="L318" s="7"/>
      <c r="M318" s="7"/>
      <c r="N318" s="7"/>
      <c r="O318" s="41"/>
      <c r="P318" s="41"/>
      <c r="Q318" s="41"/>
      <c r="R318" s="41"/>
    </row>
    <row r="319" spans="1:18" x14ac:dyDescent="0.25">
      <c r="A319" s="26"/>
      <c r="B319" s="26"/>
      <c r="C319" s="26"/>
      <c r="D319" s="26"/>
      <c r="E319" s="26"/>
      <c r="F319" s="26"/>
      <c r="G319" s="26"/>
      <c r="H319" s="26"/>
      <c r="I319" s="26"/>
      <c r="J319" s="26"/>
      <c r="K319" s="26"/>
      <c r="L319" s="26"/>
      <c r="M319" s="26"/>
      <c r="N319" s="26"/>
      <c r="O319" s="42"/>
      <c r="P319" s="42"/>
      <c r="Q319" s="42"/>
      <c r="R319" s="42"/>
    </row>
    <row r="320" spans="1:18" x14ac:dyDescent="0.25">
      <c r="A320" s="26"/>
      <c r="B320" s="26"/>
      <c r="C320" s="26"/>
      <c r="D320" s="26"/>
      <c r="E320" s="26"/>
      <c r="F320" s="26"/>
      <c r="G320" s="26"/>
      <c r="H320" s="26"/>
      <c r="I320" s="26"/>
      <c r="J320" s="26"/>
      <c r="K320" s="26"/>
      <c r="L320" s="26"/>
      <c r="M320" s="26"/>
      <c r="N320" s="26"/>
      <c r="O320" s="42"/>
      <c r="P320" s="42"/>
      <c r="Q320" s="42"/>
      <c r="R320" s="42"/>
    </row>
    <row r="321" spans="1:18" x14ac:dyDescent="0.25">
      <c r="A321" s="20"/>
      <c r="B321" s="20"/>
      <c r="C321" s="20"/>
      <c r="D321" s="20"/>
      <c r="E321" s="20"/>
      <c r="F321" s="20"/>
      <c r="G321" s="20"/>
      <c r="H321" s="20"/>
      <c r="I321" s="20"/>
      <c r="J321" s="20"/>
      <c r="K321" s="20"/>
      <c r="L321" s="20"/>
      <c r="M321" s="20"/>
      <c r="N321" s="20"/>
      <c r="O321" s="43"/>
      <c r="P321" s="43"/>
      <c r="Q321" s="43"/>
      <c r="R321" s="43"/>
    </row>
    <row r="322" spans="1:18" x14ac:dyDescent="0.25">
      <c r="A322" s="20"/>
      <c r="B322" s="20"/>
      <c r="C322" s="20"/>
      <c r="D322" s="20"/>
      <c r="E322" s="20"/>
      <c r="F322" s="20"/>
      <c r="G322" s="20"/>
      <c r="H322" s="20"/>
      <c r="I322" s="20"/>
      <c r="J322" s="20"/>
      <c r="K322" s="20"/>
      <c r="L322" s="20"/>
      <c r="M322" s="20"/>
      <c r="N322" s="20"/>
      <c r="O322" s="43"/>
      <c r="P322" s="43"/>
      <c r="Q322" s="43"/>
      <c r="R322" s="43"/>
    </row>
    <row r="323" spans="1:18" x14ac:dyDescent="0.25">
      <c r="A323" s="7"/>
      <c r="B323" s="7"/>
      <c r="C323" s="7"/>
      <c r="D323" s="7"/>
      <c r="E323" s="7"/>
      <c r="F323" s="7"/>
      <c r="G323" s="7"/>
      <c r="H323" s="7"/>
      <c r="I323" s="7"/>
      <c r="J323" s="7"/>
      <c r="K323" s="7"/>
      <c r="L323" s="7"/>
      <c r="M323" s="7"/>
      <c r="N323" s="7"/>
      <c r="O323" s="41"/>
      <c r="P323" s="41"/>
      <c r="Q323" s="41"/>
      <c r="R323" s="41"/>
    </row>
    <row r="324" spans="1:18" x14ac:dyDescent="0.25">
      <c r="A324" s="26"/>
      <c r="B324" s="26"/>
      <c r="C324" s="26"/>
      <c r="D324" s="26"/>
      <c r="E324" s="26"/>
      <c r="F324" s="26"/>
      <c r="G324" s="26"/>
      <c r="H324" s="26"/>
      <c r="I324" s="26"/>
      <c r="J324" s="26"/>
      <c r="K324" s="26"/>
      <c r="L324" s="26"/>
      <c r="M324" s="26"/>
      <c r="N324" s="26"/>
      <c r="O324" s="42"/>
      <c r="P324" s="42"/>
      <c r="Q324" s="42"/>
      <c r="R324" s="42"/>
    </row>
    <row r="325" spans="1:18" x14ac:dyDescent="0.25">
      <c r="A325" s="26"/>
      <c r="B325" s="26"/>
      <c r="C325" s="26"/>
      <c r="D325" s="26"/>
      <c r="E325" s="26"/>
      <c r="F325" s="26"/>
      <c r="G325" s="26"/>
      <c r="H325" s="26"/>
      <c r="I325" s="26"/>
      <c r="J325" s="26"/>
      <c r="K325" s="26"/>
      <c r="L325" s="26"/>
      <c r="M325" s="26"/>
      <c r="N325" s="26"/>
      <c r="O325" s="42"/>
      <c r="P325" s="42"/>
      <c r="Q325" s="42"/>
      <c r="R325" s="42"/>
    </row>
    <row r="326" spans="1:18" x14ac:dyDescent="0.25">
      <c r="A326" s="20"/>
      <c r="B326" s="20"/>
      <c r="C326" s="20"/>
      <c r="D326" s="20"/>
      <c r="E326" s="20"/>
      <c r="F326" s="20"/>
      <c r="G326" s="20"/>
      <c r="H326" s="20"/>
      <c r="I326" s="20"/>
      <c r="J326" s="20"/>
      <c r="K326" s="20"/>
      <c r="L326" s="20"/>
      <c r="M326" s="20"/>
      <c r="N326" s="20"/>
      <c r="O326" s="43"/>
      <c r="P326" s="43"/>
      <c r="Q326" s="43"/>
      <c r="R326" s="43"/>
    </row>
    <row r="327" spans="1:18" x14ac:dyDescent="0.25">
      <c r="A327" s="20"/>
      <c r="B327" s="20"/>
      <c r="C327" s="20"/>
      <c r="D327" s="20"/>
      <c r="E327" s="20"/>
      <c r="F327" s="20"/>
      <c r="G327" s="20"/>
      <c r="H327" s="20"/>
      <c r="I327" s="20"/>
      <c r="J327" s="20"/>
      <c r="K327" s="20"/>
      <c r="L327" s="20"/>
      <c r="M327" s="20"/>
      <c r="N327" s="20"/>
      <c r="O327" s="43"/>
      <c r="P327" s="43"/>
      <c r="Q327" s="43"/>
      <c r="R327" s="43"/>
    </row>
    <row r="328" spans="1:18" x14ac:dyDescent="0.25">
      <c r="A328" s="7"/>
      <c r="B328" s="7"/>
      <c r="C328" s="7"/>
      <c r="D328" s="7"/>
      <c r="E328" s="7"/>
      <c r="F328" s="7"/>
      <c r="G328" s="7"/>
      <c r="H328" s="7"/>
      <c r="I328" s="7"/>
      <c r="J328" s="7"/>
      <c r="K328" s="7"/>
      <c r="L328" s="7"/>
      <c r="M328" s="7"/>
      <c r="N328" s="7"/>
      <c r="O328" s="41"/>
      <c r="P328" s="41"/>
      <c r="Q328" s="41"/>
      <c r="R328" s="41"/>
    </row>
    <row r="329" spans="1:18" x14ac:dyDescent="0.25">
      <c r="A329" s="26"/>
      <c r="B329" s="26"/>
      <c r="C329" s="26"/>
      <c r="D329" s="26"/>
      <c r="E329" s="26"/>
      <c r="F329" s="26"/>
      <c r="G329" s="26"/>
      <c r="H329" s="26"/>
      <c r="I329" s="26"/>
      <c r="J329" s="26"/>
      <c r="K329" s="26"/>
      <c r="L329" s="26"/>
      <c r="M329" s="26"/>
      <c r="N329" s="26"/>
      <c r="O329" s="42"/>
      <c r="P329" s="42"/>
      <c r="Q329" s="42"/>
      <c r="R329" s="42"/>
    </row>
    <row r="330" spans="1:18" x14ac:dyDescent="0.25">
      <c r="A330" s="26"/>
      <c r="B330" s="26"/>
      <c r="C330" s="26"/>
      <c r="D330" s="26"/>
      <c r="E330" s="26"/>
      <c r="F330" s="26"/>
      <c r="G330" s="26"/>
      <c r="H330" s="26"/>
      <c r="I330" s="26"/>
      <c r="J330" s="26"/>
      <c r="K330" s="26"/>
      <c r="L330" s="26"/>
      <c r="M330" s="26"/>
      <c r="N330" s="26"/>
      <c r="O330" s="42"/>
      <c r="P330" s="42"/>
      <c r="Q330" s="42"/>
      <c r="R330" s="42"/>
    </row>
    <row r="331" spans="1:18" x14ac:dyDescent="0.25">
      <c r="A331" s="20"/>
      <c r="B331" s="20"/>
      <c r="C331" s="20"/>
      <c r="D331" s="20"/>
      <c r="E331" s="20"/>
      <c r="F331" s="20"/>
      <c r="G331" s="20"/>
      <c r="H331" s="20"/>
      <c r="I331" s="20"/>
      <c r="J331" s="20"/>
      <c r="K331" s="20"/>
      <c r="L331" s="20"/>
      <c r="M331" s="20"/>
      <c r="N331" s="20"/>
      <c r="O331" s="43"/>
      <c r="P331" s="43"/>
      <c r="Q331" s="43"/>
      <c r="R331" s="43"/>
    </row>
    <row r="332" spans="1:18" x14ac:dyDescent="0.25">
      <c r="A332" s="20"/>
      <c r="B332" s="20"/>
      <c r="C332" s="20"/>
      <c r="D332" s="20"/>
      <c r="E332" s="20"/>
      <c r="F332" s="20"/>
      <c r="G332" s="20"/>
      <c r="H332" s="20"/>
      <c r="I332" s="20"/>
      <c r="J332" s="20"/>
      <c r="K332" s="20"/>
      <c r="L332" s="20"/>
      <c r="M332" s="20"/>
      <c r="N332" s="20"/>
      <c r="O332" s="43"/>
      <c r="P332" s="43"/>
      <c r="Q332" s="43"/>
      <c r="R332" s="43"/>
    </row>
    <row r="333" spans="1:18" x14ac:dyDescent="0.25">
      <c r="A333" s="7"/>
      <c r="B333" s="7"/>
      <c r="C333" s="7"/>
      <c r="D333" s="7"/>
      <c r="E333" s="7"/>
      <c r="F333" s="7"/>
      <c r="G333" s="7"/>
      <c r="H333" s="7"/>
      <c r="I333" s="7"/>
      <c r="J333" s="7"/>
      <c r="K333" s="7"/>
      <c r="L333" s="7"/>
      <c r="M333" s="7"/>
      <c r="N333" s="7"/>
      <c r="O333" s="41"/>
      <c r="P333" s="41"/>
      <c r="Q333" s="41"/>
      <c r="R333" s="41"/>
    </row>
    <row r="334" spans="1:18" x14ac:dyDescent="0.25">
      <c r="A334" s="26"/>
      <c r="B334" s="26"/>
      <c r="C334" s="26"/>
      <c r="D334" s="26"/>
      <c r="E334" s="26"/>
      <c r="F334" s="26"/>
      <c r="G334" s="26"/>
      <c r="H334" s="26"/>
      <c r="I334" s="26"/>
      <c r="J334" s="26"/>
      <c r="K334" s="26"/>
      <c r="L334" s="26"/>
      <c r="M334" s="26"/>
      <c r="N334" s="26"/>
      <c r="O334" s="42"/>
      <c r="P334" s="42"/>
      <c r="Q334" s="42"/>
      <c r="R334" s="42"/>
    </row>
    <row r="335" spans="1:18" x14ac:dyDescent="0.25">
      <c r="A335" s="26"/>
      <c r="B335" s="26"/>
      <c r="C335" s="26"/>
      <c r="D335" s="26"/>
      <c r="E335" s="26"/>
      <c r="F335" s="26"/>
      <c r="G335" s="26"/>
      <c r="H335" s="26"/>
      <c r="I335" s="26"/>
      <c r="J335" s="26"/>
      <c r="K335" s="26"/>
      <c r="L335" s="26"/>
      <c r="M335" s="26"/>
      <c r="N335" s="26"/>
      <c r="O335" s="42"/>
      <c r="P335" s="42"/>
      <c r="Q335" s="42"/>
      <c r="R335" s="42"/>
    </row>
    <row r="336" spans="1:18" x14ac:dyDescent="0.25">
      <c r="A336" s="20"/>
      <c r="B336" s="20"/>
      <c r="C336" s="20"/>
      <c r="D336" s="20"/>
      <c r="E336" s="20"/>
      <c r="F336" s="20"/>
      <c r="G336" s="20"/>
      <c r="H336" s="20"/>
      <c r="I336" s="20"/>
      <c r="J336" s="20"/>
      <c r="K336" s="20"/>
      <c r="L336" s="20"/>
      <c r="M336" s="20"/>
      <c r="N336" s="20"/>
      <c r="O336" s="43"/>
      <c r="P336" s="43"/>
      <c r="Q336" s="43"/>
      <c r="R336" s="43"/>
    </row>
    <row r="337" spans="1:18" x14ac:dyDescent="0.25">
      <c r="A337" s="20"/>
      <c r="B337" s="20"/>
      <c r="C337" s="20"/>
      <c r="D337" s="20"/>
      <c r="E337" s="20"/>
      <c r="F337" s="20"/>
      <c r="G337" s="20"/>
      <c r="H337" s="20"/>
      <c r="I337" s="20"/>
      <c r="J337" s="20"/>
      <c r="K337" s="20"/>
      <c r="L337" s="20"/>
      <c r="M337" s="20"/>
      <c r="N337" s="20"/>
      <c r="O337" s="43"/>
      <c r="P337" s="43"/>
      <c r="Q337" s="43"/>
      <c r="R337" s="43"/>
    </row>
    <row r="338" spans="1:18" x14ac:dyDescent="0.25">
      <c r="A338" s="7"/>
      <c r="B338" s="7"/>
      <c r="C338" s="7"/>
      <c r="D338" s="7"/>
      <c r="E338" s="7"/>
      <c r="F338" s="7"/>
      <c r="G338" s="7"/>
      <c r="H338" s="7"/>
      <c r="I338" s="7"/>
      <c r="J338" s="7"/>
      <c r="K338" s="7"/>
      <c r="L338" s="7"/>
      <c r="M338" s="7"/>
      <c r="N338" s="7"/>
      <c r="O338" s="41"/>
      <c r="P338" s="41"/>
      <c r="Q338" s="41"/>
      <c r="R338" s="41"/>
    </row>
    <row r="339" spans="1:18" x14ac:dyDescent="0.25">
      <c r="A339" s="26"/>
      <c r="B339" s="26"/>
      <c r="C339" s="26"/>
      <c r="D339" s="26"/>
      <c r="E339" s="26"/>
      <c r="F339" s="26"/>
      <c r="G339" s="26"/>
      <c r="H339" s="26"/>
      <c r="I339" s="26"/>
      <c r="J339" s="26"/>
      <c r="K339" s="26"/>
      <c r="L339" s="26"/>
      <c r="M339" s="26"/>
      <c r="N339" s="26"/>
      <c r="O339" s="42"/>
      <c r="P339" s="42"/>
      <c r="Q339" s="42"/>
      <c r="R339" s="42"/>
    </row>
    <row r="340" spans="1:18" x14ac:dyDescent="0.25">
      <c r="A340" s="26"/>
      <c r="B340" s="26"/>
      <c r="C340" s="26"/>
      <c r="D340" s="26"/>
      <c r="E340" s="26"/>
      <c r="F340" s="26"/>
      <c r="G340" s="26"/>
      <c r="H340" s="26"/>
      <c r="I340" s="26"/>
      <c r="J340" s="26"/>
      <c r="K340" s="26"/>
      <c r="L340" s="26"/>
      <c r="M340" s="26"/>
      <c r="N340" s="26"/>
      <c r="O340" s="42"/>
      <c r="P340" s="42"/>
      <c r="Q340" s="42"/>
      <c r="R340" s="42"/>
    </row>
    <row r="341" spans="1:18" x14ac:dyDescent="0.25">
      <c r="A341" s="20"/>
      <c r="B341" s="20"/>
      <c r="C341" s="20"/>
      <c r="D341" s="20"/>
      <c r="E341" s="20"/>
      <c r="F341" s="20"/>
      <c r="G341" s="20"/>
      <c r="H341" s="20"/>
      <c r="I341" s="20"/>
      <c r="J341" s="20"/>
      <c r="K341" s="20"/>
      <c r="L341" s="20"/>
      <c r="M341" s="20"/>
      <c r="N341" s="20"/>
      <c r="O341" s="43"/>
      <c r="P341" s="43"/>
      <c r="Q341" s="43"/>
      <c r="R341" s="43"/>
    </row>
    <row r="342" spans="1:18" x14ac:dyDescent="0.25">
      <c r="A342" s="20"/>
      <c r="B342" s="20"/>
      <c r="C342" s="20"/>
      <c r="D342" s="20"/>
      <c r="E342" s="20"/>
      <c r="F342" s="20"/>
      <c r="G342" s="20"/>
      <c r="H342" s="20"/>
      <c r="I342" s="20"/>
      <c r="J342" s="20"/>
      <c r="K342" s="20"/>
      <c r="L342" s="20"/>
      <c r="M342" s="20"/>
      <c r="N342" s="20"/>
      <c r="O342" s="43"/>
      <c r="P342" s="43"/>
      <c r="Q342" s="43"/>
      <c r="R342" s="43"/>
    </row>
    <row r="343" spans="1:18" x14ac:dyDescent="0.25">
      <c r="A343" s="7"/>
      <c r="B343" s="7"/>
      <c r="C343" s="7"/>
      <c r="D343" s="7"/>
      <c r="E343" s="7"/>
      <c r="F343" s="7"/>
      <c r="G343" s="7"/>
      <c r="H343" s="7"/>
      <c r="I343" s="7"/>
      <c r="J343" s="7"/>
      <c r="K343" s="7"/>
      <c r="L343" s="7"/>
      <c r="M343" s="7"/>
      <c r="N343" s="7"/>
      <c r="O343" s="41"/>
      <c r="P343" s="41"/>
      <c r="Q343" s="41"/>
      <c r="R343" s="41"/>
    </row>
    <row r="344" spans="1:18" x14ac:dyDescent="0.25">
      <c r="A344" s="26"/>
      <c r="B344" s="26"/>
      <c r="C344" s="26"/>
      <c r="D344" s="26"/>
      <c r="E344" s="26"/>
      <c r="F344" s="26"/>
      <c r="G344" s="26"/>
      <c r="H344" s="26"/>
      <c r="I344" s="26"/>
      <c r="J344" s="26"/>
      <c r="K344" s="26"/>
      <c r="L344" s="26"/>
      <c r="M344" s="26"/>
      <c r="N344" s="26"/>
      <c r="O344" s="42"/>
      <c r="P344" s="42"/>
      <c r="Q344" s="42"/>
      <c r="R344" s="42"/>
    </row>
    <row r="345" spans="1:18" x14ac:dyDescent="0.25">
      <c r="A345" s="26"/>
      <c r="B345" s="26"/>
      <c r="C345" s="26"/>
      <c r="D345" s="26"/>
      <c r="E345" s="26"/>
      <c r="F345" s="26"/>
      <c r="G345" s="26"/>
      <c r="H345" s="26"/>
      <c r="I345" s="26"/>
      <c r="J345" s="26"/>
      <c r="K345" s="26"/>
      <c r="L345" s="26"/>
      <c r="M345" s="26"/>
      <c r="N345" s="26"/>
      <c r="O345" s="42"/>
      <c r="P345" s="42"/>
      <c r="Q345" s="42"/>
      <c r="R345" s="42"/>
    </row>
    <row r="346" spans="1:18" x14ac:dyDescent="0.25">
      <c r="A346" s="20"/>
      <c r="B346" s="20"/>
      <c r="C346" s="20"/>
      <c r="D346" s="20"/>
      <c r="E346" s="20"/>
      <c r="F346" s="20"/>
      <c r="G346" s="20"/>
      <c r="H346" s="20"/>
      <c r="I346" s="20"/>
      <c r="J346" s="20"/>
      <c r="K346" s="20"/>
      <c r="L346" s="20"/>
      <c r="M346" s="20"/>
      <c r="N346" s="20"/>
      <c r="O346" s="43"/>
      <c r="P346" s="43"/>
      <c r="Q346" s="43"/>
      <c r="R346" s="43"/>
    </row>
    <row r="347" spans="1:18" x14ac:dyDescent="0.25">
      <c r="A347" s="20"/>
      <c r="B347" s="20"/>
      <c r="C347" s="20"/>
      <c r="D347" s="20"/>
      <c r="E347" s="20"/>
      <c r="F347" s="20"/>
      <c r="G347" s="20"/>
      <c r="H347" s="20"/>
      <c r="I347" s="20"/>
      <c r="J347" s="20"/>
      <c r="K347" s="20"/>
      <c r="L347" s="20"/>
      <c r="M347" s="20"/>
      <c r="N347" s="20"/>
      <c r="O347" s="43"/>
      <c r="P347" s="43"/>
      <c r="Q347" s="43"/>
      <c r="R347" s="43"/>
    </row>
    <row r="348" spans="1:18" x14ac:dyDescent="0.25">
      <c r="A348" s="7"/>
      <c r="B348" s="7"/>
      <c r="C348" s="7"/>
      <c r="D348" s="7"/>
      <c r="E348" s="7"/>
      <c r="F348" s="7"/>
      <c r="G348" s="7"/>
      <c r="H348" s="7"/>
      <c r="I348" s="7"/>
      <c r="J348" s="7"/>
      <c r="K348" s="7"/>
      <c r="L348" s="7"/>
      <c r="M348" s="7"/>
      <c r="N348" s="7"/>
      <c r="O348" s="41"/>
      <c r="P348" s="41"/>
      <c r="Q348" s="41"/>
      <c r="R348" s="41"/>
    </row>
    <row r="349" spans="1:18" x14ac:dyDescent="0.25">
      <c r="A349" s="26"/>
      <c r="B349" s="26"/>
      <c r="C349" s="26"/>
      <c r="D349" s="26"/>
      <c r="E349" s="26"/>
      <c r="F349" s="26"/>
      <c r="G349" s="26"/>
      <c r="H349" s="26"/>
      <c r="I349" s="26"/>
      <c r="J349" s="26"/>
      <c r="K349" s="26"/>
      <c r="L349" s="26"/>
      <c r="M349" s="26"/>
      <c r="N349" s="26"/>
      <c r="O349" s="42"/>
      <c r="P349" s="42"/>
      <c r="Q349" s="42"/>
      <c r="R349" s="42"/>
    </row>
    <row r="350" spans="1:18" x14ac:dyDescent="0.25">
      <c r="A350" s="26"/>
      <c r="B350" s="26"/>
      <c r="C350" s="26"/>
      <c r="D350" s="26"/>
      <c r="E350" s="26"/>
      <c r="F350" s="26"/>
      <c r="G350" s="26"/>
      <c r="H350" s="26"/>
      <c r="I350" s="26"/>
      <c r="J350" s="26"/>
      <c r="K350" s="26"/>
      <c r="L350" s="26"/>
      <c r="M350" s="26"/>
      <c r="N350" s="26"/>
      <c r="O350" s="42"/>
      <c r="P350" s="42"/>
      <c r="Q350" s="42"/>
      <c r="R350" s="42"/>
    </row>
    <row r="351" spans="1:18" x14ac:dyDescent="0.25">
      <c r="A351" s="20"/>
      <c r="B351" s="20"/>
      <c r="C351" s="20"/>
      <c r="D351" s="20"/>
      <c r="E351" s="20"/>
      <c r="F351" s="20"/>
      <c r="G351" s="20"/>
      <c r="H351" s="20"/>
      <c r="I351" s="20"/>
      <c r="J351" s="20"/>
      <c r="K351" s="20"/>
      <c r="L351" s="20"/>
      <c r="M351" s="20"/>
      <c r="N351" s="20"/>
      <c r="O351" s="43"/>
      <c r="P351" s="43"/>
      <c r="Q351" s="43"/>
      <c r="R351" s="43"/>
    </row>
    <row r="352" spans="1:18" x14ac:dyDescent="0.25">
      <c r="A352" s="20"/>
      <c r="B352" s="20"/>
      <c r="C352" s="20"/>
      <c r="D352" s="20"/>
      <c r="E352" s="20"/>
      <c r="F352" s="20"/>
      <c r="G352" s="20"/>
      <c r="H352" s="20"/>
      <c r="I352" s="20"/>
      <c r="J352" s="20"/>
      <c r="K352" s="20"/>
      <c r="L352" s="20"/>
      <c r="M352" s="20"/>
      <c r="N352" s="20"/>
      <c r="O352" s="43"/>
      <c r="P352" s="43"/>
      <c r="Q352" s="43"/>
      <c r="R352" s="43"/>
    </row>
    <row r="353" spans="1:18" x14ac:dyDescent="0.25">
      <c r="A353" s="7"/>
      <c r="B353" s="7"/>
      <c r="C353" s="7"/>
      <c r="D353" s="7"/>
      <c r="E353" s="7"/>
      <c r="F353" s="7"/>
      <c r="G353" s="7"/>
      <c r="H353" s="7"/>
      <c r="I353" s="7"/>
      <c r="J353" s="7"/>
      <c r="K353" s="7"/>
      <c r="L353" s="7"/>
      <c r="M353" s="7"/>
      <c r="N353" s="7"/>
      <c r="O353" s="41"/>
      <c r="P353" s="41"/>
      <c r="Q353" s="41"/>
      <c r="R353" s="41"/>
    </row>
    <row r="354" spans="1:18" x14ac:dyDescent="0.25">
      <c r="A354" s="26"/>
      <c r="B354" s="26"/>
      <c r="C354" s="26"/>
      <c r="D354" s="26"/>
      <c r="E354" s="26"/>
      <c r="F354" s="26"/>
      <c r="G354" s="26"/>
      <c r="H354" s="26"/>
      <c r="I354" s="26"/>
      <c r="J354" s="26"/>
      <c r="K354" s="26"/>
      <c r="L354" s="26"/>
      <c r="M354" s="26"/>
      <c r="N354" s="26"/>
      <c r="O354" s="42"/>
      <c r="P354" s="42"/>
      <c r="Q354" s="42"/>
      <c r="R354" s="42"/>
    </row>
  </sheetData>
  <hyperlinks>
    <hyperlink ref="A112" location="Índice!C1" display="Volver al ïndice" xr:uid="{00000000-0004-0000-0200-000000000000}"/>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H385"/>
  <sheetViews>
    <sheetView showGridLines="0" workbookViewId="0">
      <pane ySplit="2" topLeftCell="A3" activePane="bottomLeft" state="frozen"/>
      <selection pane="bottomLeft"/>
    </sheetView>
  </sheetViews>
  <sheetFormatPr baseColWidth="10" defaultColWidth="11.42578125" defaultRowHeight="15" x14ac:dyDescent="0.25"/>
  <cols>
    <col min="1" max="1" width="33.28515625" style="66" customWidth="1"/>
    <col min="2" max="2" width="16.42578125" style="81" customWidth="1"/>
    <col min="3" max="4" width="15.42578125" style="81" customWidth="1"/>
    <col min="5" max="5" width="12.140625" style="81" customWidth="1"/>
    <col min="6" max="6" width="11.42578125" style="66"/>
    <col min="9" max="16384" width="11.42578125" style="9"/>
  </cols>
  <sheetData>
    <row r="1" spans="1:6" ht="21" x14ac:dyDescent="0.25">
      <c r="A1" s="114" t="s">
        <v>402</v>
      </c>
      <c r="B1" s="77"/>
      <c r="C1" s="77"/>
      <c r="D1" s="77"/>
      <c r="E1" s="77"/>
      <c r="F1" s="9"/>
    </row>
    <row r="2" spans="1:6" ht="18" customHeight="1" x14ac:dyDescent="0.25">
      <c r="A2" s="90"/>
      <c r="B2" s="77"/>
      <c r="C2" s="77"/>
      <c r="D2" s="77"/>
      <c r="E2" s="77"/>
      <c r="F2" s="9"/>
    </row>
    <row r="3" spans="1:6" ht="15" customHeight="1" x14ac:dyDescent="0.25">
      <c r="A3" s="9"/>
      <c r="B3" s="77"/>
      <c r="C3" s="77"/>
      <c r="D3" s="77"/>
      <c r="E3" s="77"/>
      <c r="F3" s="9"/>
    </row>
    <row r="4" spans="1:6" ht="15.75" x14ac:dyDescent="0.25">
      <c r="A4" s="33" t="s">
        <v>403</v>
      </c>
      <c r="B4" s="77"/>
      <c r="C4" s="77"/>
      <c r="D4" s="77"/>
      <c r="E4" s="77"/>
      <c r="F4" s="9"/>
    </row>
    <row r="5" spans="1:6" ht="27" customHeight="1" x14ac:dyDescent="0.25">
      <c r="A5" s="112" t="s">
        <v>290</v>
      </c>
      <c r="B5" s="78" t="s">
        <v>2</v>
      </c>
      <c r="C5" s="78" t="s">
        <v>3</v>
      </c>
      <c r="D5" s="78" t="s">
        <v>4</v>
      </c>
      <c r="E5" s="78" t="s">
        <v>61</v>
      </c>
      <c r="F5" s="9"/>
    </row>
    <row r="6" spans="1:6" ht="15" customHeight="1" x14ac:dyDescent="0.25">
      <c r="A6" s="135" t="s">
        <v>334</v>
      </c>
      <c r="B6" s="12">
        <v>73796</v>
      </c>
      <c r="C6" s="12">
        <v>190314</v>
      </c>
      <c r="D6" s="12">
        <v>368549</v>
      </c>
      <c r="E6" s="12">
        <v>632659</v>
      </c>
      <c r="F6" s="9"/>
    </row>
    <row r="7" spans="1:6" ht="15" customHeight="1" x14ac:dyDescent="0.25">
      <c r="A7" s="135" t="s">
        <v>335</v>
      </c>
      <c r="B7" s="12">
        <v>64144</v>
      </c>
      <c r="C7" s="12">
        <v>189142</v>
      </c>
      <c r="D7" s="12">
        <v>308366</v>
      </c>
      <c r="E7" s="12">
        <v>561652</v>
      </c>
      <c r="F7" s="9"/>
    </row>
    <row r="8" spans="1:6" ht="15" customHeight="1" x14ac:dyDescent="0.25">
      <c r="A8" s="106" t="s">
        <v>329</v>
      </c>
      <c r="B8" s="13">
        <v>137940</v>
      </c>
      <c r="C8" s="13">
        <v>379456</v>
      </c>
      <c r="D8" s="13">
        <v>676915</v>
      </c>
      <c r="E8" s="13">
        <v>1194311</v>
      </c>
      <c r="F8" s="9"/>
    </row>
    <row r="9" spans="1:6" ht="15" customHeight="1" x14ac:dyDescent="0.25">
      <c r="A9" s="9"/>
      <c r="B9" s="77"/>
      <c r="C9" s="77"/>
      <c r="D9" s="77"/>
      <c r="E9" s="77"/>
      <c r="F9" s="9"/>
    </row>
    <row r="10" spans="1:6" ht="15" customHeight="1" x14ac:dyDescent="0.25">
      <c r="A10" s="33" t="s">
        <v>404</v>
      </c>
      <c r="B10" s="77"/>
      <c r="C10" s="77"/>
      <c r="D10" s="77"/>
      <c r="E10" s="77"/>
      <c r="F10" s="9"/>
    </row>
    <row r="11" spans="1:6" ht="27.75" x14ac:dyDescent="0.25">
      <c r="A11" s="112" t="s">
        <v>290</v>
      </c>
      <c r="B11" s="78" t="s">
        <v>2</v>
      </c>
      <c r="C11" s="78" t="s">
        <v>3</v>
      </c>
      <c r="D11" s="79" t="s">
        <v>4</v>
      </c>
      <c r="E11" s="14" t="s">
        <v>336</v>
      </c>
      <c r="F11" s="9"/>
    </row>
    <row r="12" spans="1:6" ht="15" customHeight="1" x14ac:dyDescent="0.25">
      <c r="A12" s="139" t="s">
        <v>380</v>
      </c>
      <c r="B12" s="31">
        <v>31517</v>
      </c>
      <c r="C12" s="31">
        <v>62287</v>
      </c>
      <c r="D12" s="31">
        <v>80263</v>
      </c>
      <c r="E12" s="31">
        <v>174067</v>
      </c>
      <c r="F12" s="9"/>
    </row>
    <row r="13" spans="1:6" ht="15" customHeight="1" x14ac:dyDescent="0.25">
      <c r="A13" s="139" t="s">
        <v>381</v>
      </c>
      <c r="B13" s="31">
        <v>29410</v>
      </c>
      <c r="C13" s="31">
        <v>59607</v>
      </c>
      <c r="D13" s="31">
        <v>69493</v>
      </c>
      <c r="E13" s="31">
        <v>158510</v>
      </c>
      <c r="F13" s="9"/>
    </row>
    <row r="14" spans="1:6" ht="15" customHeight="1" x14ac:dyDescent="0.25">
      <c r="A14" s="106" t="s">
        <v>134</v>
      </c>
      <c r="B14" s="32">
        <v>60927</v>
      </c>
      <c r="C14" s="32">
        <v>121894</v>
      </c>
      <c r="D14" s="32">
        <v>149756</v>
      </c>
      <c r="E14" s="32">
        <v>332577</v>
      </c>
      <c r="F14" s="9"/>
    </row>
    <row r="15" spans="1:6" ht="15" customHeight="1" x14ac:dyDescent="0.25">
      <c r="A15" s="9"/>
      <c r="B15" s="77"/>
      <c r="C15" s="77"/>
      <c r="D15" s="77"/>
      <c r="E15" s="77"/>
      <c r="F15" s="9"/>
    </row>
    <row r="16" spans="1:6" ht="15" customHeight="1" x14ac:dyDescent="0.25">
      <c r="A16" s="33" t="s">
        <v>405</v>
      </c>
      <c r="B16" s="77"/>
      <c r="C16" s="77"/>
      <c r="D16" s="77"/>
      <c r="E16" s="77"/>
      <c r="F16" s="9"/>
    </row>
    <row r="17" spans="1:6" ht="25.5" x14ac:dyDescent="0.25">
      <c r="A17" s="112" t="s">
        <v>108</v>
      </c>
      <c r="B17" s="78" t="s">
        <v>2</v>
      </c>
      <c r="C17" s="78" t="s">
        <v>3</v>
      </c>
      <c r="D17" s="79" t="s">
        <v>4</v>
      </c>
      <c r="E17" s="78" t="s">
        <v>61</v>
      </c>
      <c r="F17" s="9"/>
    </row>
    <row r="18" spans="1:6" ht="15" customHeight="1" x14ac:dyDescent="0.25">
      <c r="A18" s="105" t="s">
        <v>41</v>
      </c>
      <c r="B18" s="31">
        <v>27147</v>
      </c>
      <c r="C18" s="31">
        <v>50884</v>
      </c>
      <c r="D18" s="31">
        <v>137103</v>
      </c>
      <c r="E18" s="31">
        <v>215134</v>
      </c>
      <c r="F18" s="77"/>
    </row>
    <row r="19" spans="1:6" ht="15" customHeight="1" x14ac:dyDescent="0.25">
      <c r="A19" s="105" t="s">
        <v>42</v>
      </c>
      <c r="B19" s="31">
        <v>62231</v>
      </c>
      <c r="C19" s="31">
        <v>162978</v>
      </c>
      <c r="D19" s="31">
        <v>370029</v>
      </c>
      <c r="E19" s="31">
        <v>595238</v>
      </c>
      <c r="F19" s="77"/>
    </row>
    <row r="20" spans="1:6" ht="15" customHeight="1" x14ac:dyDescent="0.25">
      <c r="A20" s="105" t="s">
        <v>43</v>
      </c>
      <c r="B20" s="31">
        <v>23030</v>
      </c>
      <c r="C20" s="31">
        <v>73710</v>
      </c>
      <c r="D20" s="31">
        <v>106617</v>
      </c>
      <c r="E20" s="31">
        <v>203357</v>
      </c>
      <c r="F20" s="77"/>
    </row>
    <row r="21" spans="1:6" ht="15" customHeight="1" x14ac:dyDescent="0.25">
      <c r="A21" s="105" t="s">
        <v>44</v>
      </c>
      <c r="B21" s="31">
        <v>11296</v>
      </c>
      <c r="C21" s="31">
        <v>40584</v>
      </c>
      <c r="D21" s="31">
        <v>31510</v>
      </c>
      <c r="E21" s="31">
        <v>83390</v>
      </c>
      <c r="F21" s="77"/>
    </row>
    <row r="22" spans="1:6" ht="15" customHeight="1" x14ac:dyDescent="0.25">
      <c r="A22" s="105" t="s">
        <v>45</v>
      </c>
      <c r="B22" s="31">
        <v>6376</v>
      </c>
      <c r="C22" s="31">
        <v>24513</v>
      </c>
      <c r="D22" s="31">
        <v>15542</v>
      </c>
      <c r="E22" s="31">
        <v>46431</v>
      </c>
      <c r="F22" s="77"/>
    </row>
    <row r="23" spans="1:6" ht="15" customHeight="1" x14ac:dyDescent="0.25">
      <c r="A23" s="105" t="s">
        <v>1</v>
      </c>
      <c r="B23" s="31">
        <v>7859</v>
      </c>
      <c r="C23" s="31">
        <v>26774</v>
      </c>
      <c r="D23" s="31">
        <v>16091</v>
      </c>
      <c r="E23" s="31">
        <v>50728</v>
      </c>
      <c r="F23" s="77"/>
    </row>
    <row r="24" spans="1:6" ht="15" customHeight="1" x14ac:dyDescent="0.25">
      <c r="A24" s="105" t="s">
        <v>79</v>
      </c>
      <c r="B24" s="31">
        <v>1</v>
      </c>
      <c r="C24" s="31">
        <v>13</v>
      </c>
      <c r="D24" s="31">
        <v>23</v>
      </c>
      <c r="E24" s="31">
        <v>33</v>
      </c>
      <c r="F24" s="77"/>
    </row>
    <row r="25" spans="1:6" ht="15" customHeight="1" x14ac:dyDescent="0.25">
      <c r="A25" s="106" t="s">
        <v>0</v>
      </c>
      <c r="B25" s="32">
        <f>SUM(B18:B24)</f>
        <v>137940</v>
      </c>
      <c r="C25" s="32">
        <f t="shared" ref="C25:E25" si="0">SUM(C18:C24)</f>
        <v>379456</v>
      </c>
      <c r="D25" s="32">
        <f t="shared" si="0"/>
        <v>676915</v>
      </c>
      <c r="E25" s="32">
        <f t="shared" si="0"/>
        <v>1194311</v>
      </c>
      <c r="F25" s="77"/>
    </row>
    <row r="26" spans="1:6" ht="15" customHeight="1" x14ac:dyDescent="0.25">
      <c r="A26" s="112" t="s">
        <v>127</v>
      </c>
      <c r="B26" s="76">
        <v>24.772363146028301</v>
      </c>
      <c r="C26" s="76">
        <v>26.010391547610599</v>
      </c>
      <c r="D26" s="76">
        <v>23.228940510450698</v>
      </c>
      <c r="E26" s="76">
        <v>24.290924863138599</v>
      </c>
      <c r="F26" s="9"/>
    </row>
    <row r="27" spans="1:6" ht="15" customHeight="1" x14ac:dyDescent="0.25">
      <c r="A27" s="9"/>
      <c r="B27" s="9"/>
      <c r="C27" s="9"/>
      <c r="D27" s="9"/>
      <c r="E27" s="9"/>
      <c r="F27" s="9"/>
    </row>
    <row r="28" spans="1:6" ht="15" customHeight="1" x14ac:dyDescent="0.25">
      <c r="A28" s="33" t="s">
        <v>406</v>
      </c>
      <c r="B28" s="77"/>
      <c r="C28" s="77"/>
      <c r="D28" s="77"/>
      <c r="E28" s="77"/>
      <c r="F28" s="9"/>
    </row>
    <row r="29" spans="1:6" ht="25.5" x14ac:dyDescent="0.25">
      <c r="A29" s="112" t="s">
        <v>99</v>
      </c>
      <c r="B29" s="78" t="s">
        <v>2</v>
      </c>
      <c r="C29" s="78" t="s">
        <v>3</v>
      </c>
      <c r="D29" s="79" t="s">
        <v>4</v>
      </c>
      <c r="E29" s="78" t="s">
        <v>61</v>
      </c>
      <c r="F29" s="9"/>
    </row>
    <row r="30" spans="1:6" ht="15" customHeight="1" x14ac:dyDescent="0.25">
      <c r="A30" s="105" t="s">
        <v>95</v>
      </c>
      <c r="B30" s="31">
        <v>137940</v>
      </c>
      <c r="C30" s="31">
        <v>179754</v>
      </c>
      <c r="D30" s="31">
        <v>26537</v>
      </c>
      <c r="E30" s="31">
        <v>344231</v>
      </c>
      <c r="F30" s="9"/>
    </row>
    <row r="31" spans="1:6" ht="15" customHeight="1" x14ac:dyDescent="0.25">
      <c r="A31" s="105" t="s">
        <v>98</v>
      </c>
      <c r="B31" s="31"/>
      <c r="C31" s="31">
        <v>199702</v>
      </c>
      <c r="D31" s="31">
        <v>26056</v>
      </c>
      <c r="E31" s="31">
        <v>225758</v>
      </c>
      <c r="F31" s="9"/>
    </row>
    <row r="32" spans="1:6" ht="15" customHeight="1" x14ac:dyDescent="0.25">
      <c r="A32" s="139" t="s">
        <v>382</v>
      </c>
      <c r="B32" s="31"/>
      <c r="C32" s="31"/>
      <c r="D32" s="31">
        <v>15161</v>
      </c>
      <c r="E32" s="31">
        <v>15161</v>
      </c>
      <c r="F32" s="9"/>
    </row>
    <row r="33" spans="1:6" ht="15" customHeight="1" x14ac:dyDescent="0.25">
      <c r="A33" s="105" t="s">
        <v>96</v>
      </c>
      <c r="B33" s="31"/>
      <c r="C33" s="31"/>
      <c r="D33" s="31">
        <v>10449</v>
      </c>
      <c r="E33" s="31">
        <v>10449</v>
      </c>
      <c r="F33" s="9"/>
    </row>
    <row r="34" spans="1:6" ht="15" customHeight="1" x14ac:dyDescent="0.25">
      <c r="A34" s="105" t="s">
        <v>97</v>
      </c>
      <c r="B34" s="31"/>
      <c r="C34" s="31"/>
      <c r="D34" s="31">
        <v>598712</v>
      </c>
      <c r="E34" s="31">
        <v>598712</v>
      </c>
      <c r="F34" s="9"/>
    </row>
    <row r="35" spans="1:6" ht="15" customHeight="1" x14ac:dyDescent="0.25">
      <c r="A35" s="106" t="s">
        <v>0</v>
      </c>
      <c r="B35" s="32">
        <v>137940</v>
      </c>
      <c r="C35" s="32">
        <v>379456</v>
      </c>
      <c r="D35" s="32">
        <v>676915</v>
      </c>
      <c r="E35" s="32">
        <v>1194311</v>
      </c>
      <c r="F35" s="9"/>
    </row>
    <row r="36" spans="1:6" ht="15" customHeight="1" x14ac:dyDescent="0.25">
      <c r="A36" s="9"/>
      <c r="B36" s="77"/>
      <c r="C36" s="77"/>
      <c r="D36" s="77"/>
      <c r="E36" s="77"/>
      <c r="F36" s="9"/>
    </row>
    <row r="37" spans="1:6" ht="15" customHeight="1" x14ac:dyDescent="0.25">
      <c r="A37" s="33" t="s">
        <v>407</v>
      </c>
      <c r="B37" s="77"/>
      <c r="C37" s="77"/>
      <c r="D37" s="77"/>
      <c r="E37" s="77"/>
      <c r="F37" s="9"/>
    </row>
    <row r="38" spans="1:6" ht="30" customHeight="1" x14ac:dyDescent="0.25">
      <c r="A38" s="112" t="s">
        <v>60</v>
      </c>
      <c r="B38" s="78" t="s">
        <v>2</v>
      </c>
      <c r="C38" s="78" t="s">
        <v>3</v>
      </c>
      <c r="D38" s="79" t="s">
        <v>4</v>
      </c>
      <c r="E38" s="78" t="s">
        <v>61</v>
      </c>
      <c r="F38" s="9"/>
    </row>
    <row r="39" spans="1:6" ht="15" customHeight="1" x14ac:dyDescent="0.25">
      <c r="A39" s="105" t="s">
        <v>51</v>
      </c>
      <c r="B39" s="50">
        <v>36127</v>
      </c>
      <c r="C39" s="50">
        <v>107971</v>
      </c>
      <c r="D39" s="50">
        <v>91681</v>
      </c>
      <c r="E39" s="50">
        <v>235779</v>
      </c>
      <c r="F39" s="9"/>
    </row>
    <row r="40" spans="1:6" ht="15" customHeight="1" x14ac:dyDescent="0.25">
      <c r="A40" s="105" t="s">
        <v>52</v>
      </c>
      <c r="B40" s="50">
        <v>5594</v>
      </c>
      <c r="C40" s="50">
        <v>5747</v>
      </c>
      <c r="D40" s="50">
        <v>19941</v>
      </c>
      <c r="E40" s="50">
        <v>31282</v>
      </c>
      <c r="F40" s="9"/>
    </row>
    <row r="41" spans="1:6" ht="15" customHeight="1" x14ac:dyDescent="0.25">
      <c r="A41" s="105" t="s">
        <v>53</v>
      </c>
      <c r="B41" s="50">
        <v>2042</v>
      </c>
      <c r="C41" s="50">
        <v>26399</v>
      </c>
      <c r="D41" s="50">
        <v>29428</v>
      </c>
      <c r="E41" s="50">
        <v>57869</v>
      </c>
      <c r="F41" s="9"/>
    </row>
    <row r="42" spans="1:6" ht="15" customHeight="1" x14ac:dyDescent="0.25">
      <c r="A42" s="105" t="s">
        <v>54</v>
      </c>
      <c r="B42" s="50">
        <v>757</v>
      </c>
      <c r="C42" s="50">
        <v>423</v>
      </c>
      <c r="D42" s="50">
        <v>16900</v>
      </c>
      <c r="E42" s="50">
        <v>18080</v>
      </c>
      <c r="F42" s="9"/>
    </row>
    <row r="43" spans="1:6" ht="15" customHeight="1" x14ac:dyDescent="0.25">
      <c r="A43" s="105" t="s">
        <v>55</v>
      </c>
      <c r="B43" s="50">
        <v>5076</v>
      </c>
      <c r="C43" s="50">
        <v>31193</v>
      </c>
      <c r="D43" s="50">
        <v>80604</v>
      </c>
      <c r="E43" s="50">
        <v>116873</v>
      </c>
      <c r="F43" s="9"/>
    </row>
    <row r="44" spans="1:6" ht="15" customHeight="1" x14ac:dyDescent="0.25">
      <c r="A44" s="105" t="s">
        <v>7</v>
      </c>
      <c r="B44" s="50">
        <v>984</v>
      </c>
      <c r="C44" s="50">
        <v>1767</v>
      </c>
      <c r="D44" s="50">
        <v>41819</v>
      </c>
      <c r="E44" s="50">
        <v>44570</v>
      </c>
      <c r="F44" s="9"/>
    </row>
    <row r="45" spans="1:6" ht="15" customHeight="1" x14ac:dyDescent="0.25">
      <c r="A45" s="105" t="s">
        <v>56</v>
      </c>
      <c r="B45" s="50">
        <v>20720</v>
      </c>
      <c r="C45" s="50">
        <v>37685</v>
      </c>
      <c r="D45" s="50">
        <v>81923</v>
      </c>
      <c r="E45" s="50">
        <v>140328</v>
      </c>
      <c r="F45" s="9"/>
    </row>
    <row r="46" spans="1:6" ht="15" customHeight="1" x14ac:dyDescent="0.25">
      <c r="A46" s="105" t="s">
        <v>57</v>
      </c>
      <c r="B46" s="50">
        <v>149</v>
      </c>
      <c r="C46" s="50">
        <v>1105</v>
      </c>
      <c r="D46" s="50">
        <v>7941</v>
      </c>
      <c r="E46" s="50">
        <v>9195</v>
      </c>
      <c r="F46" s="9"/>
    </row>
    <row r="47" spans="1:6" ht="15" customHeight="1" x14ac:dyDescent="0.25">
      <c r="A47" s="105" t="s">
        <v>58</v>
      </c>
      <c r="B47" s="50">
        <v>26540</v>
      </c>
      <c r="C47" s="50">
        <v>39409</v>
      </c>
      <c r="D47" s="50">
        <v>157550</v>
      </c>
      <c r="E47" s="50">
        <v>223499</v>
      </c>
      <c r="F47" s="9"/>
    </row>
    <row r="48" spans="1:6" ht="15" customHeight="1" x14ac:dyDescent="0.25">
      <c r="A48" s="105" t="s">
        <v>59</v>
      </c>
      <c r="B48" s="50">
        <v>39951</v>
      </c>
      <c r="C48" s="50">
        <v>127757</v>
      </c>
      <c r="D48" s="50">
        <v>149128</v>
      </c>
      <c r="E48" s="50">
        <v>316836</v>
      </c>
      <c r="F48" s="9"/>
    </row>
    <row r="49" spans="1:6" ht="15" customHeight="1" x14ac:dyDescent="0.25">
      <c r="A49" s="106" t="s">
        <v>0</v>
      </c>
      <c r="B49" s="150">
        <v>137940</v>
      </c>
      <c r="C49" s="150">
        <v>379456</v>
      </c>
      <c r="D49" s="150">
        <v>676915</v>
      </c>
      <c r="E49" s="150">
        <v>1194311</v>
      </c>
      <c r="F49" s="9"/>
    </row>
    <row r="50" spans="1:6" ht="15" customHeight="1" x14ac:dyDescent="0.25">
      <c r="F50" s="9"/>
    </row>
    <row r="51" spans="1:6" ht="15" customHeight="1" x14ac:dyDescent="0.25">
      <c r="A51" s="33" t="s">
        <v>408</v>
      </c>
      <c r="B51" s="77"/>
      <c r="C51" s="77"/>
      <c r="D51" s="77"/>
      <c r="E51" s="77"/>
      <c r="F51" s="9"/>
    </row>
    <row r="52" spans="1:6" ht="30" customHeight="1" x14ac:dyDescent="0.25">
      <c r="A52" s="112" t="s">
        <v>60</v>
      </c>
      <c r="B52" s="78" t="s">
        <v>164</v>
      </c>
      <c r="C52" s="78" t="s">
        <v>165</v>
      </c>
      <c r="D52" s="78" t="s">
        <v>61</v>
      </c>
      <c r="E52" s="77"/>
    </row>
    <row r="53" spans="1:6" ht="15" customHeight="1" x14ac:dyDescent="0.25">
      <c r="A53" s="105" t="s">
        <v>51</v>
      </c>
      <c r="B53" s="50">
        <v>129216</v>
      </c>
      <c r="C53" s="50">
        <v>106563</v>
      </c>
      <c r="D53" s="50">
        <v>235779</v>
      </c>
      <c r="E53" s="77"/>
    </row>
    <row r="54" spans="1:6" ht="15" customHeight="1" x14ac:dyDescent="0.25">
      <c r="A54" s="105" t="s">
        <v>52</v>
      </c>
      <c r="B54" s="50">
        <v>16651</v>
      </c>
      <c r="C54" s="50">
        <v>14631</v>
      </c>
      <c r="D54" s="50">
        <v>31282</v>
      </c>
      <c r="E54" s="77"/>
    </row>
    <row r="55" spans="1:6" ht="15" customHeight="1" x14ac:dyDescent="0.25">
      <c r="A55" s="105" t="s">
        <v>53</v>
      </c>
      <c r="B55" s="50">
        <v>32584</v>
      </c>
      <c r="C55" s="50">
        <v>25285</v>
      </c>
      <c r="D55" s="50">
        <v>57869</v>
      </c>
      <c r="E55" s="77"/>
    </row>
    <row r="56" spans="1:6" ht="15" customHeight="1" x14ac:dyDescent="0.25">
      <c r="A56" s="105" t="s">
        <v>54</v>
      </c>
      <c r="B56" s="50">
        <v>8529</v>
      </c>
      <c r="C56" s="50">
        <v>9551</v>
      </c>
      <c r="D56" s="50">
        <v>18080</v>
      </c>
      <c r="E56" s="77"/>
    </row>
    <row r="57" spans="1:6" ht="15" customHeight="1" x14ac:dyDescent="0.25">
      <c r="A57" s="105" t="s">
        <v>55</v>
      </c>
      <c r="B57" s="50">
        <v>79586</v>
      </c>
      <c r="C57" s="50">
        <v>37287</v>
      </c>
      <c r="D57" s="50">
        <v>116873</v>
      </c>
      <c r="E57" s="77"/>
    </row>
    <row r="58" spans="1:6" ht="15" customHeight="1" x14ac:dyDescent="0.25">
      <c r="A58" s="105" t="s">
        <v>7</v>
      </c>
      <c r="B58" s="50">
        <v>24503</v>
      </c>
      <c r="C58" s="50">
        <v>20067</v>
      </c>
      <c r="D58" s="50">
        <v>44570</v>
      </c>
      <c r="E58" s="77"/>
    </row>
    <row r="59" spans="1:6" ht="15" customHeight="1" x14ac:dyDescent="0.25">
      <c r="A59" s="105" t="s">
        <v>56</v>
      </c>
      <c r="B59" s="50">
        <v>106243</v>
      </c>
      <c r="C59" s="50">
        <v>34085</v>
      </c>
      <c r="D59" s="50">
        <v>140328</v>
      </c>
      <c r="E59" s="77"/>
    </row>
    <row r="60" spans="1:6" ht="15" customHeight="1" x14ac:dyDescent="0.25">
      <c r="A60" s="105" t="s">
        <v>57</v>
      </c>
      <c r="B60" s="50">
        <v>5585</v>
      </c>
      <c r="C60" s="50">
        <v>3610</v>
      </c>
      <c r="D60" s="50">
        <v>9195</v>
      </c>
      <c r="E60" s="77"/>
    </row>
    <row r="61" spans="1:6" ht="15" customHeight="1" x14ac:dyDescent="0.25">
      <c r="A61" s="105" t="s">
        <v>58</v>
      </c>
      <c r="B61" s="50">
        <v>169000</v>
      </c>
      <c r="C61" s="50">
        <v>54499</v>
      </c>
      <c r="D61" s="50">
        <v>223499</v>
      </c>
      <c r="E61" s="77"/>
    </row>
    <row r="62" spans="1:6" ht="15" customHeight="1" x14ac:dyDescent="0.25">
      <c r="A62" s="105" t="s">
        <v>59</v>
      </c>
      <c r="B62" s="50">
        <v>60762</v>
      </c>
      <c r="C62" s="50">
        <v>256074</v>
      </c>
      <c r="D62" s="50">
        <v>316836</v>
      </c>
      <c r="E62" s="77"/>
    </row>
    <row r="63" spans="1:6" ht="15" customHeight="1" x14ac:dyDescent="0.25">
      <c r="A63" s="106" t="s">
        <v>0</v>
      </c>
      <c r="B63" s="150">
        <v>632659</v>
      </c>
      <c r="C63" s="150">
        <v>561652</v>
      </c>
      <c r="D63" s="150">
        <v>1194311</v>
      </c>
      <c r="E63" s="77"/>
    </row>
    <row r="64" spans="1:6" s="141" customFormat="1" ht="15" customHeight="1" x14ac:dyDescent="0.25">
      <c r="E64" s="80"/>
      <c r="F64" s="66"/>
    </row>
    <row r="65" spans="1:6" ht="15" customHeight="1" x14ac:dyDescent="0.25">
      <c r="A65" s="33" t="s">
        <v>409</v>
      </c>
      <c r="B65" s="77"/>
      <c r="C65" s="77"/>
      <c r="D65" s="77"/>
      <c r="E65" s="77"/>
      <c r="F65" s="9"/>
    </row>
    <row r="66" spans="1:6" ht="25.5" x14ac:dyDescent="0.25">
      <c r="A66" s="112" t="s">
        <v>62</v>
      </c>
      <c r="B66" s="78" t="s">
        <v>2</v>
      </c>
      <c r="C66" s="78" t="s">
        <v>3</v>
      </c>
      <c r="D66" s="78" t="s">
        <v>4</v>
      </c>
      <c r="E66" s="78" t="s">
        <v>61</v>
      </c>
      <c r="F66" s="9"/>
    </row>
    <row r="67" spans="1:6" ht="15" customHeight="1" x14ac:dyDescent="0.25">
      <c r="A67" s="105" t="s">
        <v>102</v>
      </c>
      <c r="B67" s="31">
        <v>87571</v>
      </c>
      <c r="C67" s="31">
        <v>189242</v>
      </c>
      <c r="D67" s="31">
        <v>585539</v>
      </c>
      <c r="E67" s="31">
        <v>862352</v>
      </c>
      <c r="F67" s="9"/>
    </row>
    <row r="68" spans="1:6" ht="15" customHeight="1" x14ac:dyDescent="0.25">
      <c r="A68" s="105" t="s">
        <v>103</v>
      </c>
      <c r="B68" s="31">
        <v>48640</v>
      </c>
      <c r="C68" s="31">
        <v>142597</v>
      </c>
      <c r="D68" s="31">
        <v>78191</v>
      </c>
      <c r="E68" s="31">
        <v>269428</v>
      </c>
      <c r="F68" s="9"/>
    </row>
    <row r="69" spans="1:6" ht="15" customHeight="1" x14ac:dyDescent="0.25">
      <c r="A69" s="105" t="s">
        <v>104</v>
      </c>
      <c r="B69" s="31">
        <v>211</v>
      </c>
      <c r="C69" s="31">
        <v>5573</v>
      </c>
      <c r="D69" s="31">
        <v>1503</v>
      </c>
      <c r="E69" s="31">
        <v>7287</v>
      </c>
      <c r="F69" s="9"/>
    </row>
    <row r="70" spans="1:6" ht="15" customHeight="1" x14ac:dyDescent="0.25">
      <c r="A70" s="105" t="s">
        <v>105</v>
      </c>
      <c r="B70" s="31">
        <v>1517</v>
      </c>
      <c r="C70" s="31">
        <v>41787</v>
      </c>
      <c r="D70" s="31">
        <v>2144</v>
      </c>
      <c r="E70" s="31">
        <v>45448</v>
      </c>
      <c r="F70" s="9"/>
    </row>
    <row r="71" spans="1:6" ht="15" customHeight="1" x14ac:dyDescent="0.25">
      <c r="A71" s="105" t="s">
        <v>106</v>
      </c>
      <c r="B71" s="31">
        <v>1</v>
      </c>
      <c r="C71" s="31">
        <v>257</v>
      </c>
      <c r="D71" s="31">
        <v>9538</v>
      </c>
      <c r="E71" s="31">
        <v>9796</v>
      </c>
      <c r="F71" s="9"/>
    </row>
    <row r="72" spans="1:6" ht="15" customHeight="1" x14ac:dyDescent="0.25">
      <c r="A72" s="106" t="s">
        <v>0</v>
      </c>
      <c r="B72" s="32">
        <v>137940</v>
      </c>
      <c r="C72" s="32">
        <v>379456</v>
      </c>
      <c r="D72" s="32">
        <v>676915</v>
      </c>
      <c r="E72" s="32">
        <v>1194311</v>
      </c>
      <c r="F72" s="9"/>
    </row>
    <row r="73" spans="1:6" ht="15" customHeight="1" x14ac:dyDescent="0.25">
      <c r="A73" s="9"/>
      <c r="B73" s="77"/>
      <c r="C73" s="77"/>
      <c r="D73" s="77"/>
      <c r="E73" s="77"/>
      <c r="F73" s="9"/>
    </row>
    <row r="74" spans="1:6" ht="15" customHeight="1" x14ac:dyDescent="0.25">
      <c r="A74" s="33" t="s">
        <v>410</v>
      </c>
      <c r="B74" s="77"/>
      <c r="C74" s="77"/>
      <c r="D74" s="77"/>
      <c r="E74" s="77"/>
      <c r="F74" s="9"/>
    </row>
    <row r="75" spans="1:6" ht="25.5" x14ac:dyDescent="0.25">
      <c r="A75" s="112" t="s">
        <v>50</v>
      </c>
      <c r="B75" s="78" t="s">
        <v>2</v>
      </c>
      <c r="C75" s="78" t="s">
        <v>3</v>
      </c>
      <c r="D75" s="78" t="s">
        <v>4</v>
      </c>
      <c r="E75" s="78" t="s">
        <v>61</v>
      </c>
      <c r="F75" s="9"/>
    </row>
    <row r="76" spans="1:6" ht="15" customHeight="1" x14ac:dyDescent="0.25">
      <c r="A76" s="105" t="s">
        <v>298</v>
      </c>
      <c r="B76" s="31">
        <v>5261</v>
      </c>
      <c r="C76" s="31">
        <v>1538</v>
      </c>
      <c r="D76" s="31">
        <v>10477</v>
      </c>
      <c r="E76" s="31">
        <v>17276</v>
      </c>
      <c r="F76" s="9"/>
    </row>
    <row r="77" spans="1:6" ht="15" customHeight="1" x14ac:dyDescent="0.25">
      <c r="A77" s="105" t="s">
        <v>299</v>
      </c>
      <c r="B77" s="31">
        <v>3204</v>
      </c>
      <c r="C77" s="31">
        <v>3588</v>
      </c>
      <c r="D77" s="31">
        <v>12257</v>
      </c>
      <c r="E77" s="31">
        <v>19049</v>
      </c>
      <c r="F77" s="9"/>
    </row>
    <row r="78" spans="1:6" ht="15" customHeight="1" x14ac:dyDescent="0.25">
      <c r="A78" s="105" t="s">
        <v>300</v>
      </c>
      <c r="B78" s="31">
        <v>5158</v>
      </c>
      <c r="C78" s="31">
        <v>11952</v>
      </c>
      <c r="D78" s="31">
        <v>23137</v>
      </c>
      <c r="E78" s="31">
        <v>40247</v>
      </c>
      <c r="F78" s="9"/>
    </row>
    <row r="79" spans="1:6" ht="15" customHeight="1" x14ac:dyDescent="0.25">
      <c r="A79" s="105" t="s">
        <v>301</v>
      </c>
      <c r="B79" s="31">
        <v>2236</v>
      </c>
      <c r="C79" s="31">
        <v>2579</v>
      </c>
      <c r="D79" s="31">
        <v>8220</v>
      </c>
      <c r="E79" s="31">
        <v>13035</v>
      </c>
      <c r="F79" s="9"/>
    </row>
    <row r="80" spans="1:6" ht="15" customHeight="1" x14ac:dyDescent="0.25">
      <c r="A80" s="105" t="s">
        <v>302</v>
      </c>
      <c r="B80" s="31">
        <v>9402</v>
      </c>
      <c r="C80" s="31">
        <v>13112</v>
      </c>
      <c r="D80" s="31">
        <v>21639</v>
      </c>
      <c r="E80" s="31">
        <v>44153</v>
      </c>
      <c r="F80" s="9"/>
    </row>
    <row r="81" spans="1:6" ht="15" customHeight="1" x14ac:dyDescent="0.25">
      <c r="A81" s="105" t="s">
        <v>303</v>
      </c>
      <c r="B81" s="31">
        <v>11667</v>
      </c>
      <c r="C81" s="31">
        <v>37440</v>
      </c>
      <c r="D81" s="31">
        <v>80635</v>
      </c>
      <c r="E81" s="31">
        <v>129742</v>
      </c>
      <c r="F81" s="9"/>
    </row>
    <row r="82" spans="1:6" ht="15" customHeight="1" x14ac:dyDescent="0.25">
      <c r="A82" s="105" t="s">
        <v>304</v>
      </c>
      <c r="B82" s="31">
        <v>42450</v>
      </c>
      <c r="C82" s="31">
        <v>206971</v>
      </c>
      <c r="D82" s="31">
        <v>312469</v>
      </c>
      <c r="E82" s="31">
        <v>561890</v>
      </c>
      <c r="F82" s="9"/>
    </row>
    <row r="83" spans="1:6" ht="15" customHeight="1" x14ac:dyDescent="0.25">
      <c r="A83" s="113" t="s">
        <v>317</v>
      </c>
      <c r="B83" s="31">
        <v>4691</v>
      </c>
      <c r="C83" s="31">
        <v>17968</v>
      </c>
      <c r="D83" s="31">
        <v>5785</v>
      </c>
      <c r="E83" s="31">
        <v>28444</v>
      </c>
      <c r="F83" s="9"/>
    </row>
    <row r="84" spans="1:6" ht="15" customHeight="1" x14ac:dyDescent="0.25">
      <c r="A84" s="105" t="s">
        <v>305</v>
      </c>
      <c r="B84" s="31">
        <v>14447</v>
      </c>
      <c r="C84" s="31">
        <v>12197</v>
      </c>
      <c r="D84" s="31">
        <v>29600</v>
      </c>
      <c r="E84" s="31">
        <v>56244</v>
      </c>
      <c r="F84" s="9"/>
    </row>
    <row r="85" spans="1:6" ht="15" customHeight="1" x14ac:dyDescent="0.25">
      <c r="A85" s="105" t="s">
        <v>419</v>
      </c>
      <c r="B85" s="31">
        <v>4404</v>
      </c>
      <c r="C85" s="31">
        <v>5573</v>
      </c>
      <c r="D85" s="31">
        <v>13208</v>
      </c>
      <c r="E85" s="31">
        <v>23185</v>
      </c>
      <c r="F85" s="9"/>
    </row>
    <row r="86" spans="1:6" ht="15" customHeight="1" x14ac:dyDescent="0.25">
      <c r="A86" s="105" t="s">
        <v>311</v>
      </c>
      <c r="B86" s="31">
        <v>12977</v>
      </c>
      <c r="C86" s="31">
        <v>34642</v>
      </c>
      <c r="D86" s="31">
        <v>77806</v>
      </c>
      <c r="E86" s="31">
        <v>125425</v>
      </c>
      <c r="F86" s="9"/>
    </row>
    <row r="87" spans="1:6" ht="15" customHeight="1" x14ac:dyDescent="0.25">
      <c r="A87" s="105" t="s">
        <v>306</v>
      </c>
      <c r="B87" s="31">
        <v>7964</v>
      </c>
      <c r="C87" s="31">
        <v>12738</v>
      </c>
      <c r="D87" s="31">
        <v>36476</v>
      </c>
      <c r="E87" s="31">
        <v>57178</v>
      </c>
      <c r="F87" s="9"/>
    </row>
    <row r="88" spans="1:6" ht="15" customHeight="1" x14ac:dyDescent="0.25">
      <c r="A88" s="105" t="s">
        <v>307</v>
      </c>
      <c r="B88" s="31">
        <v>3691</v>
      </c>
      <c r="C88" s="31">
        <v>4363</v>
      </c>
      <c r="D88" s="31">
        <v>17481</v>
      </c>
      <c r="E88" s="31">
        <v>25535</v>
      </c>
      <c r="F88" s="9"/>
    </row>
    <row r="89" spans="1:6" ht="15" customHeight="1" x14ac:dyDescent="0.25">
      <c r="A89" s="105" t="s">
        <v>308</v>
      </c>
      <c r="B89" s="31">
        <v>7045</v>
      </c>
      <c r="C89" s="31">
        <v>13160</v>
      </c>
      <c r="D89" s="31">
        <v>22104</v>
      </c>
      <c r="E89" s="31">
        <v>42309</v>
      </c>
      <c r="F89" s="9"/>
    </row>
    <row r="90" spans="1:6" ht="15" customHeight="1" x14ac:dyDescent="0.25">
      <c r="A90" s="105" t="s">
        <v>309</v>
      </c>
      <c r="B90" s="31">
        <v>1312</v>
      </c>
      <c r="C90" s="31">
        <v>463</v>
      </c>
      <c r="D90" s="31">
        <v>1077</v>
      </c>
      <c r="E90" s="31">
        <v>2852</v>
      </c>
      <c r="F90" s="9"/>
    </row>
    <row r="91" spans="1:6" ht="15" customHeight="1" x14ac:dyDescent="0.25">
      <c r="A91" s="105" t="s">
        <v>310</v>
      </c>
      <c r="B91" s="31">
        <v>2031</v>
      </c>
      <c r="C91" s="31">
        <v>1172</v>
      </c>
      <c r="D91" s="31">
        <v>4544</v>
      </c>
      <c r="E91" s="31">
        <v>7747</v>
      </c>
      <c r="F91" s="9"/>
    </row>
    <row r="92" spans="1:6" ht="15" customHeight="1" x14ac:dyDescent="0.25">
      <c r="A92" s="106" t="s">
        <v>0</v>
      </c>
      <c r="B92" s="32">
        <v>137940</v>
      </c>
      <c r="C92" s="32">
        <v>379456</v>
      </c>
      <c r="D92" s="32">
        <v>676915</v>
      </c>
      <c r="E92" s="32">
        <v>1194311</v>
      </c>
      <c r="F92" s="9"/>
    </row>
    <row r="93" spans="1:6" ht="15" customHeight="1" x14ac:dyDescent="0.25">
      <c r="A93" s="9"/>
      <c r="B93" s="77"/>
      <c r="C93" s="77"/>
      <c r="D93" s="77"/>
      <c r="E93" s="77"/>
      <c r="F93" s="9"/>
    </row>
    <row r="94" spans="1:6" ht="15" customHeight="1" x14ac:dyDescent="0.25">
      <c r="A94" s="33" t="s">
        <v>411</v>
      </c>
      <c r="B94" s="77"/>
      <c r="C94" s="77"/>
      <c r="D94" s="77"/>
      <c r="E94" s="77"/>
      <c r="F94" s="9"/>
    </row>
    <row r="95" spans="1:6" ht="30" customHeight="1" x14ac:dyDescent="0.25">
      <c r="A95" s="112" t="s">
        <v>50</v>
      </c>
      <c r="B95" s="78" t="s">
        <v>2</v>
      </c>
      <c r="C95" s="78" t="s">
        <v>3</v>
      </c>
      <c r="D95" s="78" t="s">
        <v>4</v>
      </c>
      <c r="E95" s="14" t="s">
        <v>336</v>
      </c>
      <c r="F95" s="9"/>
    </row>
    <row r="96" spans="1:6" ht="15" customHeight="1" x14ac:dyDescent="0.25">
      <c r="A96" s="105" t="s">
        <v>298</v>
      </c>
      <c r="B96" s="31">
        <v>2147</v>
      </c>
      <c r="C96" s="31">
        <v>380</v>
      </c>
      <c r="D96" s="31">
        <v>2265</v>
      </c>
      <c r="E96" s="31">
        <v>4792</v>
      </c>
      <c r="F96" s="9"/>
    </row>
    <row r="97" spans="1:6" ht="15" customHeight="1" x14ac:dyDescent="0.25">
      <c r="A97" s="105" t="s">
        <v>299</v>
      </c>
      <c r="B97" s="31">
        <v>1627</v>
      </c>
      <c r="C97" s="31">
        <v>1148</v>
      </c>
      <c r="D97" s="31">
        <v>2942</v>
      </c>
      <c r="E97" s="31">
        <v>5717</v>
      </c>
      <c r="F97" s="9"/>
    </row>
    <row r="98" spans="1:6" ht="15" customHeight="1" x14ac:dyDescent="0.25">
      <c r="A98" s="105" t="s">
        <v>300</v>
      </c>
      <c r="B98" s="31">
        <v>2437</v>
      </c>
      <c r="C98" s="31">
        <v>3861</v>
      </c>
      <c r="D98" s="31">
        <v>4870</v>
      </c>
      <c r="E98" s="31">
        <v>11168</v>
      </c>
      <c r="F98" s="9"/>
    </row>
    <row r="99" spans="1:6" ht="15" customHeight="1" x14ac:dyDescent="0.25">
      <c r="A99" s="105" t="s">
        <v>301</v>
      </c>
      <c r="B99" s="31">
        <v>1022</v>
      </c>
      <c r="C99" s="31">
        <v>984</v>
      </c>
      <c r="D99" s="31">
        <v>2198</v>
      </c>
      <c r="E99" s="31">
        <v>4204</v>
      </c>
      <c r="F99" s="9"/>
    </row>
    <row r="100" spans="1:6" ht="15" customHeight="1" x14ac:dyDescent="0.25">
      <c r="A100" s="105" t="s">
        <v>302</v>
      </c>
      <c r="B100" s="31">
        <v>4212</v>
      </c>
      <c r="C100" s="31">
        <v>3671</v>
      </c>
      <c r="D100" s="31">
        <v>5034</v>
      </c>
      <c r="E100" s="31">
        <v>12917</v>
      </c>
      <c r="F100" s="9"/>
    </row>
    <row r="101" spans="1:6" ht="15" customHeight="1" x14ac:dyDescent="0.25">
      <c r="A101" s="105" t="s">
        <v>303</v>
      </c>
      <c r="B101" s="31">
        <v>5439</v>
      </c>
      <c r="C101" s="31">
        <v>11864</v>
      </c>
      <c r="D101" s="31">
        <v>17102</v>
      </c>
      <c r="E101" s="31">
        <v>34405</v>
      </c>
      <c r="F101" s="9"/>
    </row>
    <row r="102" spans="1:6" ht="15" customHeight="1" x14ac:dyDescent="0.25">
      <c r="A102" s="113" t="s">
        <v>304</v>
      </c>
      <c r="B102" s="31">
        <v>18564</v>
      </c>
      <c r="C102" s="31">
        <v>68097</v>
      </c>
      <c r="D102" s="31">
        <v>68491</v>
      </c>
      <c r="E102" s="31">
        <v>155152</v>
      </c>
      <c r="F102" s="9"/>
    </row>
    <row r="103" spans="1:6" ht="15" customHeight="1" x14ac:dyDescent="0.25">
      <c r="A103" s="113" t="s">
        <v>317</v>
      </c>
      <c r="B103" s="31">
        <v>2164</v>
      </c>
      <c r="C103" s="31">
        <v>5316</v>
      </c>
      <c r="D103" s="31">
        <v>1742</v>
      </c>
      <c r="E103" s="31">
        <v>9222</v>
      </c>
      <c r="F103" s="9"/>
    </row>
    <row r="104" spans="1:6" ht="15" customHeight="1" x14ac:dyDescent="0.25">
      <c r="A104" s="105" t="s">
        <v>305</v>
      </c>
      <c r="B104" s="31">
        <v>6124</v>
      </c>
      <c r="C104" s="31">
        <v>3375</v>
      </c>
      <c r="D104" s="31">
        <v>6321</v>
      </c>
      <c r="E104" s="31">
        <v>15820</v>
      </c>
      <c r="F104" s="9"/>
    </row>
    <row r="105" spans="1:6" ht="15" customHeight="1" x14ac:dyDescent="0.25">
      <c r="A105" s="139" t="s">
        <v>419</v>
      </c>
      <c r="B105" s="31">
        <v>1947</v>
      </c>
      <c r="C105" s="31">
        <v>1820</v>
      </c>
      <c r="D105" s="31">
        <v>3141</v>
      </c>
      <c r="E105" s="31">
        <v>6908</v>
      </c>
      <c r="F105" s="9"/>
    </row>
    <row r="106" spans="1:6" ht="15" customHeight="1" x14ac:dyDescent="0.25">
      <c r="A106" s="105" t="s">
        <v>311</v>
      </c>
      <c r="B106" s="31">
        <v>5666</v>
      </c>
      <c r="C106" s="31">
        <v>11626</v>
      </c>
      <c r="D106" s="31">
        <v>17060</v>
      </c>
      <c r="E106" s="31">
        <v>34352</v>
      </c>
      <c r="F106" s="9"/>
    </row>
    <row r="107" spans="1:6" ht="15" customHeight="1" x14ac:dyDescent="0.25">
      <c r="A107" s="105" t="s">
        <v>306</v>
      </c>
      <c r="B107" s="31">
        <v>3456</v>
      </c>
      <c r="C107" s="31">
        <v>3546</v>
      </c>
      <c r="D107" s="31">
        <v>7938</v>
      </c>
      <c r="E107" s="31">
        <v>14940</v>
      </c>
      <c r="F107" s="9"/>
    </row>
    <row r="108" spans="1:6" ht="15" customHeight="1" x14ac:dyDescent="0.25">
      <c r="A108" s="105" t="s">
        <v>307</v>
      </c>
      <c r="B108" s="31">
        <v>1586</v>
      </c>
      <c r="C108" s="31">
        <v>1495</v>
      </c>
      <c r="D108" s="31">
        <v>3739</v>
      </c>
      <c r="E108" s="31">
        <v>6820</v>
      </c>
      <c r="F108" s="9"/>
    </row>
    <row r="109" spans="1:6" ht="15" customHeight="1" x14ac:dyDescent="0.25">
      <c r="A109" s="105" t="s">
        <v>308</v>
      </c>
      <c r="B109" s="31">
        <v>3118</v>
      </c>
      <c r="C109" s="31">
        <v>4160</v>
      </c>
      <c r="D109" s="31">
        <v>5368</v>
      </c>
      <c r="E109" s="31">
        <v>12646</v>
      </c>
      <c r="F109" s="9"/>
    </row>
    <row r="110" spans="1:6" ht="15" customHeight="1" x14ac:dyDescent="0.25">
      <c r="A110" s="105" t="s">
        <v>309</v>
      </c>
      <c r="B110" s="31">
        <v>544</v>
      </c>
      <c r="C110" s="31">
        <v>187</v>
      </c>
      <c r="D110" s="31">
        <v>348</v>
      </c>
      <c r="E110" s="31">
        <v>1079</v>
      </c>
      <c r="F110" s="9"/>
    </row>
    <row r="111" spans="1:6" ht="15" customHeight="1" x14ac:dyDescent="0.25">
      <c r="A111" s="105" t="s">
        <v>310</v>
      </c>
      <c r="B111" s="31">
        <v>874</v>
      </c>
      <c r="C111" s="31">
        <v>364</v>
      </c>
      <c r="D111" s="31">
        <v>1197</v>
      </c>
      <c r="E111" s="31">
        <v>2435</v>
      </c>
      <c r="F111" s="9"/>
    </row>
    <row r="112" spans="1:6" ht="15" customHeight="1" x14ac:dyDescent="0.25">
      <c r="A112" s="106" t="s">
        <v>0</v>
      </c>
      <c r="B112" s="32">
        <v>60927</v>
      </c>
      <c r="C112" s="32">
        <v>121894</v>
      </c>
      <c r="D112" s="32">
        <v>149756</v>
      </c>
      <c r="E112" s="32">
        <v>332577</v>
      </c>
      <c r="F112" s="9"/>
    </row>
    <row r="113" spans="1:6" ht="15" customHeight="1" x14ac:dyDescent="0.25">
      <c r="A113" s="9"/>
      <c r="B113" s="77"/>
      <c r="C113" s="77"/>
      <c r="D113" s="77"/>
      <c r="E113" s="77"/>
      <c r="F113" s="9"/>
    </row>
    <row r="114" spans="1:6" ht="15" customHeight="1" x14ac:dyDescent="0.25">
      <c r="A114" s="33" t="s">
        <v>412</v>
      </c>
      <c r="B114" s="77"/>
      <c r="C114" s="77"/>
      <c r="D114" s="77"/>
      <c r="E114" s="77"/>
      <c r="F114" s="9"/>
    </row>
    <row r="115" spans="1:6" ht="30" customHeight="1" x14ac:dyDescent="0.25">
      <c r="A115" s="112" t="s">
        <v>50</v>
      </c>
      <c r="B115" s="78" t="s">
        <v>164</v>
      </c>
      <c r="C115" s="78" t="s">
        <v>165</v>
      </c>
      <c r="D115" s="78" t="s">
        <v>61</v>
      </c>
      <c r="E115" s="77"/>
      <c r="F115" s="9"/>
    </row>
    <row r="116" spans="1:6" ht="15" customHeight="1" x14ac:dyDescent="0.25">
      <c r="A116" s="105" t="s">
        <v>298</v>
      </c>
      <c r="B116" s="31">
        <v>9572</v>
      </c>
      <c r="C116" s="31">
        <v>7704</v>
      </c>
      <c r="D116" s="31">
        <v>17276</v>
      </c>
      <c r="E116" s="77"/>
      <c r="F116" s="9"/>
    </row>
    <row r="117" spans="1:6" ht="15" customHeight="1" x14ac:dyDescent="0.25">
      <c r="A117" s="105" t="s">
        <v>299</v>
      </c>
      <c r="B117" s="31">
        <v>10329</v>
      </c>
      <c r="C117" s="31">
        <v>8720</v>
      </c>
      <c r="D117" s="31">
        <v>19049</v>
      </c>
      <c r="E117" s="77"/>
      <c r="F117" s="9"/>
    </row>
    <row r="118" spans="1:6" ht="15" customHeight="1" x14ac:dyDescent="0.25">
      <c r="A118" s="105" t="s">
        <v>300</v>
      </c>
      <c r="B118" s="31">
        <v>20247</v>
      </c>
      <c r="C118" s="31">
        <v>20000</v>
      </c>
      <c r="D118" s="31">
        <v>40247</v>
      </c>
      <c r="E118" s="77"/>
      <c r="F118" s="9"/>
    </row>
    <row r="119" spans="1:6" ht="15" customHeight="1" x14ac:dyDescent="0.25">
      <c r="A119" s="105" t="s">
        <v>301</v>
      </c>
      <c r="B119" s="31">
        <v>6944</v>
      </c>
      <c r="C119" s="31">
        <v>6091</v>
      </c>
      <c r="D119" s="31">
        <v>13035</v>
      </c>
      <c r="E119" s="77"/>
      <c r="F119" s="9"/>
    </row>
    <row r="120" spans="1:6" ht="15" customHeight="1" x14ac:dyDescent="0.25">
      <c r="A120" s="105" t="s">
        <v>302</v>
      </c>
      <c r="B120" s="31">
        <v>24075</v>
      </c>
      <c r="C120" s="31">
        <v>20078</v>
      </c>
      <c r="D120" s="31">
        <v>44153</v>
      </c>
      <c r="E120" s="77"/>
      <c r="F120" s="9"/>
    </row>
    <row r="121" spans="1:6" ht="15" customHeight="1" x14ac:dyDescent="0.25">
      <c r="A121" s="105" t="s">
        <v>303</v>
      </c>
      <c r="B121" s="31">
        <v>67219</v>
      </c>
      <c r="C121" s="31">
        <v>62523</v>
      </c>
      <c r="D121" s="31">
        <v>129742</v>
      </c>
      <c r="E121" s="77"/>
      <c r="F121" s="9"/>
    </row>
    <row r="122" spans="1:6" ht="15" customHeight="1" x14ac:dyDescent="0.25">
      <c r="A122" s="113" t="s">
        <v>304</v>
      </c>
      <c r="B122" s="31">
        <v>290941</v>
      </c>
      <c r="C122" s="31">
        <v>270949</v>
      </c>
      <c r="D122" s="31">
        <v>561890</v>
      </c>
      <c r="E122" s="77"/>
      <c r="F122" s="9"/>
    </row>
    <row r="123" spans="1:6" ht="15" customHeight="1" x14ac:dyDescent="0.25">
      <c r="A123" s="113" t="s">
        <v>317</v>
      </c>
      <c r="B123" s="31">
        <v>15437</v>
      </c>
      <c r="C123" s="31">
        <v>13007</v>
      </c>
      <c r="D123" s="31">
        <v>28444</v>
      </c>
      <c r="E123" s="77"/>
      <c r="F123" s="9"/>
    </row>
    <row r="124" spans="1:6" ht="15" customHeight="1" x14ac:dyDescent="0.25">
      <c r="A124" s="105" t="s">
        <v>305</v>
      </c>
      <c r="B124" s="31">
        <v>31644</v>
      </c>
      <c r="C124" s="31">
        <v>24600</v>
      </c>
      <c r="D124" s="31">
        <v>56244</v>
      </c>
      <c r="E124" s="77"/>
      <c r="F124" s="9"/>
    </row>
    <row r="125" spans="1:6" ht="15" customHeight="1" x14ac:dyDescent="0.25">
      <c r="A125" s="105" t="s">
        <v>419</v>
      </c>
      <c r="B125" s="31">
        <v>13195</v>
      </c>
      <c r="C125" s="31">
        <v>9990</v>
      </c>
      <c r="D125" s="31">
        <v>23185</v>
      </c>
      <c r="E125" s="77"/>
      <c r="F125" s="9"/>
    </row>
    <row r="126" spans="1:6" ht="15" customHeight="1" x14ac:dyDescent="0.25">
      <c r="A126" s="105" t="s">
        <v>311</v>
      </c>
      <c r="B126" s="31">
        <v>66583</v>
      </c>
      <c r="C126" s="31">
        <v>58842</v>
      </c>
      <c r="D126" s="31">
        <v>125425</v>
      </c>
      <c r="E126" s="77"/>
      <c r="F126" s="9"/>
    </row>
    <row r="127" spans="1:6" ht="15" customHeight="1" x14ac:dyDescent="0.25">
      <c r="A127" s="105" t="s">
        <v>306</v>
      </c>
      <c r="B127" s="31">
        <v>32349</v>
      </c>
      <c r="C127" s="31">
        <v>24829</v>
      </c>
      <c r="D127" s="31">
        <v>57178</v>
      </c>
      <c r="E127" s="77"/>
      <c r="F127" s="9"/>
    </row>
    <row r="128" spans="1:6" ht="15" customHeight="1" x14ac:dyDescent="0.25">
      <c r="A128" s="105" t="s">
        <v>307</v>
      </c>
      <c r="B128" s="31">
        <v>13619</v>
      </c>
      <c r="C128" s="31">
        <v>11916</v>
      </c>
      <c r="D128" s="31">
        <v>25535</v>
      </c>
      <c r="E128" s="77"/>
      <c r="F128" s="9"/>
    </row>
    <row r="129" spans="1:6" ht="15" customHeight="1" x14ac:dyDescent="0.25">
      <c r="A129" s="105" t="s">
        <v>308</v>
      </c>
      <c r="B129" s="31">
        <v>24544</v>
      </c>
      <c r="C129" s="31">
        <v>17765</v>
      </c>
      <c r="D129" s="31">
        <v>42309</v>
      </c>
      <c r="E129" s="77"/>
      <c r="F129" s="9"/>
    </row>
    <row r="130" spans="1:6" ht="15" customHeight="1" x14ac:dyDescent="0.25">
      <c r="A130" s="105" t="s">
        <v>309</v>
      </c>
      <c r="B130" s="31">
        <v>1765</v>
      </c>
      <c r="C130" s="31">
        <v>1087</v>
      </c>
      <c r="D130" s="31">
        <v>2852</v>
      </c>
      <c r="E130" s="77"/>
      <c r="F130" s="9"/>
    </row>
    <row r="131" spans="1:6" ht="15" customHeight="1" x14ac:dyDescent="0.25">
      <c r="A131" s="105" t="s">
        <v>310</v>
      </c>
      <c r="B131" s="31">
        <v>4196</v>
      </c>
      <c r="C131" s="31">
        <v>3551</v>
      </c>
      <c r="D131" s="31">
        <v>7747</v>
      </c>
      <c r="E131" s="77"/>
      <c r="F131" s="9"/>
    </row>
    <row r="132" spans="1:6" s="141" customFormat="1" ht="15" customHeight="1" x14ac:dyDescent="0.25">
      <c r="A132" s="106" t="s">
        <v>0</v>
      </c>
      <c r="B132" s="32">
        <v>632659</v>
      </c>
      <c r="C132" s="32">
        <v>561652</v>
      </c>
      <c r="D132" s="32">
        <v>1194311</v>
      </c>
      <c r="E132" s="80"/>
      <c r="F132" s="9"/>
    </row>
    <row r="133" spans="1:6" ht="15" customHeight="1" x14ac:dyDescent="0.25">
      <c r="A133" s="9"/>
      <c r="B133" s="77"/>
      <c r="C133" s="77"/>
      <c r="D133" s="77"/>
      <c r="E133" s="77"/>
      <c r="F133" s="9"/>
    </row>
    <row r="134" spans="1:6" ht="15" customHeight="1" x14ac:dyDescent="0.25">
      <c r="A134" s="33" t="s">
        <v>413</v>
      </c>
      <c r="B134" s="77"/>
      <c r="C134" s="77"/>
      <c r="D134" s="77"/>
      <c r="E134" s="77"/>
      <c r="F134" s="9"/>
    </row>
    <row r="135" spans="1:6" ht="30" customHeight="1" x14ac:dyDescent="0.25">
      <c r="A135" s="112" t="s">
        <v>50</v>
      </c>
      <c r="B135" s="14" t="s">
        <v>383</v>
      </c>
      <c r="C135" s="14" t="s">
        <v>294</v>
      </c>
      <c r="D135" s="14" t="s">
        <v>336</v>
      </c>
      <c r="E135" s="77"/>
      <c r="F135" s="9"/>
    </row>
    <row r="136" spans="1:6" ht="15" customHeight="1" x14ac:dyDescent="0.25">
      <c r="A136" s="105" t="s">
        <v>298</v>
      </c>
      <c r="B136" s="31">
        <v>2510</v>
      </c>
      <c r="C136" s="31">
        <v>2282</v>
      </c>
      <c r="D136" s="31">
        <f>SUM(B136:C136)</f>
        <v>4792</v>
      </c>
      <c r="E136" s="77"/>
      <c r="F136" s="9"/>
    </row>
    <row r="137" spans="1:6" ht="15" customHeight="1" x14ac:dyDescent="0.25">
      <c r="A137" s="105" t="s">
        <v>299</v>
      </c>
      <c r="B137" s="31">
        <v>2959</v>
      </c>
      <c r="C137" s="31">
        <v>2758</v>
      </c>
      <c r="D137" s="31">
        <f t="shared" ref="D137:D152" si="1">SUM(B137:C137)</f>
        <v>5717</v>
      </c>
      <c r="E137" s="77"/>
      <c r="F137" s="9"/>
    </row>
    <row r="138" spans="1:6" ht="15" customHeight="1" x14ac:dyDescent="0.25">
      <c r="A138" s="105" t="s">
        <v>300</v>
      </c>
      <c r="B138" s="31">
        <v>5539</v>
      </c>
      <c r="C138" s="31">
        <v>5629</v>
      </c>
      <c r="D138" s="31">
        <f t="shared" si="1"/>
        <v>11168</v>
      </c>
      <c r="E138" s="77"/>
      <c r="F138" s="9"/>
    </row>
    <row r="139" spans="1:6" ht="15" customHeight="1" x14ac:dyDescent="0.25">
      <c r="A139" s="105" t="s">
        <v>301</v>
      </c>
      <c r="B139" s="31">
        <v>2199</v>
      </c>
      <c r="C139" s="31">
        <v>2005</v>
      </c>
      <c r="D139" s="31">
        <f t="shared" si="1"/>
        <v>4204</v>
      </c>
      <c r="E139" s="77"/>
      <c r="F139" s="9"/>
    </row>
    <row r="140" spans="1:6" ht="15" customHeight="1" x14ac:dyDescent="0.25">
      <c r="A140" s="105" t="s">
        <v>302</v>
      </c>
      <c r="B140" s="31">
        <v>6741</v>
      </c>
      <c r="C140" s="31">
        <v>6176</v>
      </c>
      <c r="D140" s="31">
        <f t="shared" si="1"/>
        <v>12917</v>
      </c>
      <c r="E140" s="77"/>
      <c r="F140" s="9"/>
    </row>
    <row r="141" spans="1:6" ht="15" customHeight="1" x14ac:dyDescent="0.25">
      <c r="A141" s="105" t="s">
        <v>303</v>
      </c>
      <c r="B141" s="31">
        <v>17919</v>
      </c>
      <c r="C141" s="31">
        <v>16486</v>
      </c>
      <c r="D141" s="31">
        <f t="shared" si="1"/>
        <v>34405</v>
      </c>
      <c r="E141" s="77"/>
      <c r="F141" s="9"/>
    </row>
    <row r="142" spans="1:6" ht="15" customHeight="1" x14ac:dyDescent="0.25">
      <c r="A142" s="113" t="s">
        <v>304</v>
      </c>
      <c r="B142" s="31">
        <v>79409</v>
      </c>
      <c r="C142" s="31">
        <v>75743</v>
      </c>
      <c r="D142" s="31">
        <f t="shared" si="1"/>
        <v>155152</v>
      </c>
      <c r="E142" s="77"/>
      <c r="F142" s="9"/>
    </row>
    <row r="143" spans="1:6" ht="15" customHeight="1" x14ac:dyDescent="0.25">
      <c r="A143" s="113" t="s">
        <v>317</v>
      </c>
      <c r="B143" s="31">
        <v>5020</v>
      </c>
      <c r="C143" s="31">
        <v>4202</v>
      </c>
      <c r="D143" s="31">
        <f t="shared" si="1"/>
        <v>9222</v>
      </c>
      <c r="E143" s="77"/>
      <c r="F143" s="9"/>
    </row>
    <row r="144" spans="1:6" ht="15" customHeight="1" x14ac:dyDescent="0.25">
      <c r="A144" s="105" t="s">
        <v>305</v>
      </c>
      <c r="B144" s="31">
        <v>8754</v>
      </c>
      <c r="C144" s="31">
        <v>7066</v>
      </c>
      <c r="D144" s="31">
        <f t="shared" si="1"/>
        <v>15820</v>
      </c>
      <c r="E144" s="77"/>
      <c r="F144" s="9"/>
    </row>
    <row r="145" spans="1:6" ht="15" customHeight="1" x14ac:dyDescent="0.25">
      <c r="A145" s="105" t="s">
        <v>419</v>
      </c>
      <c r="B145" s="31">
        <v>3854</v>
      </c>
      <c r="C145" s="31">
        <v>3054</v>
      </c>
      <c r="D145" s="31">
        <f t="shared" si="1"/>
        <v>6908</v>
      </c>
      <c r="E145" s="77"/>
      <c r="F145" s="9"/>
    </row>
    <row r="146" spans="1:6" ht="15" customHeight="1" x14ac:dyDescent="0.25">
      <c r="A146" s="105" t="s">
        <v>311</v>
      </c>
      <c r="B146" s="31">
        <v>18008</v>
      </c>
      <c r="C146" s="31">
        <v>16344</v>
      </c>
      <c r="D146" s="31">
        <f t="shared" si="1"/>
        <v>34352</v>
      </c>
      <c r="E146" s="77"/>
      <c r="F146" s="9"/>
    </row>
    <row r="147" spans="1:6" ht="15" customHeight="1" x14ac:dyDescent="0.25">
      <c r="A147" s="105" t="s">
        <v>306</v>
      </c>
      <c r="B147" s="31">
        <v>8262</v>
      </c>
      <c r="C147" s="31">
        <v>6678</v>
      </c>
      <c r="D147" s="31">
        <f t="shared" si="1"/>
        <v>14940</v>
      </c>
      <c r="E147" s="77"/>
      <c r="F147" s="9"/>
    </row>
    <row r="148" spans="1:6" ht="15" customHeight="1" x14ac:dyDescent="0.25">
      <c r="A148" s="105" t="s">
        <v>307</v>
      </c>
      <c r="B148" s="31">
        <v>3727</v>
      </c>
      <c r="C148" s="31">
        <v>3093</v>
      </c>
      <c r="D148" s="31">
        <f t="shared" si="1"/>
        <v>6820</v>
      </c>
      <c r="E148" s="77"/>
      <c r="F148" s="9"/>
    </row>
    <row r="149" spans="1:6" ht="15" customHeight="1" x14ac:dyDescent="0.25">
      <c r="A149" s="105" t="s">
        <v>308</v>
      </c>
      <c r="B149" s="31">
        <v>7292</v>
      </c>
      <c r="C149" s="31">
        <v>5354</v>
      </c>
      <c r="D149" s="31">
        <f t="shared" si="1"/>
        <v>12646</v>
      </c>
      <c r="E149" s="77"/>
      <c r="F149" s="9"/>
    </row>
    <row r="150" spans="1:6" ht="15" customHeight="1" x14ac:dyDescent="0.25">
      <c r="A150" s="105" t="s">
        <v>309</v>
      </c>
      <c r="B150" s="31">
        <v>648</v>
      </c>
      <c r="C150" s="31">
        <v>431</v>
      </c>
      <c r="D150" s="31">
        <f t="shared" si="1"/>
        <v>1079</v>
      </c>
      <c r="E150" s="77"/>
      <c r="F150" s="9"/>
    </row>
    <row r="151" spans="1:6" ht="15" customHeight="1" x14ac:dyDescent="0.25">
      <c r="A151" s="105" t="s">
        <v>310</v>
      </c>
      <c r="B151" s="31">
        <v>1226</v>
      </c>
      <c r="C151" s="31">
        <v>1209</v>
      </c>
      <c r="D151" s="31">
        <f t="shared" si="1"/>
        <v>2435</v>
      </c>
      <c r="E151" s="77"/>
      <c r="F151" s="9"/>
    </row>
    <row r="152" spans="1:6" ht="15" customHeight="1" x14ac:dyDescent="0.25">
      <c r="A152" s="106" t="s">
        <v>0</v>
      </c>
      <c r="B152" s="32">
        <f>SUM(B136:B151)</f>
        <v>174067</v>
      </c>
      <c r="C152" s="32">
        <f t="shared" ref="C152" si="2">SUM(C136:C151)</f>
        <v>158510</v>
      </c>
      <c r="D152" s="32">
        <f t="shared" si="1"/>
        <v>332577</v>
      </c>
      <c r="E152" s="77"/>
      <c r="F152" s="9"/>
    </row>
    <row r="153" spans="1:6" x14ac:dyDescent="0.25">
      <c r="A153" s="9"/>
      <c r="B153" s="77"/>
      <c r="C153" s="77"/>
      <c r="D153" s="77"/>
      <c r="E153" s="77"/>
      <c r="F153" s="9"/>
    </row>
    <row r="154" spans="1:6" x14ac:dyDescent="0.25">
      <c r="A154" s="136" t="s">
        <v>328</v>
      </c>
      <c r="B154" s="77"/>
      <c r="C154" s="77"/>
      <c r="D154" s="77"/>
      <c r="E154" s="77"/>
      <c r="F154" s="9"/>
    </row>
    <row r="155" spans="1:6" x14ac:dyDescent="0.25">
      <c r="A155" s="34" t="s">
        <v>312</v>
      </c>
      <c r="B155" s="77"/>
      <c r="C155" s="77"/>
      <c r="D155" s="77"/>
      <c r="E155" s="77"/>
      <c r="F155" s="9"/>
    </row>
    <row r="156" spans="1:6" ht="15" customHeight="1" x14ac:dyDescent="0.25">
      <c r="A156" s="77"/>
      <c r="B156" s="77"/>
      <c r="C156" s="77"/>
      <c r="D156" s="77"/>
      <c r="E156" s="77"/>
      <c r="F156" s="9"/>
    </row>
    <row r="157" spans="1:6" ht="15" customHeight="1" x14ac:dyDescent="0.25">
      <c r="A157" s="77"/>
      <c r="B157" s="77"/>
      <c r="C157" s="77"/>
      <c r="D157" s="77"/>
      <c r="E157" s="77"/>
      <c r="F157" s="9"/>
    </row>
    <row r="158" spans="1:6" ht="15" customHeight="1" x14ac:dyDescent="0.25">
      <c r="A158" s="77"/>
      <c r="B158" s="77"/>
      <c r="C158" s="77"/>
      <c r="D158" s="77"/>
      <c r="E158" s="77"/>
      <c r="F158" s="9"/>
    </row>
    <row r="159" spans="1:6" ht="15" customHeight="1" x14ac:dyDescent="0.25">
      <c r="A159" s="77"/>
      <c r="B159" s="77"/>
      <c r="C159" s="77"/>
      <c r="D159" s="77"/>
      <c r="E159" s="77"/>
      <c r="F159" s="9"/>
    </row>
    <row r="160" spans="1:6" ht="15" customHeight="1" x14ac:dyDescent="0.25">
      <c r="A160" s="77"/>
      <c r="B160" s="77"/>
      <c r="C160" s="77"/>
      <c r="D160" s="77"/>
      <c r="E160" s="77"/>
      <c r="F160" s="9"/>
    </row>
    <row r="161" spans="1:6" ht="15" customHeight="1" x14ac:dyDescent="0.25">
      <c r="A161" s="77"/>
      <c r="B161" s="77"/>
      <c r="C161" s="77"/>
      <c r="D161" s="77"/>
      <c r="E161" s="77"/>
      <c r="F161" s="9"/>
    </row>
    <row r="162" spans="1:6" ht="15" customHeight="1" x14ac:dyDescent="0.25">
      <c r="A162" s="77"/>
      <c r="B162" s="77"/>
      <c r="C162" s="77"/>
      <c r="D162" s="77"/>
      <c r="E162" s="77"/>
      <c r="F162" s="9"/>
    </row>
    <row r="163" spans="1:6" ht="15" customHeight="1" x14ac:dyDescent="0.25">
      <c r="A163" s="77"/>
      <c r="B163" s="77"/>
      <c r="C163" s="77"/>
      <c r="D163" s="77"/>
      <c r="E163" s="77"/>
      <c r="F163" s="9"/>
    </row>
    <row r="164" spans="1:6" ht="15" customHeight="1" x14ac:dyDescent="0.25">
      <c r="A164" s="77"/>
      <c r="B164" s="77"/>
      <c r="C164" s="77"/>
      <c r="D164" s="77"/>
      <c r="E164" s="77"/>
      <c r="F164" s="9"/>
    </row>
    <row r="165" spans="1:6" ht="15" customHeight="1" x14ac:dyDescent="0.25">
      <c r="A165" s="77"/>
      <c r="B165" s="77"/>
      <c r="C165" s="77"/>
      <c r="D165" s="77"/>
      <c r="E165" s="77"/>
      <c r="F165" s="9"/>
    </row>
    <row r="166" spans="1:6" ht="15" customHeight="1" x14ac:dyDescent="0.25">
      <c r="A166" s="77"/>
      <c r="B166" s="77"/>
      <c r="C166" s="77"/>
      <c r="D166" s="77"/>
      <c r="E166" s="77"/>
      <c r="F166" s="9"/>
    </row>
    <row r="167" spans="1:6" ht="15" customHeight="1" x14ac:dyDescent="0.25">
      <c r="A167" s="77"/>
      <c r="B167" s="77"/>
      <c r="C167" s="77"/>
      <c r="D167" s="77"/>
      <c r="E167" s="77"/>
      <c r="F167" s="9"/>
    </row>
    <row r="168" spans="1:6" ht="15" customHeight="1" x14ac:dyDescent="0.25">
      <c r="A168" s="77"/>
      <c r="B168" s="77"/>
      <c r="C168" s="77"/>
      <c r="D168" s="77"/>
      <c r="E168" s="77"/>
      <c r="F168" s="9"/>
    </row>
    <row r="169" spans="1:6" ht="15" customHeight="1" x14ac:dyDescent="0.25">
      <c r="A169" s="77"/>
      <c r="B169" s="77"/>
      <c r="C169" s="77"/>
      <c r="D169" s="77"/>
      <c r="E169" s="77"/>
      <c r="F169" s="9"/>
    </row>
    <row r="170" spans="1:6" x14ac:dyDescent="0.25">
      <c r="A170" s="77"/>
      <c r="B170" s="77"/>
      <c r="C170" s="77"/>
      <c r="D170" s="77"/>
      <c r="E170" s="77"/>
      <c r="F170" s="9"/>
    </row>
    <row r="171" spans="1:6" x14ac:dyDescent="0.25">
      <c r="A171" s="77"/>
      <c r="B171" s="77"/>
      <c r="C171" s="77"/>
      <c r="D171" s="77"/>
      <c r="E171" s="77"/>
      <c r="F171" s="9"/>
    </row>
    <row r="172" spans="1:6" x14ac:dyDescent="0.25">
      <c r="A172" s="9"/>
      <c r="B172" s="77"/>
      <c r="C172" s="77"/>
      <c r="D172" s="77"/>
      <c r="E172" s="77"/>
      <c r="F172" s="9"/>
    </row>
    <row r="173" spans="1:6" x14ac:dyDescent="0.25">
      <c r="A173" s="9"/>
      <c r="B173" s="77"/>
      <c r="C173" s="77"/>
      <c r="D173" s="77"/>
      <c r="E173" s="77"/>
      <c r="F173" s="9"/>
    </row>
    <row r="174" spans="1:6" x14ac:dyDescent="0.25">
      <c r="A174" s="9"/>
      <c r="B174" s="77"/>
      <c r="C174" s="77"/>
      <c r="D174" s="77"/>
      <c r="E174" s="77"/>
      <c r="F174" s="9"/>
    </row>
    <row r="175" spans="1:6" x14ac:dyDescent="0.25">
      <c r="A175" s="9"/>
      <c r="B175" s="77"/>
      <c r="C175" s="77"/>
      <c r="D175" s="77"/>
      <c r="E175" s="77"/>
      <c r="F175" s="9"/>
    </row>
    <row r="176" spans="1:6" x14ac:dyDescent="0.25">
      <c r="A176" s="9"/>
      <c r="B176" s="77"/>
      <c r="C176" s="77"/>
      <c r="D176" s="77"/>
      <c r="E176" s="77"/>
      <c r="F176" s="9"/>
    </row>
    <row r="177" spans="1:6" x14ac:dyDescent="0.25">
      <c r="A177" s="9"/>
      <c r="B177" s="77"/>
      <c r="C177" s="77"/>
      <c r="D177" s="77"/>
      <c r="E177" s="77"/>
      <c r="F177" s="9"/>
    </row>
    <row r="178" spans="1:6" x14ac:dyDescent="0.25">
      <c r="A178" s="9"/>
      <c r="B178" s="77"/>
      <c r="C178" s="77"/>
      <c r="D178" s="77"/>
      <c r="E178" s="77"/>
      <c r="F178" s="9"/>
    </row>
    <row r="179" spans="1:6" x14ac:dyDescent="0.25">
      <c r="A179" s="9"/>
      <c r="B179" s="77"/>
      <c r="C179" s="77"/>
      <c r="D179" s="77"/>
      <c r="E179" s="77"/>
      <c r="F179" s="9"/>
    </row>
    <row r="180" spans="1:6" x14ac:dyDescent="0.25">
      <c r="A180" s="9"/>
      <c r="B180" s="77"/>
      <c r="C180" s="77"/>
      <c r="D180" s="77"/>
      <c r="E180" s="77"/>
      <c r="F180" s="9"/>
    </row>
    <row r="181" spans="1:6" x14ac:dyDescent="0.25">
      <c r="A181" s="9"/>
      <c r="B181" s="77"/>
      <c r="C181" s="77"/>
      <c r="D181" s="77"/>
      <c r="E181" s="77"/>
      <c r="F181" s="9"/>
    </row>
    <row r="182" spans="1:6" x14ac:dyDescent="0.25">
      <c r="A182" s="9"/>
      <c r="B182" s="77"/>
      <c r="C182" s="77"/>
      <c r="D182" s="77"/>
      <c r="E182" s="77"/>
      <c r="F182" s="9"/>
    </row>
    <row r="183" spans="1:6" x14ac:dyDescent="0.25">
      <c r="A183" s="9"/>
      <c r="B183" s="77"/>
      <c r="C183" s="77"/>
      <c r="D183" s="77"/>
      <c r="E183" s="77"/>
      <c r="F183" s="9"/>
    </row>
    <row r="184" spans="1:6" x14ac:dyDescent="0.25">
      <c r="A184" s="9"/>
      <c r="B184" s="77"/>
      <c r="C184" s="77"/>
      <c r="D184" s="77"/>
      <c r="E184" s="77"/>
      <c r="F184" s="9"/>
    </row>
    <row r="185" spans="1:6" x14ac:dyDescent="0.25">
      <c r="A185" s="9"/>
      <c r="B185" s="77"/>
      <c r="C185" s="77"/>
      <c r="D185" s="77"/>
      <c r="E185" s="77"/>
      <c r="F185" s="9"/>
    </row>
    <row r="186" spans="1:6" x14ac:dyDescent="0.25">
      <c r="A186" s="9"/>
      <c r="B186" s="77"/>
      <c r="C186" s="77"/>
      <c r="D186" s="77"/>
      <c r="E186" s="77"/>
      <c r="F186" s="9"/>
    </row>
    <row r="187" spans="1:6" x14ac:dyDescent="0.25">
      <c r="A187" s="9"/>
      <c r="B187" s="77"/>
      <c r="C187" s="77"/>
      <c r="D187" s="77"/>
      <c r="E187" s="77"/>
      <c r="F187" s="9"/>
    </row>
    <row r="188" spans="1:6" x14ac:dyDescent="0.25">
      <c r="A188" s="9"/>
      <c r="B188" s="77"/>
      <c r="C188" s="77"/>
      <c r="D188" s="77"/>
      <c r="E188" s="77"/>
      <c r="F188" s="9"/>
    </row>
    <row r="189" spans="1:6" x14ac:dyDescent="0.25">
      <c r="A189" s="9"/>
      <c r="B189" s="77"/>
      <c r="C189" s="77"/>
      <c r="D189" s="77"/>
      <c r="E189" s="77"/>
      <c r="F189" s="9"/>
    </row>
    <row r="190" spans="1:6" x14ac:dyDescent="0.25">
      <c r="A190" s="9"/>
      <c r="B190" s="77"/>
      <c r="C190" s="77"/>
      <c r="D190" s="77"/>
      <c r="E190" s="77"/>
      <c r="F190" s="9"/>
    </row>
    <row r="191" spans="1:6" x14ac:dyDescent="0.25">
      <c r="A191" s="9"/>
      <c r="B191" s="77"/>
      <c r="C191" s="77"/>
      <c r="D191" s="77"/>
      <c r="E191" s="77"/>
      <c r="F191" s="9"/>
    </row>
    <row r="192" spans="1:6" x14ac:dyDescent="0.25">
      <c r="A192" s="9"/>
      <c r="B192" s="77"/>
      <c r="C192" s="77"/>
      <c r="D192" s="77"/>
      <c r="E192" s="77"/>
      <c r="F192" s="9"/>
    </row>
    <row r="193" spans="1:6" x14ac:dyDescent="0.25">
      <c r="A193" s="9"/>
      <c r="B193" s="77"/>
      <c r="C193" s="77"/>
      <c r="D193" s="77"/>
      <c r="E193" s="77"/>
      <c r="F193" s="9"/>
    </row>
    <row r="194" spans="1:6" x14ac:dyDescent="0.25">
      <c r="A194" s="9"/>
      <c r="B194" s="77"/>
      <c r="C194" s="77"/>
      <c r="D194" s="77"/>
      <c r="E194" s="77"/>
      <c r="F194" s="9"/>
    </row>
    <row r="195" spans="1:6" x14ac:dyDescent="0.25">
      <c r="A195" s="9"/>
      <c r="B195" s="77"/>
      <c r="C195" s="77"/>
      <c r="D195" s="77"/>
      <c r="E195" s="77"/>
      <c r="F195" s="9"/>
    </row>
    <row r="196" spans="1:6" x14ac:dyDescent="0.25">
      <c r="A196" s="9"/>
      <c r="B196" s="77"/>
      <c r="C196" s="77"/>
      <c r="D196" s="77"/>
      <c r="E196" s="77"/>
      <c r="F196" s="9"/>
    </row>
    <row r="197" spans="1:6" x14ac:dyDescent="0.25">
      <c r="A197" s="9"/>
      <c r="B197" s="77"/>
      <c r="C197" s="77"/>
      <c r="D197" s="77"/>
      <c r="E197" s="77"/>
      <c r="F197" s="9"/>
    </row>
    <row r="198" spans="1:6" x14ac:dyDescent="0.25">
      <c r="A198" s="9"/>
      <c r="B198" s="77"/>
      <c r="C198" s="77"/>
      <c r="D198" s="77"/>
      <c r="E198" s="77"/>
      <c r="F198" s="9"/>
    </row>
    <row r="199" spans="1:6" x14ac:dyDescent="0.25">
      <c r="A199" s="9"/>
      <c r="B199" s="77"/>
      <c r="C199" s="77"/>
      <c r="D199" s="77"/>
      <c r="E199" s="77"/>
      <c r="F199" s="9"/>
    </row>
    <row r="200" spans="1:6" x14ac:dyDescent="0.25">
      <c r="A200" s="9"/>
      <c r="B200" s="77"/>
      <c r="C200" s="77"/>
      <c r="D200" s="77"/>
      <c r="E200" s="77"/>
      <c r="F200" s="9"/>
    </row>
    <row r="201" spans="1:6" x14ac:dyDescent="0.25">
      <c r="A201" s="9"/>
      <c r="B201" s="77"/>
      <c r="C201" s="77"/>
      <c r="D201" s="77"/>
      <c r="E201" s="77"/>
      <c r="F201" s="9"/>
    </row>
    <row r="202" spans="1:6" x14ac:dyDescent="0.25">
      <c r="A202" s="9"/>
      <c r="B202" s="77"/>
      <c r="C202" s="77"/>
      <c r="D202" s="77"/>
      <c r="E202" s="77"/>
      <c r="F202" s="9"/>
    </row>
    <row r="203" spans="1:6" x14ac:dyDescent="0.25">
      <c r="A203" s="9"/>
      <c r="B203" s="77"/>
      <c r="C203" s="77"/>
      <c r="D203" s="77"/>
      <c r="E203" s="77"/>
      <c r="F203" s="9"/>
    </row>
    <row r="204" spans="1:6" x14ac:dyDescent="0.25">
      <c r="A204" s="9"/>
      <c r="B204" s="77"/>
      <c r="C204" s="77"/>
      <c r="D204" s="77"/>
      <c r="E204" s="77"/>
      <c r="F204" s="9"/>
    </row>
    <row r="205" spans="1:6" x14ac:dyDescent="0.25">
      <c r="A205" s="9"/>
      <c r="B205" s="77"/>
      <c r="C205" s="77"/>
      <c r="D205" s="77"/>
      <c r="E205" s="77"/>
      <c r="F205" s="9"/>
    </row>
    <row r="206" spans="1:6" x14ac:dyDescent="0.25">
      <c r="A206" s="9"/>
      <c r="B206" s="77"/>
      <c r="C206" s="77"/>
      <c r="D206" s="77"/>
      <c r="E206" s="77"/>
      <c r="F206" s="9"/>
    </row>
    <row r="207" spans="1:6" x14ac:dyDescent="0.25">
      <c r="A207" s="9"/>
      <c r="B207" s="77"/>
      <c r="C207" s="77"/>
      <c r="D207" s="77"/>
      <c r="E207" s="77"/>
      <c r="F207" s="9"/>
    </row>
    <row r="208" spans="1:6" x14ac:dyDescent="0.25">
      <c r="A208" s="9"/>
      <c r="B208" s="77"/>
      <c r="C208" s="77"/>
      <c r="D208" s="77"/>
      <c r="E208" s="77"/>
      <c r="F208" s="9"/>
    </row>
    <row r="209" spans="1:6" x14ac:dyDescent="0.25">
      <c r="A209" s="9"/>
      <c r="B209" s="77"/>
      <c r="C209" s="77"/>
      <c r="D209" s="77"/>
      <c r="E209" s="77"/>
      <c r="F209" s="9"/>
    </row>
    <row r="210" spans="1:6" x14ac:dyDescent="0.25">
      <c r="A210" s="9"/>
      <c r="B210" s="77"/>
      <c r="C210" s="77"/>
      <c r="D210" s="77"/>
      <c r="E210" s="77"/>
      <c r="F210" s="9"/>
    </row>
    <row r="211" spans="1:6" x14ac:dyDescent="0.25">
      <c r="A211" s="9"/>
      <c r="B211" s="77"/>
      <c r="C211" s="77"/>
      <c r="D211" s="77"/>
      <c r="E211" s="77"/>
      <c r="F211" s="9"/>
    </row>
    <row r="212" spans="1:6" x14ac:dyDescent="0.25">
      <c r="A212" s="9"/>
      <c r="B212" s="77"/>
      <c r="C212" s="77"/>
      <c r="D212" s="77"/>
      <c r="E212" s="77"/>
      <c r="F212" s="9"/>
    </row>
    <row r="213" spans="1:6" x14ac:dyDescent="0.25">
      <c r="A213" s="9"/>
      <c r="B213" s="77"/>
      <c r="C213" s="77"/>
      <c r="D213" s="77"/>
      <c r="E213" s="77"/>
      <c r="F213" s="9"/>
    </row>
    <row r="214" spans="1:6" x14ac:dyDescent="0.25">
      <c r="A214" s="9"/>
      <c r="B214" s="77"/>
      <c r="C214" s="77"/>
      <c r="D214" s="77"/>
      <c r="E214" s="77"/>
      <c r="F214" s="9"/>
    </row>
    <row r="215" spans="1:6" x14ac:dyDescent="0.25">
      <c r="A215" s="9"/>
      <c r="B215" s="77"/>
      <c r="C215" s="77"/>
      <c r="D215" s="77"/>
      <c r="E215" s="77"/>
      <c r="F215" s="9"/>
    </row>
    <row r="216" spans="1:6" x14ac:dyDescent="0.25">
      <c r="A216" s="9"/>
      <c r="B216" s="77"/>
      <c r="C216" s="77"/>
      <c r="D216" s="77"/>
      <c r="E216" s="77"/>
      <c r="F216" s="9"/>
    </row>
    <row r="217" spans="1:6" x14ac:dyDescent="0.25">
      <c r="A217" s="9"/>
      <c r="B217" s="77"/>
      <c r="C217" s="77"/>
      <c r="D217" s="77"/>
      <c r="E217" s="77"/>
      <c r="F217" s="9"/>
    </row>
    <row r="218" spans="1:6" x14ac:dyDescent="0.25">
      <c r="A218" s="9"/>
      <c r="B218" s="77"/>
      <c r="C218" s="77"/>
      <c r="D218" s="77"/>
      <c r="E218" s="77"/>
      <c r="F218" s="9"/>
    </row>
    <row r="219" spans="1:6" x14ac:dyDescent="0.25">
      <c r="A219" s="9"/>
      <c r="B219" s="77"/>
      <c r="C219" s="77"/>
      <c r="D219" s="77"/>
      <c r="E219" s="77"/>
      <c r="F219" s="9"/>
    </row>
    <row r="220" spans="1:6" x14ac:dyDescent="0.25">
      <c r="A220" s="9"/>
      <c r="B220" s="77"/>
      <c r="C220" s="77"/>
      <c r="D220" s="77"/>
      <c r="E220" s="77"/>
      <c r="F220" s="9"/>
    </row>
    <row r="221" spans="1:6" x14ac:dyDescent="0.25">
      <c r="A221" s="9"/>
      <c r="B221" s="77"/>
      <c r="C221" s="77"/>
      <c r="D221" s="77"/>
      <c r="E221" s="77"/>
      <c r="F221" s="9"/>
    </row>
    <row r="222" spans="1:6" x14ac:dyDescent="0.25">
      <c r="A222" s="9"/>
      <c r="B222" s="77"/>
      <c r="C222" s="77"/>
      <c r="D222" s="77"/>
      <c r="E222" s="77"/>
      <c r="F222" s="9"/>
    </row>
    <row r="223" spans="1:6" x14ac:dyDescent="0.25">
      <c r="A223" s="9"/>
      <c r="B223" s="77"/>
      <c r="C223" s="77"/>
      <c r="D223" s="77"/>
      <c r="E223" s="77"/>
      <c r="F223" s="9"/>
    </row>
    <row r="224" spans="1:6" x14ac:dyDescent="0.25">
      <c r="A224" s="9"/>
      <c r="B224" s="77"/>
      <c r="C224" s="77"/>
      <c r="D224" s="77"/>
      <c r="E224" s="77"/>
      <c r="F224" s="9"/>
    </row>
    <row r="225" spans="1:6" x14ac:dyDescent="0.25">
      <c r="A225" s="9"/>
      <c r="B225" s="77"/>
      <c r="C225" s="77"/>
      <c r="D225" s="77"/>
      <c r="E225" s="77"/>
      <c r="F225" s="9"/>
    </row>
    <row r="226" spans="1:6" x14ac:dyDescent="0.25">
      <c r="A226" s="9"/>
      <c r="B226" s="77"/>
      <c r="C226" s="77"/>
      <c r="D226" s="77"/>
      <c r="E226" s="77"/>
      <c r="F226" s="9"/>
    </row>
    <row r="227" spans="1:6" x14ac:dyDescent="0.25">
      <c r="A227" s="9"/>
      <c r="B227" s="77"/>
      <c r="C227" s="77"/>
      <c r="D227" s="77"/>
      <c r="E227" s="77"/>
      <c r="F227" s="9"/>
    </row>
    <row r="228" spans="1:6" x14ac:dyDescent="0.25">
      <c r="A228" s="9"/>
      <c r="B228" s="77"/>
      <c r="C228" s="77"/>
      <c r="D228" s="77"/>
      <c r="E228" s="77"/>
      <c r="F228" s="9"/>
    </row>
    <row r="229" spans="1:6" x14ac:dyDescent="0.25">
      <c r="A229" s="9"/>
      <c r="B229" s="77"/>
      <c r="C229" s="77"/>
      <c r="D229" s="77"/>
      <c r="E229" s="77"/>
      <c r="F229" s="9"/>
    </row>
    <row r="230" spans="1:6" x14ac:dyDescent="0.25">
      <c r="A230" s="9"/>
      <c r="B230" s="77"/>
      <c r="C230" s="77"/>
      <c r="D230" s="77"/>
      <c r="E230" s="77"/>
      <c r="F230" s="9"/>
    </row>
    <row r="231" spans="1:6" x14ac:dyDescent="0.25">
      <c r="A231" s="9"/>
      <c r="B231" s="77"/>
      <c r="C231" s="77"/>
      <c r="D231" s="77"/>
      <c r="E231" s="77"/>
      <c r="F231" s="9"/>
    </row>
    <row r="232" spans="1:6" x14ac:dyDescent="0.25">
      <c r="A232" s="9"/>
      <c r="B232" s="77"/>
      <c r="C232" s="77"/>
      <c r="D232" s="77"/>
      <c r="E232" s="77"/>
      <c r="F232" s="9"/>
    </row>
    <row r="233" spans="1:6" x14ac:dyDescent="0.25">
      <c r="A233" s="9"/>
      <c r="B233" s="77"/>
      <c r="C233" s="77"/>
      <c r="D233" s="77"/>
      <c r="E233" s="77"/>
      <c r="F233" s="9"/>
    </row>
    <row r="234" spans="1:6" x14ac:dyDescent="0.25">
      <c r="A234" s="9"/>
      <c r="B234" s="77"/>
      <c r="C234" s="77"/>
      <c r="D234" s="77"/>
      <c r="E234" s="77"/>
      <c r="F234" s="9"/>
    </row>
    <row r="235" spans="1:6" x14ac:dyDescent="0.25">
      <c r="A235" s="9"/>
      <c r="B235" s="77"/>
      <c r="C235" s="77"/>
      <c r="D235" s="77"/>
      <c r="E235" s="77"/>
      <c r="F235" s="9"/>
    </row>
    <row r="236" spans="1:6" x14ac:dyDescent="0.25">
      <c r="A236" s="9"/>
      <c r="B236" s="77"/>
      <c r="C236" s="77"/>
      <c r="D236" s="77"/>
      <c r="E236" s="77"/>
      <c r="F236" s="9"/>
    </row>
    <row r="237" spans="1:6" x14ac:dyDescent="0.25">
      <c r="A237" s="9"/>
      <c r="B237" s="77"/>
      <c r="C237" s="77"/>
      <c r="D237" s="77"/>
      <c r="E237" s="77"/>
      <c r="F237" s="9"/>
    </row>
    <row r="238" spans="1:6" x14ac:dyDescent="0.25">
      <c r="A238" s="9"/>
      <c r="B238" s="77"/>
      <c r="C238" s="77"/>
      <c r="D238" s="77"/>
      <c r="E238" s="77"/>
      <c r="F238" s="9"/>
    </row>
    <row r="239" spans="1:6" x14ac:dyDescent="0.25">
      <c r="A239" s="9"/>
      <c r="B239" s="77"/>
      <c r="C239" s="77"/>
      <c r="D239" s="77"/>
      <c r="E239" s="77"/>
      <c r="F239" s="9"/>
    </row>
    <row r="240" spans="1:6" x14ac:dyDescent="0.25">
      <c r="A240" s="9"/>
      <c r="B240" s="77"/>
      <c r="C240" s="77"/>
      <c r="D240" s="77"/>
      <c r="E240" s="77"/>
      <c r="F240" s="9"/>
    </row>
    <row r="241" spans="1:6" x14ac:dyDescent="0.25">
      <c r="A241" s="9"/>
      <c r="B241" s="77"/>
      <c r="C241" s="77"/>
      <c r="D241" s="77"/>
      <c r="E241" s="77"/>
      <c r="F241" s="9"/>
    </row>
    <row r="242" spans="1:6" x14ac:dyDescent="0.25">
      <c r="A242" s="9"/>
      <c r="B242" s="77"/>
      <c r="C242" s="77"/>
      <c r="D242" s="77"/>
      <c r="E242" s="77"/>
      <c r="F242" s="9"/>
    </row>
    <row r="243" spans="1:6" x14ac:dyDescent="0.25">
      <c r="A243" s="9"/>
      <c r="B243" s="77"/>
      <c r="C243" s="77"/>
      <c r="D243" s="77"/>
      <c r="E243" s="77"/>
      <c r="F243" s="9"/>
    </row>
    <row r="244" spans="1:6" x14ac:dyDescent="0.25">
      <c r="A244" s="9"/>
      <c r="B244" s="77"/>
      <c r="C244" s="77"/>
      <c r="D244" s="77"/>
      <c r="E244" s="77"/>
      <c r="F244" s="9"/>
    </row>
    <row r="245" spans="1:6" x14ac:dyDescent="0.25">
      <c r="A245" s="9"/>
      <c r="B245" s="77"/>
      <c r="C245" s="77"/>
      <c r="D245" s="77"/>
      <c r="E245" s="77"/>
      <c r="F245" s="9"/>
    </row>
    <row r="246" spans="1:6" x14ac:dyDescent="0.25">
      <c r="A246" s="9"/>
      <c r="B246" s="77"/>
      <c r="C246" s="77"/>
      <c r="D246" s="77"/>
      <c r="E246" s="77"/>
      <c r="F246" s="9"/>
    </row>
    <row r="247" spans="1:6" x14ac:dyDescent="0.25">
      <c r="A247" s="9"/>
      <c r="B247" s="77"/>
      <c r="C247" s="77"/>
      <c r="D247" s="77"/>
      <c r="E247" s="77"/>
      <c r="F247" s="9"/>
    </row>
    <row r="248" spans="1:6" x14ac:dyDescent="0.25">
      <c r="A248" s="9"/>
      <c r="B248" s="77"/>
      <c r="C248" s="77"/>
      <c r="D248" s="77"/>
      <c r="E248" s="77"/>
      <c r="F248" s="9"/>
    </row>
    <row r="249" spans="1:6" x14ac:dyDescent="0.25">
      <c r="A249" s="9"/>
      <c r="B249" s="77"/>
      <c r="C249" s="77"/>
      <c r="D249" s="77"/>
      <c r="E249" s="77"/>
      <c r="F249" s="9"/>
    </row>
    <row r="250" spans="1:6" x14ac:dyDescent="0.25">
      <c r="A250" s="9"/>
      <c r="B250" s="77"/>
      <c r="C250" s="77"/>
      <c r="D250" s="77"/>
      <c r="E250" s="77"/>
      <c r="F250" s="9"/>
    </row>
    <row r="251" spans="1:6" x14ac:dyDescent="0.25">
      <c r="A251" s="9"/>
      <c r="B251" s="77"/>
      <c r="C251" s="77"/>
      <c r="D251" s="77"/>
      <c r="E251" s="77"/>
      <c r="F251" s="9"/>
    </row>
    <row r="252" spans="1:6" x14ac:dyDescent="0.25">
      <c r="A252" s="9"/>
      <c r="B252" s="77"/>
      <c r="C252" s="77"/>
      <c r="D252" s="77"/>
      <c r="E252" s="77"/>
      <c r="F252" s="9"/>
    </row>
    <row r="253" spans="1:6" x14ac:dyDescent="0.25">
      <c r="A253" s="9"/>
      <c r="B253" s="77"/>
      <c r="C253" s="77"/>
      <c r="D253" s="77"/>
      <c r="E253" s="77"/>
      <c r="F253" s="9"/>
    </row>
    <row r="254" spans="1:6" x14ac:dyDescent="0.25">
      <c r="A254" s="9"/>
      <c r="B254" s="77"/>
      <c r="C254" s="77"/>
      <c r="D254" s="77"/>
      <c r="E254" s="77"/>
      <c r="F254" s="9"/>
    </row>
    <row r="255" spans="1:6" x14ac:dyDescent="0.25">
      <c r="A255" s="9"/>
      <c r="B255" s="77"/>
      <c r="C255" s="77"/>
      <c r="D255" s="77"/>
      <c r="E255" s="77"/>
      <c r="F255" s="9"/>
    </row>
    <row r="256" spans="1:6" x14ac:dyDescent="0.25">
      <c r="A256" s="9"/>
      <c r="B256" s="77"/>
      <c r="C256" s="77"/>
      <c r="D256" s="77"/>
      <c r="E256" s="77"/>
      <c r="F256" s="9"/>
    </row>
    <row r="257" spans="1:6" x14ac:dyDescent="0.25">
      <c r="A257" s="9"/>
      <c r="B257" s="77"/>
      <c r="C257" s="77"/>
      <c r="D257" s="77"/>
      <c r="E257" s="77"/>
      <c r="F257" s="9"/>
    </row>
    <row r="258" spans="1:6" x14ac:dyDescent="0.25">
      <c r="A258" s="9"/>
      <c r="B258" s="77"/>
      <c r="C258" s="77"/>
      <c r="D258" s="77"/>
      <c r="E258" s="77"/>
      <c r="F258" s="9"/>
    </row>
    <row r="259" spans="1:6" x14ac:dyDescent="0.25">
      <c r="A259" s="9"/>
      <c r="B259" s="77"/>
      <c r="C259" s="77"/>
      <c r="D259" s="77"/>
      <c r="E259" s="77"/>
      <c r="F259" s="9"/>
    </row>
    <row r="260" spans="1:6" x14ac:dyDescent="0.25">
      <c r="A260" s="9"/>
      <c r="B260" s="77"/>
      <c r="C260" s="77"/>
      <c r="D260" s="77"/>
      <c r="E260" s="77"/>
      <c r="F260" s="9"/>
    </row>
    <row r="261" spans="1:6" x14ac:dyDescent="0.25">
      <c r="A261" s="9"/>
      <c r="B261" s="77"/>
      <c r="C261" s="77"/>
      <c r="D261" s="77"/>
      <c r="E261" s="77"/>
      <c r="F261" s="9"/>
    </row>
    <row r="262" spans="1:6" x14ac:dyDescent="0.25">
      <c r="A262" s="9"/>
      <c r="B262" s="77"/>
      <c r="C262" s="77"/>
      <c r="D262" s="77"/>
      <c r="E262" s="77"/>
      <c r="F262" s="9"/>
    </row>
    <row r="263" spans="1:6" x14ac:dyDescent="0.25">
      <c r="A263" s="9"/>
      <c r="B263" s="77"/>
      <c r="C263" s="77"/>
      <c r="D263" s="77"/>
      <c r="E263" s="77"/>
      <c r="F263" s="9"/>
    </row>
    <row r="264" spans="1:6" x14ac:dyDescent="0.25">
      <c r="A264" s="9"/>
      <c r="B264" s="77"/>
      <c r="C264" s="77"/>
      <c r="D264" s="77"/>
      <c r="E264" s="77"/>
      <c r="F264" s="9"/>
    </row>
    <row r="265" spans="1:6" x14ac:dyDescent="0.25">
      <c r="A265" s="9"/>
      <c r="B265" s="77"/>
      <c r="C265" s="77"/>
      <c r="D265" s="77"/>
      <c r="E265" s="77"/>
      <c r="F265" s="9"/>
    </row>
    <row r="266" spans="1:6" x14ac:dyDescent="0.25">
      <c r="A266" s="9"/>
      <c r="B266" s="77"/>
      <c r="C266" s="77"/>
      <c r="D266" s="77"/>
      <c r="E266" s="77"/>
      <c r="F266" s="9"/>
    </row>
    <row r="267" spans="1:6" x14ac:dyDescent="0.25">
      <c r="A267" s="9"/>
      <c r="B267" s="77"/>
      <c r="C267" s="77"/>
      <c r="D267" s="77"/>
      <c r="E267" s="77"/>
      <c r="F267" s="9"/>
    </row>
    <row r="268" spans="1:6" x14ac:dyDescent="0.25">
      <c r="A268" s="9"/>
      <c r="B268" s="77"/>
      <c r="C268" s="77"/>
      <c r="D268" s="77"/>
      <c r="E268" s="77"/>
      <c r="F268" s="9"/>
    </row>
    <row r="269" spans="1:6" x14ac:dyDescent="0.25">
      <c r="A269" s="9"/>
      <c r="B269" s="77"/>
      <c r="C269" s="77"/>
      <c r="D269" s="77"/>
      <c r="E269" s="77"/>
      <c r="F269" s="9"/>
    </row>
    <row r="270" spans="1:6" x14ac:dyDescent="0.25">
      <c r="A270" s="9"/>
      <c r="B270" s="77"/>
      <c r="C270" s="77"/>
      <c r="D270" s="77"/>
      <c r="E270" s="77"/>
      <c r="F270" s="9"/>
    </row>
    <row r="271" spans="1:6" x14ac:dyDescent="0.25">
      <c r="A271" s="9"/>
      <c r="B271" s="77"/>
      <c r="C271" s="77"/>
      <c r="D271" s="77"/>
      <c r="E271" s="77"/>
      <c r="F271" s="9"/>
    </row>
    <row r="272" spans="1:6" x14ac:dyDescent="0.25">
      <c r="A272" s="9"/>
      <c r="B272" s="77"/>
      <c r="C272" s="77"/>
      <c r="D272" s="77"/>
      <c r="E272" s="77"/>
      <c r="F272" s="9"/>
    </row>
    <row r="273" spans="1:6" x14ac:dyDescent="0.25">
      <c r="A273" s="9"/>
      <c r="B273" s="77"/>
      <c r="C273" s="77"/>
      <c r="D273" s="77"/>
      <c r="E273" s="77"/>
      <c r="F273" s="9"/>
    </row>
    <row r="274" spans="1:6" x14ac:dyDescent="0.25">
      <c r="A274" s="9"/>
      <c r="B274" s="77"/>
      <c r="C274" s="77"/>
      <c r="D274" s="77"/>
      <c r="E274" s="77"/>
      <c r="F274" s="9"/>
    </row>
    <row r="275" spans="1:6" x14ac:dyDescent="0.25">
      <c r="A275" s="9"/>
      <c r="B275" s="77"/>
      <c r="C275" s="77"/>
      <c r="D275" s="77"/>
      <c r="E275" s="77"/>
      <c r="F275" s="9"/>
    </row>
    <row r="276" spans="1:6" x14ac:dyDescent="0.25">
      <c r="A276" s="9"/>
      <c r="B276" s="77"/>
      <c r="C276" s="77"/>
      <c r="D276" s="77"/>
      <c r="E276" s="77"/>
      <c r="F276" s="9"/>
    </row>
    <row r="277" spans="1:6" x14ac:dyDescent="0.25">
      <c r="A277" s="9"/>
      <c r="B277" s="77"/>
      <c r="C277" s="77"/>
      <c r="D277" s="77"/>
      <c r="E277" s="77"/>
      <c r="F277" s="9"/>
    </row>
    <row r="278" spans="1:6" x14ac:dyDescent="0.25">
      <c r="A278" s="9"/>
      <c r="B278" s="77"/>
      <c r="C278" s="77"/>
      <c r="D278" s="77"/>
      <c r="E278" s="77"/>
      <c r="F278" s="9"/>
    </row>
    <row r="279" spans="1:6" x14ac:dyDescent="0.25">
      <c r="A279" s="9"/>
      <c r="B279" s="77"/>
      <c r="C279" s="77"/>
      <c r="D279" s="77"/>
      <c r="E279" s="77"/>
      <c r="F279" s="9"/>
    </row>
    <row r="280" spans="1:6" x14ac:dyDescent="0.25">
      <c r="A280" s="9"/>
      <c r="B280" s="77"/>
      <c r="C280" s="77"/>
      <c r="D280" s="77"/>
      <c r="E280" s="77"/>
      <c r="F280" s="9"/>
    </row>
    <row r="281" spans="1:6" x14ac:dyDescent="0.25">
      <c r="A281" s="9"/>
      <c r="B281" s="77"/>
      <c r="C281" s="77"/>
      <c r="D281" s="77"/>
      <c r="E281" s="77"/>
      <c r="F281" s="9"/>
    </row>
    <row r="282" spans="1:6" x14ac:dyDescent="0.25">
      <c r="A282" s="9"/>
      <c r="B282" s="77"/>
      <c r="C282" s="77"/>
      <c r="D282" s="77"/>
      <c r="E282" s="77"/>
      <c r="F282" s="9"/>
    </row>
    <row r="283" spans="1:6" x14ac:dyDescent="0.25">
      <c r="A283" s="9"/>
      <c r="B283" s="77"/>
      <c r="C283" s="77"/>
      <c r="D283" s="77"/>
      <c r="E283" s="77"/>
      <c r="F283" s="9"/>
    </row>
    <row r="284" spans="1:6" x14ac:dyDescent="0.25">
      <c r="A284" s="9"/>
      <c r="B284" s="77"/>
      <c r="C284" s="77"/>
      <c r="D284" s="77"/>
      <c r="E284" s="77"/>
      <c r="F284" s="9"/>
    </row>
    <row r="285" spans="1:6" x14ac:dyDescent="0.25">
      <c r="A285" s="9"/>
      <c r="B285" s="77"/>
      <c r="C285" s="77"/>
      <c r="D285" s="77"/>
      <c r="E285" s="77"/>
      <c r="F285" s="9"/>
    </row>
    <row r="286" spans="1:6" x14ac:dyDescent="0.25">
      <c r="A286" s="9"/>
      <c r="B286" s="77"/>
      <c r="C286" s="77"/>
      <c r="D286" s="77"/>
      <c r="E286" s="77"/>
      <c r="F286" s="9"/>
    </row>
    <row r="287" spans="1:6" x14ac:dyDescent="0.25">
      <c r="A287" s="9"/>
      <c r="B287" s="77"/>
      <c r="C287" s="77"/>
      <c r="D287" s="77"/>
      <c r="E287" s="77"/>
      <c r="F287" s="9"/>
    </row>
    <row r="288" spans="1:6" x14ac:dyDescent="0.25">
      <c r="A288" s="9"/>
      <c r="B288" s="77"/>
      <c r="C288" s="77"/>
      <c r="D288" s="77"/>
      <c r="E288" s="77"/>
      <c r="F288" s="9"/>
    </row>
    <row r="289" spans="1:6" x14ac:dyDescent="0.25">
      <c r="A289" s="9"/>
      <c r="B289" s="77"/>
      <c r="C289" s="77"/>
      <c r="D289" s="77"/>
      <c r="E289" s="77"/>
      <c r="F289" s="9"/>
    </row>
    <row r="290" spans="1:6" x14ac:dyDescent="0.25">
      <c r="A290" s="9"/>
      <c r="B290" s="77"/>
      <c r="C290" s="77"/>
      <c r="D290" s="77"/>
      <c r="E290" s="77"/>
      <c r="F290" s="9"/>
    </row>
    <row r="291" spans="1:6" x14ac:dyDescent="0.25">
      <c r="A291" s="9"/>
      <c r="B291" s="77"/>
      <c r="C291" s="77"/>
      <c r="D291" s="77"/>
      <c r="E291" s="77"/>
      <c r="F291" s="9"/>
    </row>
    <row r="292" spans="1:6" x14ac:dyDescent="0.25">
      <c r="A292" s="9"/>
      <c r="B292" s="77"/>
      <c r="C292" s="77"/>
      <c r="D292" s="77"/>
      <c r="E292" s="77"/>
      <c r="F292" s="9"/>
    </row>
    <row r="293" spans="1:6" x14ac:dyDescent="0.25">
      <c r="A293" s="9"/>
      <c r="B293" s="77"/>
      <c r="C293" s="77"/>
      <c r="D293" s="77"/>
      <c r="E293" s="77"/>
      <c r="F293" s="9"/>
    </row>
    <row r="294" spans="1:6" x14ac:dyDescent="0.25">
      <c r="A294" s="9"/>
      <c r="B294" s="77"/>
      <c r="C294" s="77"/>
      <c r="D294" s="77"/>
      <c r="E294" s="77"/>
      <c r="F294" s="9"/>
    </row>
    <row r="295" spans="1:6" x14ac:dyDescent="0.25">
      <c r="A295" s="9"/>
      <c r="B295" s="77"/>
      <c r="C295" s="77"/>
      <c r="D295" s="77"/>
      <c r="E295" s="77"/>
      <c r="F295" s="9"/>
    </row>
    <row r="296" spans="1:6" x14ac:dyDescent="0.25">
      <c r="A296" s="9"/>
      <c r="B296" s="77"/>
      <c r="C296" s="77"/>
      <c r="D296" s="77"/>
      <c r="E296" s="77"/>
      <c r="F296" s="9"/>
    </row>
    <row r="297" spans="1:6" x14ac:dyDescent="0.25">
      <c r="A297" s="9"/>
      <c r="B297" s="77"/>
      <c r="C297" s="77"/>
      <c r="D297" s="77"/>
      <c r="E297" s="77"/>
      <c r="F297" s="9"/>
    </row>
    <row r="298" spans="1:6" x14ac:dyDescent="0.25">
      <c r="A298" s="9"/>
      <c r="B298" s="77"/>
      <c r="C298" s="77"/>
      <c r="D298" s="77"/>
      <c r="E298" s="77"/>
      <c r="F298" s="9"/>
    </row>
    <row r="299" spans="1:6" x14ac:dyDescent="0.25">
      <c r="A299" s="9"/>
      <c r="B299" s="77"/>
      <c r="C299" s="77"/>
      <c r="D299" s="77"/>
      <c r="E299" s="77"/>
      <c r="F299" s="9"/>
    </row>
    <row r="300" spans="1:6" x14ac:dyDescent="0.25">
      <c r="A300" s="9"/>
      <c r="B300" s="77"/>
      <c r="C300" s="77"/>
      <c r="D300" s="77"/>
      <c r="E300" s="77"/>
      <c r="F300" s="9"/>
    </row>
    <row r="301" spans="1:6" x14ac:dyDescent="0.25">
      <c r="A301" s="9"/>
      <c r="B301" s="77"/>
      <c r="C301" s="77"/>
      <c r="D301" s="77"/>
      <c r="E301" s="77"/>
      <c r="F301" s="9"/>
    </row>
    <row r="302" spans="1:6" x14ac:dyDescent="0.25">
      <c r="A302" s="9"/>
      <c r="B302" s="77"/>
      <c r="C302" s="77"/>
      <c r="D302" s="77"/>
      <c r="E302" s="77"/>
      <c r="F302" s="9"/>
    </row>
    <row r="303" spans="1:6" x14ac:dyDescent="0.25">
      <c r="A303" s="9"/>
      <c r="B303" s="77"/>
      <c r="C303" s="77"/>
      <c r="D303" s="77"/>
      <c r="E303" s="77"/>
      <c r="F303" s="9"/>
    </row>
    <row r="304" spans="1:6" x14ac:dyDescent="0.25">
      <c r="A304" s="9"/>
      <c r="B304" s="77"/>
      <c r="C304" s="77"/>
      <c r="D304" s="77"/>
      <c r="E304" s="77"/>
      <c r="F304" s="9"/>
    </row>
    <row r="305" spans="1:6" x14ac:dyDescent="0.25">
      <c r="A305" s="9"/>
      <c r="B305" s="77"/>
      <c r="C305" s="77"/>
      <c r="D305" s="77"/>
      <c r="E305" s="77"/>
      <c r="F305" s="9"/>
    </row>
    <row r="306" spans="1:6" x14ac:dyDescent="0.25">
      <c r="A306" s="9"/>
      <c r="B306" s="77"/>
      <c r="C306" s="77"/>
      <c r="D306" s="77"/>
      <c r="E306" s="77"/>
      <c r="F306" s="9"/>
    </row>
    <row r="307" spans="1:6" x14ac:dyDescent="0.25">
      <c r="A307" s="9"/>
      <c r="B307" s="77"/>
      <c r="C307" s="77"/>
      <c r="D307" s="77"/>
      <c r="E307" s="77"/>
      <c r="F307" s="9"/>
    </row>
    <row r="308" spans="1:6" x14ac:dyDescent="0.25">
      <c r="A308" s="9"/>
      <c r="B308" s="77"/>
      <c r="C308" s="77"/>
      <c r="D308" s="77"/>
      <c r="E308" s="77"/>
      <c r="F308" s="9"/>
    </row>
    <row r="309" spans="1:6" x14ac:dyDescent="0.25">
      <c r="A309" s="9"/>
      <c r="B309" s="77"/>
      <c r="C309" s="77"/>
      <c r="D309" s="77"/>
      <c r="E309" s="77"/>
      <c r="F309" s="9"/>
    </row>
    <row r="310" spans="1:6" x14ac:dyDescent="0.25">
      <c r="A310" s="9"/>
      <c r="B310" s="77"/>
      <c r="C310" s="77"/>
      <c r="D310" s="77"/>
      <c r="E310" s="77"/>
      <c r="F310" s="9"/>
    </row>
    <row r="311" spans="1:6" x14ac:dyDescent="0.25">
      <c r="A311" s="9"/>
      <c r="B311" s="77"/>
      <c r="C311" s="77"/>
      <c r="D311" s="77"/>
      <c r="E311" s="77"/>
      <c r="F311" s="9"/>
    </row>
    <row r="312" spans="1:6" x14ac:dyDescent="0.25">
      <c r="A312" s="9"/>
      <c r="B312" s="77"/>
      <c r="C312" s="77"/>
      <c r="D312" s="77"/>
      <c r="E312" s="77"/>
      <c r="F312" s="9"/>
    </row>
    <row r="313" spans="1:6" x14ac:dyDescent="0.25">
      <c r="A313" s="9"/>
      <c r="B313" s="77"/>
      <c r="C313" s="77"/>
      <c r="D313" s="77"/>
      <c r="E313" s="77"/>
      <c r="F313" s="9"/>
    </row>
    <row r="314" spans="1:6" x14ac:dyDescent="0.25">
      <c r="A314" s="9"/>
      <c r="B314" s="77"/>
      <c r="C314" s="77"/>
      <c r="D314" s="77"/>
      <c r="E314" s="77"/>
      <c r="F314" s="9"/>
    </row>
    <row r="315" spans="1:6" x14ac:dyDescent="0.25">
      <c r="A315" s="9"/>
      <c r="B315" s="77"/>
      <c r="C315" s="77"/>
      <c r="D315" s="77"/>
      <c r="E315" s="77"/>
      <c r="F315" s="9"/>
    </row>
    <row r="316" spans="1:6" x14ac:dyDescent="0.25">
      <c r="A316" s="9"/>
      <c r="B316" s="77"/>
      <c r="C316" s="77"/>
      <c r="D316" s="77"/>
      <c r="E316" s="77"/>
      <c r="F316" s="9"/>
    </row>
    <row r="317" spans="1:6" x14ac:dyDescent="0.25">
      <c r="A317" s="9"/>
      <c r="B317" s="77"/>
      <c r="C317" s="77"/>
      <c r="D317" s="77"/>
      <c r="E317" s="77"/>
      <c r="F317" s="9"/>
    </row>
    <row r="318" spans="1:6" x14ac:dyDescent="0.25">
      <c r="A318" s="9"/>
      <c r="B318" s="77"/>
      <c r="C318" s="77"/>
      <c r="D318" s="77"/>
      <c r="E318" s="77"/>
      <c r="F318" s="9"/>
    </row>
    <row r="319" spans="1:6" x14ac:dyDescent="0.25">
      <c r="A319" s="9"/>
      <c r="B319" s="77"/>
      <c r="C319" s="77"/>
      <c r="D319" s="77"/>
      <c r="E319" s="77"/>
      <c r="F319" s="9"/>
    </row>
    <row r="320" spans="1:6" x14ac:dyDescent="0.25">
      <c r="A320" s="9"/>
      <c r="B320" s="77"/>
      <c r="C320" s="77"/>
      <c r="D320" s="77"/>
      <c r="E320" s="77"/>
      <c r="F320" s="9"/>
    </row>
    <row r="321" spans="1:6" x14ac:dyDescent="0.25">
      <c r="A321" s="9"/>
      <c r="B321" s="77"/>
      <c r="C321" s="77"/>
      <c r="D321" s="77"/>
      <c r="E321" s="77"/>
      <c r="F321" s="9"/>
    </row>
    <row r="322" spans="1:6" x14ac:dyDescent="0.25">
      <c r="A322" s="9"/>
      <c r="B322" s="77"/>
      <c r="C322" s="77"/>
      <c r="D322" s="77"/>
      <c r="E322" s="77"/>
      <c r="F322" s="9"/>
    </row>
    <row r="323" spans="1:6" x14ac:dyDescent="0.25">
      <c r="A323" s="9"/>
      <c r="B323" s="77"/>
      <c r="C323" s="77"/>
      <c r="D323" s="77"/>
      <c r="E323" s="77"/>
      <c r="F323" s="9"/>
    </row>
    <row r="324" spans="1:6" x14ac:dyDescent="0.25">
      <c r="A324" s="9"/>
      <c r="B324" s="77"/>
      <c r="C324" s="77"/>
      <c r="D324" s="77"/>
      <c r="E324" s="77"/>
      <c r="F324" s="9"/>
    </row>
    <row r="325" spans="1:6" x14ac:dyDescent="0.25">
      <c r="A325" s="9"/>
      <c r="B325" s="77"/>
      <c r="C325" s="77"/>
      <c r="D325" s="77"/>
      <c r="E325" s="77"/>
      <c r="F325" s="9"/>
    </row>
    <row r="326" spans="1:6" x14ac:dyDescent="0.25">
      <c r="A326" s="9"/>
      <c r="B326" s="77"/>
      <c r="C326" s="77"/>
      <c r="D326" s="77"/>
      <c r="E326" s="77"/>
      <c r="F326" s="9"/>
    </row>
    <row r="327" spans="1:6" x14ac:dyDescent="0.25">
      <c r="A327" s="9"/>
      <c r="B327" s="77"/>
      <c r="C327" s="77"/>
      <c r="D327" s="77"/>
      <c r="E327" s="77"/>
      <c r="F327" s="9"/>
    </row>
    <row r="328" spans="1:6" x14ac:dyDescent="0.25">
      <c r="A328" s="9"/>
      <c r="B328" s="77"/>
      <c r="C328" s="77"/>
      <c r="D328" s="77"/>
      <c r="E328" s="77"/>
      <c r="F328" s="9"/>
    </row>
    <row r="329" spans="1:6" x14ac:dyDescent="0.25">
      <c r="A329" s="9"/>
      <c r="B329" s="77"/>
      <c r="C329" s="77"/>
      <c r="D329" s="77"/>
      <c r="E329" s="77"/>
      <c r="F329" s="9"/>
    </row>
    <row r="330" spans="1:6" x14ac:dyDescent="0.25">
      <c r="A330" s="9"/>
      <c r="B330" s="77"/>
      <c r="C330" s="77"/>
      <c r="D330" s="77"/>
      <c r="E330" s="77"/>
      <c r="F330" s="9"/>
    </row>
    <row r="331" spans="1:6" x14ac:dyDescent="0.25">
      <c r="A331" s="9"/>
      <c r="B331" s="77"/>
      <c r="C331" s="77"/>
      <c r="D331" s="77"/>
      <c r="E331" s="77"/>
      <c r="F331" s="9"/>
    </row>
    <row r="332" spans="1:6" x14ac:dyDescent="0.25">
      <c r="A332" s="9"/>
      <c r="B332" s="77"/>
      <c r="C332" s="77"/>
      <c r="D332" s="77"/>
      <c r="E332" s="77"/>
      <c r="F332" s="9"/>
    </row>
    <row r="333" spans="1:6" x14ac:dyDescent="0.25">
      <c r="A333" s="9"/>
      <c r="B333" s="77"/>
      <c r="C333" s="77"/>
      <c r="D333" s="77"/>
      <c r="E333" s="77"/>
      <c r="F333" s="9"/>
    </row>
    <row r="334" spans="1:6" x14ac:dyDescent="0.25">
      <c r="A334" s="9"/>
      <c r="B334" s="77"/>
      <c r="C334" s="77"/>
      <c r="D334" s="77"/>
      <c r="E334" s="77"/>
      <c r="F334" s="9"/>
    </row>
    <row r="335" spans="1:6" x14ac:dyDescent="0.25">
      <c r="A335" s="9"/>
      <c r="B335" s="77"/>
      <c r="C335" s="77"/>
      <c r="D335" s="77"/>
      <c r="E335" s="77"/>
      <c r="F335" s="9"/>
    </row>
    <row r="336" spans="1:6" x14ac:dyDescent="0.25">
      <c r="A336" s="9"/>
      <c r="B336" s="77"/>
      <c r="C336" s="77"/>
      <c r="D336" s="77"/>
      <c r="E336" s="77"/>
      <c r="F336" s="9"/>
    </row>
    <row r="337" spans="1:6" x14ac:dyDescent="0.25">
      <c r="A337" s="9"/>
      <c r="B337" s="77"/>
      <c r="C337" s="77"/>
      <c r="D337" s="77"/>
      <c r="E337" s="77"/>
      <c r="F337" s="9"/>
    </row>
    <row r="338" spans="1:6" x14ac:dyDescent="0.25">
      <c r="A338" s="9"/>
      <c r="B338" s="77"/>
      <c r="C338" s="77"/>
      <c r="D338" s="77"/>
      <c r="E338" s="77"/>
      <c r="F338" s="9"/>
    </row>
    <row r="339" spans="1:6" x14ac:dyDescent="0.25">
      <c r="A339" s="9"/>
      <c r="B339" s="77"/>
      <c r="C339" s="77"/>
      <c r="D339" s="77"/>
      <c r="E339" s="77"/>
      <c r="F339" s="9"/>
    </row>
    <row r="340" spans="1:6" x14ac:dyDescent="0.25">
      <c r="A340" s="9"/>
      <c r="B340" s="77"/>
      <c r="C340" s="77"/>
      <c r="D340" s="77"/>
      <c r="E340" s="77"/>
      <c r="F340" s="9"/>
    </row>
    <row r="341" spans="1:6" x14ac:dyDescent="0.25">
      <c r="A341" s="9"/>
      <c r="B341" s="77"/>
      <c r="C341" s="77"/>
      <c r="D341" s="77"/>
      <c r="E341" s="77"/>
      <c r="F341" s="9"/>
    </row>
    <row r="342" spans="1:6" x14ac:dyDescent="0.25">
      <c r="A342" s="9"/>
      <c r="B342" s="77"/>
      <c r="C342" s="77"/>
      <c r="D342" s="77"/>
      <c r="E342" s="77"/>
      <c r="F342" s="9"/>
    </row>
    <row r="343" spans="1:6" x14ac:dyDescent="0.25">
      <c r="A343" s="9"/>
      <c r="B343" s="77"/>
      <c r="C343" s="77"/>
      <c r="D343" s="77"/>
      <c r="E343" s="77"/>
      <c r="F343" s="9"/>
    </row>
    <row r="344" spans="1:6" x14ac:dyDescent="0.25">
      <c r="A344" s="9"/>
      <c r="B344" s="77"/>
      <c r="C344" s="77"/>
      <c r="D344" s="77"/>
      <c r="E344" s="77"/>
      <c r="F344" s="9"/>
    </row>
    <row r="345" spans="1:6" x14ac:dyDescent="0.25">
      <c r="A345" s="9"/>
      <c r="B345" s="77"/>
      <c r="C345" s="77"/>
      <c r="D345" s="77"/>
      <c r="E345" s="77"/>
      <c r="F345" s="9"/>
    </row>
    <row r="346" spans="1:6" x14ac:dyDescent="0.25">
      <c r="A346" s="9"/>
      <c r="B346" s="77"/>
      <c r="C346" s="77"/>
      <c r="D346" s="77"/>
      <c r="E346" s="77"/>
      <c r="F346" s="9"/>
    </row>
    <row r="347" spans="1:6" x14ac:dyDescent="0.25">
      <c r="A347" s="9"/>
      <c r="B347" s="77"/>
      <c r="C347" s="77"/>
      <c r="D347" s="77"/>
      <c r="E347" s="77"/>
      <c r="F347" s="9"/>
    </row>
    <row r="348" spans="1:6" x14ac:dyDescent="0.25">
      <c r="A348" s="9"/>
      <c r="B348" s="77"/>
      <c r="C348" s="77"/>
      <c r="D348" s="77"/>
      <c r="E348" s="77"/>
      <c r="F348" s="9"/>
    </row>
    <row r="349" spans="1:6" x14ac:dyDescent="0.25">
      <c r="A349" s="9"/>
      <c r="B349" s="77"/>
      <c r="C349" s="77"/>
      <c r="D349" s="77"/>
      <c r="E349" s="77"/>
      <c r="F349" s="9"/>
    </row>
    <row r="350" spans="1:6" x14ac:dyDescent="0.25">
      <c r="A350" s="9"/>
      <c r="B350" s="77"/>
      <c r="C350" s="77"/>
      <c r="D350" s="77"/>
      <c r="E350" s="77"/>
      <c r="F350" s="9"/>
    </row>
    <row r="351" spans="1:6" x14ac:dyDescent="0.25">
      <c r="A351" s="9"/>
      <c r="B351" s="77"/>
      <c r="C351" s="77"/>
      <c r="D351" s="77"/>
      <c r="E351" s="77"/>
      <c r="F351" s="9"/>
    </row>
    <row r="352" spans="1:6" x14ac:dyDescent="0.25">
      <c r="A352" s="9"/>
      <c r="B352" s="77"/>
      <c r="C352" s="77"/>
      <c r="D352" s="77"/>
      <c r="E352" s="77"/>
      <c r="F352" s="9"/>
    </row>
    <row r="353" spans="1:6" x14ac:dyDescent="0.25">
      <c r="A353" s="9"/>
      <c r="B353" s="77"/>
      <c r="C353" s="77"/>
      <c r="D353" s="77"/>
      <c r="E353" s="77"/>
      <c r="F353" s="9"/>
    </row>
    <row r="354" spans="1:6" x14ac:dyDescent="0.25">
      <c r="A354" s="9"/>
      <c r="B354" s="77"/>
      <c r="C354" s="77"/>
      <c r="D354" s="77"/>
      <c r="E354" s="77"/>
      <c r="F354" s="9"/>
    </row>
    <row r="355" spans="1:6" x14ac:dyDescent="0.25">
      <c r="A355" s="9"/>
      <c r="B355" s="77"/>
      <c r="C355" s="77"/>
      <c r="D355" s="77"/>
      <c r="E355" s="77"/>
      <c r="F355" s="9"/>
    </row>
    <row r="356" spans="1:6" x14ac:dyDescent="0.25">
      <c r="A356" s="9"/>
      <c r="B356" s="77"/>
      <c r="C356" s="77"/>
      <c r="D356" s="77"/>
      <c r="E356" s="77"/>
      <c r="F356" s="9"/>
    </row>
    <row r="357" spans="1:6" x14ac:dyDescent="0.25">
      <c r="A357" s="9"/>
      <c r="B357" s="77"/>
      <c r="C357" s="77"/>
      <c r="D357" s="77"/>
      <c r="E357" s="77"/>
      <c r="F357" s="9"/>
    </row>
    <row r="358" spans="1:6" x14ac:dyDescent="0.25">
      <c r="A358" s="9"/>
      <c r="B358" s="77"/>
      <c r="C358" s="77"/>
      <c r="D358" s="77"/>
      <c r="E358" s="77"/>
      <c r="F358" s="9"/>
    </row>
    <row r="359" spans="1:6" x14ac:dyDescent="0.25">
      <c r="A359" s="9"/>
      <c r="B359" s="77"/>
      <c r="C359" s="77"/>
      <c r="D359" s="77"/>
      <c r="E359" s="77"/>
      <c r="F359" s="9"/>
    </row>
    <row r="360" spans="1:6" x14ac:dyDescent="0.25">
      <c r="A360" s="9"/>
      <c r="B360" s="77"/>
      <c r="C360" s="77"/>
      <c r="D360" s="77"/>
      <c r="E360" s="77"/>
      <c r="F360" s="9"/>
    </row>
    <row r="361" spans="1:6" x14ac:dyDescent="0.25">
      <c r="A361" s="9"/>
      <c r="B361" s="77"/>
      <c r="C361" s="77"/>
      <c r="D361" s="77"/>
      <c r="E361" s="77"/>
      <c r="F361" s="9"/>
    </row>
    <row r="362" spans="1:6" x14ac:dyDescent="0.25">
      <c r="A362" s="9"/>
      <c r="B362" s="77"/>
      <c r="C362" s="77"/>
      <c r="D362" s="77"/>
      <c r="E362" s="77"/>
      <c r="F362" s="9"/>
    </row>
    <row r="363" spans="1:6" x14ac:dyDescent="0.25">
      <c r="A363" s="9"/>
      <c r="B363" s="77"/>
      <c r="C363" s="77"/>
      <c r="D363" s="77"/>
      <c r="E363" s="77"/>
      <c r="F363" s="9"/>
    </row>
    <row r="364" spans="1:6" x14ac:dyDescent="0.25">
      <c r="A364" s="9"/>
      <c r="B364" s="77"/>
      <c r="C364" s="77"/>
      <c r="D364" s="77"/>
      <c r="E364" s="77"/>
      <c r="F364" s="9"/>
    </row>
    <row r="365" spans="1:6" x14ac:dyDescent="0.25">
      <c r="A365" s="9"/>
      <c r="B365" s="77"/>
      <c r="C365" s="77"/>
      <c r="D365" s="77"/>
      <c r="E365" s="77"/>
      <c r="F365" s="9"/>
    </row>
    <row r="366" spans="1:6" x14ac:dyDescent="0.25">
      <c r="A366" s="9"/>
      <c r="B366" s="77"/>
      <c r="C366" s="77"/>
      <c r="D366" s="77"/>
      <c r="E366" s="77"/>
      <c r="F366" s="9"/>
    </row>
    <row r="367" spans="1:6" x14ac:dyDescent="0.25">
      <c r="A367" s="9"/>
      <c r="B367" s="77"/>
      <c r="C367" s="77"/>
      <c r="D367" s="77"/>
      <c r="E367" s="77"/>
      <c r="F367" s="9"/>
    </row>
    <row r="368" spans="1:6" x14ac:dyDescent="0.25">
      <c r="A368" s="9"/>
      <c r="B368" s="77"/>
      <c r="C368" s="77"/>
      <c r="D368" s="77"/>
      <c r="E368" s="77"/>
      <c r="F368" s="9"/>
    </row>
    <row r="369" spans="1:6" x14ac:dyDescent="0.25">
      <c r="A369" s="9"/>
      <c r="B369" s="77"/>
      <c r="C369" s="77"/>
      <c r="D369" s="77"/>
      <c r="E369" s="77"/>
      <c r="F369" s="9"/>
    </row>
    <row r="370" spans="1:6" x14ac:dyDescent="0.25">
      <c r="A370" s="9"/>
      <c r="B370" s="77"/>
      <c r="C370" s="77"/>
      <c r="D370" s="77"/>
      <c r="E370" s="77"/>
      <c r="F370" s="9"/>
    </row>
    <row r="371" spans="1:6" x14ac:dyDescent="0.25">
      <c r="A371" s="9"/>
      <c r="B371" s="77"/>
      <c r="C371" s="77"/>
      <c r="D371" s="77"/>
      <c r="E371" s="77"/>
      <c r="F371" s="9"/>
    </row>
    <row r="372" spans="1:6" x14ac:dyDescent="0.25">
      <c r="A372" s="9"/>
      <c r="B372" s="77"/>
      <c r="C372" s="77"/>
      <c r="D372" s="77"/>
      <c r="E372" s="77"/>
      <c r="F372" s="9"/>
    </row>
    <row r="373" spans="1:6" x14ac:dyDescent="0.25">
      <c r="A373" s="9"/>
      <c r="B373" s="77"/>
      <c r="C373" s="77"/>
      <c r="D373" s="77"/>
      <c r="E373" s="77"/>
      <c r="F373" s="9"/>
    </row>
    <row r="374" spans="1:6" x14ac:dyDescent="0.25">
      <c r="A374" s="9"/>
      <c r="B374" s="77"/>
      <c r="C374" s="77"/>
      <c r="D374" s="77"/>
      <c r="E374" s="77"/>
      <c r="F374" s="9"/>
    </row>
    <row r="375" spans="1:6" x14ac:dyDescent="0.25">
      <c r="A375" s="9"/>
      <c r="B375" s="77"/>
      <c r="C375" s="77"/>
      <c r="D375" s="77"/>
      <c r="E375" s="77"/>
      <c r="F375" s="9"/>
    </row>
    <row r="376" spans="1:6" x14ac:dyDescent="0.25">
      <c r="A376" s="9"/>
      <c r="B376" s="77"/>
      <c r="C376" s="77"/>
      <c r="D376" s="77"/>
      <c r="E376" s="77"/>
      <c r="F376" s="9"/>
    </row>
    <row r="377" spans="1:6" x14ac:dyDescent="0.25">
      <c r="A377" s="9"/>
      <c r="B377" s="77"/>
      <c r="C377" s="77"/>
      <c r="D377" s="77"/>
      <c r="E377" s="77"/>
      <c r="F377" s="9"/>
    </row>
    <row r="378" spans="1:6" x14ac:dyDescent="0.25">
      <c r="A378" s="9"/>
      <c r="B378" s="77"/>
      <c r="C378" s="77"/>
      <c r="D378" s="77"/>
      <c r="E378" s="77"/>
      <c r="F378" s="9"/>
    </row>
    <row r="379" spans="1:6" x14ac:dyDescent="0.25">
      <c r="A379" s="9"/>
      <c r="B379" s="77"/>
      <c r="C379" s="77"/>
      <c r="D379" s="77"/>
      <c r="E379" s="77"/>
      <c r="F379" s="9"/>
    </row>
    <row r="380" spans="1:6" x14ac:dyDescent="0.25">
      <c r="A380" s="9"/>
      <c r="B380" s="77"/>
      <c r="C380" s="77"/>
      <c r="D380" s="77"/>
      <c r="E380" s="77"/>
      <c r="F380" s="9"/>
    </row>
    <row r="381" spans="1:6" x14ac:dyDescent="0.25">
      <c r="A381" s="9"/>
      <c r="B381" s="77"/>
      <c r="C381" s="77"/>
      <c r="D381" s="77"/>
      <c r="E381" s="77"/>
      <c r="F381" s="9"/>
    </row>
    <row r="382" spans="1:6" x14ac:dyDescent="0.25">
      <c r="A382" s="9"/>
      <c r="B382" s="77"/>
      <c r="C382" s="77"/>
      <c r="D382" s="77"/>
      <c r="E382" s="77"/>
      <c r="F382" s="9"/>
    </row>
    <row r="383" spans="1:6" x14ac:dyDescent="0.25">
      <c r="A383" s="9"/>
      <c r="B383" s="77"/>
      <c r="C383" s="77"/>
      <c r="D383" s="77"/>
      <c r="E383" s="77"/>
      <c r="F383" s="9"/>
    </row>
    <row r="384" spans="1:6" x14ac:dyDescent="0.25">
      <c r="A384" s="9"/>
      <c r="B384" s="77"/>
      <c r="C384" s="77"/>
      <c r="D384" s="77"/>
      <c r="E384" s="77"/>
      <c r="F384" s="9"/>
    </row>
    <row r="385" spans="1:6" x14ac:dyDescent="0.25">
      <c r="A385" s="9"/>
      <c r="B385" s="77"/>
      <c r="C385" s="77"/>
      <c r="D385" s="77"/>
      <c r="E385" s="77"/>
      <c r="F385" s="9"/>
    </row>
  </sheetData>
  <hyperlinks>
    <hyperlink ref="A155" location="Índice!C1" display="Volver al ïndice" xr:uid="{00000000-0004-0000-0300-000000000000}"/>
  </hyperlinks>
  <pageMargins left="0.7" right="0.7" top="0.75" bottom="0.75" header="0.3" footer="0.3"/>
  <pageSetup paperSize="281"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Y798"/>
  <sheetViews>
    <sheetView showGridLines="0" zoomScale="90" zoomScaleNormal="90" zoomScalePageLayoutView="90" workbookViewId="0">
      <pane ySplit="2" topLeftCell="A3" activePane="bottomLeft" state="frozen"/>
      <selection pane="bottomLeft" activeCell="B469" sqref="B469"/>
    </sheetView>
  </sheetViews>
  <sheetFormatPr baseColWidth="10" defaultColWidth="10.85546875" defaultRowHeight="15" x14ac:dyDescent="0.25"/>
  <cols>
    <col min="1" max="1" width="40" style="23" customWidth="1"/>
    <col min="2" max="14" width="10.42578125" style="23" customWidth="1"/>
    <col min="15" max="15" width="13.28515625" style="24" customWidth="1"/>
    <col min="16" max="16" width="13.140625" style="24" customWidth="1"/>
    <col min="17" max="18" width="12.7109375" style="24" customWidth="1"/>
    <col min="19" max="19" width="4.42578125" style="6" customWidth="1"/>
    <col min="20" max="16384" width="10.85546875" style="6"/>
  </cols>
  <sheetData>
    <row r="1" spans="1:19" ht="21" x14ac:dyDescent="0.25">
      <c r="A1" s="116" t="s">
        <v>426</v>
      </c>
      <c r="B1" s="51"/>
      <c r="C1" s="51"/>
      <c r="D1" s="51"/>
      <c r="E1" s="51"/>
      <c r="F1" s="51"/>
      <c r="G1" s="51"/>
      <c r="H1" s="51"/>
      <c r="I1" s="52"/>
      <c r="J1" s="52"/>
      <c r="K1" s="52"/>
      <c r="L1" s="52"/>
      <c r="M1" s="52"/>
      <c r="N1" s="52"/>
      <c r="O1" s="46"/>
      <c r="P1" s="46"/>
      <c r="Q1" s="46"/>
      <c r="R1" s="46"/>
      <c r="S1" s="52"/>
    </row>
    <row r="2" spans="1:19" ht="18.75" customHeight="1" x14ac:dyDescent="0.25">
      <c r="A2" s="52"/>
      <c r="B2" s="52"/>
      <c r="C2" s="52"/>
      <c r="D2" s="52"/>
      <c r="E2" s="52"/>
      <c r="F2" s="52"/>
      <c r="G2" s="52"/>
      <c r="H2" s="52"/>
      <c r="I2" s="52"/>
      <c r="J2" s="52"/>
      <c r="K2" s="52"/>
      <c r="L2" s="52"/>
      <c r="M2" s="52"/>
      <c r="N2" s="52"/>
      <c r="O2" s="46"/>
      <c r="P2" s="46"/>
      <c r="Q2" s="46"/>
      <c r="R2" s="46"/>
      <c r="S2" s="52"/>
    </row>
    <row r="3" spans="1:19" x14ac:dyDescent="0.25">
      <c r="A3" s="52"/>
      <c r="B3" s="52"/>
      <c r="C3" s="52"/>
      <c r="D3" s="52"/>
      <c r="E3" s="52"/>
      <c r="F3" s="52"/>
      <c r="G3" s="52"/>
      <c r="H3" s="52"/>
      <c r="I3" s="52"/>
      <c r="J3" s="52"/>
      <c r="K3" s="52"/>
      <c r="L3" s="52"/>
      <c r="M3" s="52"/>
      <c r="N3" s="52"/>
      <c r="O3" s="46"/>
      <c r="P3" s="46"/>
      <c r="Q3" s="46"/>
      <c r="R3" s="46"/>
      <c r="S3" s="52"/>
    </row>
    <row r="4" spans="1:19" ht="15.75" x14ac:dyDescent="0.25">
      <c r="A4" s="53" t="s">
        <v>82</v>
      </c>
      <c r="B4" s="53"/>
      <c r="C4" s="53"/>
      <c r="D4" s="53"/>
      <c r="E4" s="53"/>
      <c r="F4" s="53"/>
      <c r="G4" s="53"/>
      <c r="H4" s="53"/>
      <c r="I4" s="52"/>
      <c r="J4" s="52"/>
      <c r="K4" s="52"/>
      <c r="L4" s="52"/>
      <c r="M4" s="52"/>
      <c r="N4" s="52"/>
      <c r="O4" s="46"/>
      <c r="P4" s="46"/>
      <c r="Q4" s="46"/>
      <c r="R4" s="46"/>
      <c r="S4" s="52"/>
    </row>
    <row r="5" spans="1:19" ht="30" customHeight="1" x14ac:dyDescent="0.25">
      <c r="A5" s="117" t="s">
        <v>94</v>
      </c>
      <c r="B5" s="1">
        <v>2007</v>
      </c>
      <c r="C5" s="1">
        <v>2008</v>
      </c>
      <c r="D5" s="1">
        <v>2009</v>
      </c>
      <c r="E5" s="1">
        <v>2010</v>
      </c>
      <c r="F5" s="1">
        <v>2011</v>
      </c>
      <c r="G5" s="1">
        <v>2012</v>
      </c>
      <c r="H5" s="1">
        <v>2013</v>
      </c>
      <c r="I5" s="1">
        <v>2014</v>
      </c>
      <c r="J5" s="1">
        <v>2015</v>
      </c>
      <c r="K5" s="1">
        <v>2016</v>
      </c>
      <c r="L5" s="1">
        <v>2017</v>
      </c>
      <c r="M5" s="1">
        <v>2018</v>
      </c>
      <c r="N5" s="1">
        <v>2019</v>
      </c>
      <c r="O5" s="5" t="s">
        <v>391</v>
      </c>
      <c r="P5" s="5" t="s">
        <v>392</v>
      </c>
      <c r="Q5" s="5" t="s">
        <v>393</v>
      </c>
      <c r="R5" s="5" t="s">
        <v>394</v>
      </c>
      <c r="S5" s="52"/>
    </row>
    <row r="6" spans="1:19" x14ac:dyDescent="0.25">
      <c r="A6" s="108" t="s">
        <v>2</v>
      </c>
      <c r="B6" s="31">
        <v>86838</v>
      </c>
      <c r="C6" s="31">
        <v>95891</v>
      </c>
      <c r="D6" s="31">
        <v>110007</v>
      </c>
      <c r="E6" s="31">
        <v>128566</v>
      </c>
      <c r="F6" s="31">
        <v>138574</v>
      </c>
      <c r="G6" s="31">
        <v>140031</v>
      </c>
      <c r="H6" s="31">
        <v>144365</v>
      </c>
      <c r="I6" s="31">
        <v>148010</v>
      </c>
      <c r="J6" s="31">
        <v>146540</v>
      </c>
      <c r="K6" s="31">
        <v>141711</v>
      </c>
      <c r="L6" s="31">
        <v>136777</v>
      </c>
      <c r="M6" s="31">
        <v>136730</v>
      </c>
      <c r="N6" s="31">
        <v>137940</v>
      </c>
      <c r="O6" s="39">
        <f>(N6-E6)/E6</f>
        <v>7.2911967394178864E-2</v>
      </c>
      <c r="P6" s="39">
        <f>(N6-J6)/J6</f>
        <v>-5.8687047905008873E-2</v>
      </c>
      <c r="Q6" s="39">
        <f>(N6-M6)/M6</f>
        <v>8.8495575221238937E-3</v>
      </c>
      <c r="R6" s="39">
        <f>N6/N$9</f>
        <v>0.11549755465703657</v>
      </c>
      <c r="S6" s="67"/>
    </row>
    <row r="7" spans="1:19" x14ac:dyDescent="0.25">
      <c r="A7" s="108" t="s">
        <v>3</v>
      </c>
      <c r="B7" s="45">
        <v>156124</v>
      </c>
      <c r="C7" s="45">
        <v>162848</v>
      </c>
      <c r="D7" s="45">
        <v>189597</v>
      </c>
      <c r="E7" s="45">
        <v>224301</v>
      </c>
      <c r="F7" s="45">
        <v>260692</v>
      </c>
      <c r="G7" s="45">
        <v>293519</v>
      </c>
      <c r="H7" s="45">
        <v>324579</v>
      </c>
      <c r="I7" s="31">
        <v>351004</v>
      </c>
      <c r="J7" s="31">
        <v>373171</v>
      </c>
      <c r="K7" s="31">
        <v>380988</v>
      </c>
      <c r="L7" s="31">
        <v>374709</v>
      </c>
      <c r="M7" s="31">
        <v>373104</v>
      </c>
      <c r="N7" s="31">
        <v>379456</v>
      </c>
      <c r="O7" s="39">
        <f t="shared" ref="O7:O9" si="0">(N7-E7)/E7</f>
        <v>0.69172674219018193</v>
      </c>
      <c r="P7" s="39">
        <f>(N7-J7)/J7</f>
        <v>1.6842144754013577E-2</v>
      </c>
      <c r="Q7" s="39">
        <f t="shared" ref="Q7:Q9" si="1">(N7-M7)/M7</f>
        <v>1.7024743771173721E-2</v>
      </c>
      <c r="R7" s="39">
        <f>N7/N$9</f>
        <v>0.31771958895128655</v>
      </c>
      <c r="S7" s="67"/>
    </row>
    <row r="8" spans="1:19" x14ac:dyDescent="0.25">
      <c r="A8" s="108" t="s">
        <v>128</v>
      </c>
      <c r="B8" s="45">
        <v>505382</v>
      </c>
      <c r="C8" s="45">
        <v>524610</v>
      </c>
      <c r="D8" s="45">
        <v>549736</v>
      </c>
      <c r="E8" s="45">
        <v>585391</v>
      </c>
      <c r="F8" s="45">
        <v>615811</v>
      </c>
      <c r="G8" s="45">
        <v>631266</v>
      </c>
      <c r="H8" s="45">
        <v>645333</v>
      </c>
      <c r="I8" s="31">
        <v>645367</v>
      </c>
      <c r="J8" s="31">
        <v>646195</v>
      </c>
      <c r="K8" s="31">
        <v>655781</v>
      </c>
      <c r="L8" s="31">
        <v>665806</v>
      </c>
      <c r="M8" s="31">
        <v>677980</v>
      </c>
      <c r="N8" s="31">
        <v>676915</v>
      </c>
      <c r="O8" s="39">
        <f t="shared" si="0"/>
        <v>0.15634678360275439</v>
      </c>
      <c r="P8" s="39">
        <f t="shared" ref="P8:P9" si="2">(N8-J8)/J8</f>
        <v>4.7539829308490468E-2</v>
      </c>
      <c r="Q8" s="39">
        <f t="shared" si="1"/>
        <v>-1.5708427977226466E-3</v>
      </c>
      <c r="R8" s="39">
        <f t="shared" ref="R8" si="3">N8/N$9</f>
        <v>0.56678285639167691</v>
      </c>
      <c r="S8" s="67"/>
    </row>
    <row r="9" spans="1:19" s="65" customFormat="1" x14ac:dyDescent="0.25">
      <c r="A9" s="118" t="s">
        <v>0</v>
      </c>
      <c r="B9" s="54">
        <v>748344</v>
      </c>
      <c r="C9" s="54">
        <v>783349</v>
      </c>
      <c r="D9" s="54">
        <v>849340</v>
      </c>
      <c r="E9" s="54">
        <v>938258</v>
      </c>
      <c r="F9" s="54">
        <v>1015077</v>
      </c>
      <c r="G9" s="54">
        <v>1064816</v>
      </c>
      <c r="H9" s="54">
        <v>1114277</v>
      </c>
      <c r="I9" s="32">
        <v>1144381</v>
      </c>
      <c r="J9" s="32">
        <v>1165906</v>
      </c>
      <c r="K9" s="32">
        <v>1178480</v>
      </c>
      <c r="L9" s="32">
        <v>1177292</v>
      </c>
      <c r="M9" s="32">
        <v>1187814</v>
      </c>
      <c r="N9" s="32">
        <v>1194311</v>
      </c>
      <c r="O9" s="40">
        <f t="shared" si="0"/>
        <v>0.27290254919222645</v>
      </c>
      <c r="P9" s="40">
        <f t="shared" si="2"/>
        <v>2.4363027551106177E-2</v>
      </c>
      <c r="Q9" s="40">
        <f t="shared" si="1"/>
        <v>5.4697115878411936E-3</v>
      </c>
      <c r="R9" s="40">
        <f>SUM(R6:R8)</f>
        <v>1</v>
      </c>
      <c r="S9" s="68"/>
    </row>
    <row r="10" spans="1:19" x14ac:dyDescent="0.25">
      <c r="A10" s="52"/>
      <c r="B10" s="52"/>
      <c r="C10" s="52"/>
      <c r="D10" s="52"/>
      <c r="E10" s="52"/>
      <c r="F10" s="52"/>
      <c r="G10" s="52"/>
      <c r="H10" s="52"/>
      <c r="I10" s="52"/>
      <c r="J10" s="52"/>
      <c r="K10" s="52"/>
      <c r="L10" s="52"/>
      <c r="M10" s="52"/>
      <c r="N10" s="52"/>
      <c r="O10" s="52"/>
      <c r="P10" s="52"/>
      <c r="Q10" s="52"/>
      <c r="R10" s="52"/>
      <c r="S10" s="67"/>
    </row>
    <row r="11" spans="1:19" ht="18" x14ac:dyDescent="0.25">
      <c r="A11" s="89" t="s">
        <v>135</v>
      </c>
      <c r="B11" s="55"/>
      <c r="C11" s="55"/>
      <c r="D11" s="55"/>
      <c r="E11" s="55"/>
      <c r="F11" s="55"/>
      <c r="G11" s="55"/>
      <c r="H11" s="55"/>
      <c r="I11" s="52"/>
      <c r="J11" s="52"/>
      <c r="K11" s="52"/>
      <c r="L11" s="52"/>
      <c r="M11" s="52"/>
      <c r="N11" s="52"/>
      <c r="O11" s="46"/>
      <c r="P11" s="46"/>
      <c r="Q11" s="46"/>
      <c r="R11" s="46"/>
      <c r="S11" s="67"/>
    </row>
    <row r="12" spans="1:19" ht="30" customHeight="1" x14ac:dyDescent="0.25">
      <c r="A12" s="117" t="s">
        <v>94</v>
      </c>
      <c r="B12" s="1">
        <v>2007</v>
      </c>
      <c r="C12" s="1">
        <v>2008</v>
      </c>
      <c r="D12" s="1">
        <v>2009</v>
      </c>
      <c r="E12" s="1">
        <v>2010</v>
      </c>
      <c r="F12" s="1">
        <v>2011</v>
      </c>
      <c r="G12" s="1">
        <v>2012</v>
      </c>
      <c r="H12" s="1">
        <v>2013</v>
      </c>
      <c r="I12" s="1">
        <v>2014</v>
      </c>
      <c r="J12" s="1">
        <v>2015</v>
      </c>
      <c r="K12" s="1">
        <v>2016</v>
      </c>
      <c r="L12" s="1">
        <v>2017</v>
      </c>
      <c r="M12" s="1">
        <v>2018</v>
      </c>
      <c r="N12" s="1">
        <v>2019</v>
      </c>
      <c r="O12" s="5" t="s">
        <v>391</v>
      </c>
      <c r="P12" s="5" t="s">
        <v>392</v>
      </c>
      <c r="Q12" s="5" t="s">
        <v>393</v>
      </c>
      <c r="R12" s="5" t="s">
        <v>394</v>
      </c>
      <c r="S12" s="67"/>
    </row>
    <row r="13" spans="1:19" x14ac:dyDescent="0.25">
      <c r="A13" s="108" t="s">
        <v>2</v>
      </c>
      <c r="B13" s="31">
        <v>43912</v>
      </c>
      <c r="C13" s="31">
        <v>47056</v>
      </c>
      <c r="D13" s="31">
        <v>53202</v>
      </c>
      <c r="E13" s="31">
        <v>63115</v>
      </c>
      <c r="F13" s="31">
        <v>64035</v>
      </c>
      <c r="G13" s="31">
        <v>62584</v>
      </c>
      <c r="H13" s="31">
        <v>64724</v>
      </c>
      <c r="I13" s="31">
        <v>65941</v>
      </c>
      <c r="J13" s="31">
        <v>63551</v>
      </c>
      <c r="K13" s="31">
        <v>59423</v>
      </c>
      <c r="L13" s="31">
        <v>60034</v>
      </c>
      <c r="M13" s="31">
        <v>59204</v>
      </c>
      <c r="N13" s="31">
        <v>60927</v>
      </c>
      <c r="O13" s="39">
        <f>(N13-E13)/E13</f>
        <v>-3.4666877921254849E-2</v>
      </c>
      <c r="P13" s="39">
        <f>(N13-J13)/J13</f>
        <v>-4.1289672861166624E-2</v>
      </c>
      <c r="Q13" s="39">
        <f>(N13-M13)/M13</f>
        <v>2.9102763326802242E-2</v>
      </c>
      <c r="R13" s="39">
        <f>N13/N$16</f>
        <v>0.18319667325160791</v>
      </c>
      <c r="S13" s="67"/>
    </row>
    <row r="14" spans="1:19" x14ac:dyDescent="0.25">
      <c r="A14" s="108" t="s">
        <v>3</v>
      </c>
      <c r="B14" s="45">
        <v>68128</v>
      </c>
      <c r="C14" s="45">
        <v>68712</v>
      </c>
      <c r="D14" s="45">
        <v>81182</v>
      </c>
      <c r="E14" s="45">
        <v>95186</v>
      </c>
      <c r="F14" s="45">
        <v>105562</v>
      </c>
      <c r="G14" s="45">
        <v>111783</v>
      </c>
      <c r="H14" s="45">
        <v>126264</v>
      </c>
      <c r="I14" s="31">
        <v>128343</v>
      </c>
      <c r="J14" s="31">
        <v>124380</v>
      </c>
      <c r="K14" s="31">
        <v>123220</v>
      </c>
      <c r="L14" s="31">
        <v>119657</v>
      </c>
      <c r="M14" s="31">
        <v>121553</v>
      </c>
      <c r="N14" s="31">
        <v>121894</v>
      </c>
      <c r="O14" s="39">
        <f t="shared" ref="O14:O16" si="4">(N14-E14)/E14</f>
        <v>0.28058748135229972</v>
      </c>
      <c r="P14" s="39">
        <f t="shared" ref="P14:P16" si="5">(N14-J14)/J14</f>
        <v>-1.9987136195529828E-2</v>
      </c>
      <c r="Q14" s="39">
        <f t="shared" ref="Q14:Q16" si="6">(N14-M14)/M14</f>
        <v>2.8053606245835149E-3</v>
      </c>
      <c r="R14" s="39">
        <f t="shared" ref="R14:R15" si="7">N14/N$16</f>
        <v>0.36651361940242411</v>
      </c>
      <c r="S14" s="67"/>
    </row>
    <row r="15" spans="1:19" x14ac:dyDescent="0.25">
      <c r="A15" s="108" t="s">
        <v>128</v>
      </c>
      <c r="B15" s="45">
        <v>131339</v>
      </c>
      <c r="C15" s="45">
        <v>137196</v>
      </c>
      <c r="D15" s="45">
        <v>147263</v>
      </c>
      <c r="E15" s="45">
        <v>156757</v>
      </c>
      <c r="F15" s="45">
        <v>158726</v>
      </c>
      <c r="G15" s="45">
        <v>158461</v>
      </c>
      <c r="H15" s="45">
        <v>152012</v>
      </c>
      <c r="I15" s="31">
        <v>147349</v>
      </c>
      <c r="J15" s="31">
        <v>150036</v>
      </c>
      <c r="K15" s="31">
        <v>155460</v>
      </c>
      <c r="L15" s="31">
        <v>155823</v>
      </c>
      <c r="M15" s="31">
        <v>155356</v>
      </c>
      <c r="N15" s="31">
        <v>149756</v>
      </c>
      <c r="O15" s="39">
        <f t="shared" si="4"/>
        <v>-4.4661482421837623E-2</v>
      </c>
      <c r="P15" s="39">
        <f t="shared" si="5"/>
        <v>-1.866218774160868E-3</v>
      </c>
      <c r="Q15" s="39">
        <f t="shared" si="6"/>
        <v>-3.6046242179252813E-2</v>
      </c>
      <c r="R15" s="39">
        <f t="shared" si="7"/>
        <v>0.45028970734596802</v>
      </c>
      <c r="S15" s="67"/>
    </row>
    <row r="16" spans="1:19" x14ac:dyDescent="0.25">
      <c r="A16" s="118" t="s">
        <v>0</v>
      </c>
      <c r="B16" s="54">
        <v>243379</v>
      </c>
      <c r="C16" s="54">
        <v>252964</v>
      </c>
      <c r="D16" s="54">
        <v>281647</v>
      </c>
      <c r="E16" s="54">
        <v>315058</v>
      </c>
      <c r="F16" s="54">
        <v>328323</v>
      </c>
      <c r="G16" s="54">
        <v>332828</v>
      </c>
      <c r="H16" s="54">
        <v>343000</v>
      </c>
      <c r="I16" s="32">
        <v>341633</v>
      </c>
      <c r="J16" s="32">
        <v>337967</v>
      </c>
      <c r="K16" s="32">
        <v>338103</v>
      </c>
      <c r="L16" s="32">
        <v>335514</v>
      </c>
      <c r="M16" s="32">
        <v>336113</v>
      </c>
      <c r="N16" s="32">
        <v>332577</v>
      </c>
      <c r="O16" s="40">
        <f t="shared" si="4"/>
        <v>5.5605634518088733E-2</v>
      </c>
      <c r="P16" s="40">
        <f t="shared" si="5"/>
        <v>-1.5948302644932789E-2</v>
      </c>
      <c r="Q16" s="40">
        <f t="shared" si="6"/>
        <v>-1.0520271456325701E-2</v>
      </c>
      <c r="R16" s="40">
        <f>SUM(R13:R15)</f>
        <v>1</v>
      </c>
      <c r="S16" s="67"/>
    </row>
    <row r="17" spans="1:19" x14ac:dyDescent="0.25">
      <c r="A17" s="52"/>
      <c r="B17" s="52"/>
      <c r="C17" s="52"/>
      <c r="D17" s="52"/>
      <c r="E17" s="52"/>
      <c r="F17" s="52"/>
      <c r="G17" s="52"/>
      <c r="H17" s="52"/>
      <c r="I17" s="52"/>
      <c r="J17" s="52"/>
      <c r="K17" s="52"/>
      <c r="L17" s="52"/>
      <c r="M17" s="52"/>
      <c r="N17" s="52"/>
      <c r="O17" s="52"/>
      <c r="P17" s="46"/>
      <c r="Q17" s="46"/>
      <c r="R17" s="46"/>
      <c r="S17" s="67"/>
    </row>
    <row r="18" spans="1:19" ht="15.75" x14ac:dyDescent="0.25">
      <c r="A18" s="55" t="s">
        <v>359</v>
      </c>
      <c r="B18" s="55"/>
      <c r="C18" s="55"/>
      <c r="D18" s="55"/>
      <c r="E18" s="55"/>
      <c r="F18" s="55"/>
      <c r="G18" s="55"/>
      <c r="H18" s="55"/>
      <c r="I18" s="52"/>
      <c r="J18" s="52"/>
      <c r="K18" s="52"/>
      <c r="L18" s="52"/>
      <c r="M18" s="52"/>
      <c r="N18" s="52"/>
      <c r="O18" s="46"/>
      <c r="P18" s="46"/>
      <c r="Q18" s="46"/>
      <c r="R18" s="46"/>
      <c r="S18" s="67"/>
    </row>
    <row r="19" spans="1:19" ht="30" customHeight="1" x14ac:dyDescent="0.25">
      <c r="A19" s="117" t="s">
        <v>94</v>
      </c>
      <c r="B19" s="1">
        <v>2007</v>
      </c>
      <c r="C19" s="1">
        <v>2008</v>
      </c>
      <c r="D19" s="1">
        <v>2009</v>
      </c>
      <c r="E19" s="1">
        <v>2010</v>
      </c>
      <c r="F19" s="1">
        <v>2011</v>
      </c>
      <c r="G19" s="1">
        <v>2012</v>
      </c>
      <c r="H19" s="1">
        <v>2013</v>
      </c>
      <c r="I19" s="1">
        <v>2014</v>
      </c>
      <c r="J19" s="1">
        <v>2015</v>
      </c>
      <c r="K19" s="1">
        <v>2016</v>
      </c>
      <c r="L19" s="1">
        <v>2017</v>
      </c>
      <c r="M19" s="1">
        <v>2018</v>
      </c>
      <c r="N19" s="1">
        <v>2019</v>
      </c>
      <c r="O19" s="5" t="s">
        <v>391</v>
      </c>
      <c r="P19" s="5" t="s">
        <v>392</v>
      </c>
      <c r="Q19" s="5" t="s">
        <v>393</v>
      </c>
      <c r="R19" s="5" t="s">
        <v>394</v>
      </c>
      <c r="S19" s="67"/>
    </row>
    <row r="20" spans="1:19" x14ac:dyDescent="0.25">
      <c r="A20" s="119" t="s">
        <v>2</v>
      </c>
      <c r="B20" s="31">
        <v>86838</v>
      </c>
      <c r="C20" s="31">
        <v>95891</v>
      </c>
      <c r="D20" s="31">
        <v>110007</v>
      </c>
      <c r="E20" s="31">
        <v>128566</v>
      </c>
      <c r="F20" s="31">
        <v>138574</v>
      </c>
      <c r="G20" s="31">
        <v>140031</v>
      </c>
      <c r="H20" s="31">
        <v>144365</v>
      </c>
      <c r="I20" s="31">
        <v>148010</v>
      </c>
      <c r="J20" s="31">
        <v>146540</v>
      </c>
      <c r="K20" s="31">
        <v>141711</v>
      </c>
      <c r="L20" s="31">
        <v>136777</v>
      </c>
      <c r="M20" s="31">
        <v>136521</v>
      </c>
      <c r="N20" s="31">
        <v>136866</v>
      </c>
      <c r="O20" s="39">
        <f t="shared" ref="O20:O27" si="8">(N20-E20)/E20</f>
        <v>6.4558281349656979E-2</v>
      </c>
      <c r="P20" s="39">
        <f t="shared" ref="P20:P27" si="9">(N20-J20)/J20</f>
        <v>-6.6016104817797183E-2</v>
      </c>
      <c r="Q20" s="39">
        <f t="shared" ref="Q20:Q27" si="10">(N20-M20)/M20</f>
        <v>2.5270837453578569E-3</v>
      </c>
      <c r="R20" s="39">
        <f t="shared" ref="R20:R27" si="11">N20/N$9</f>
        <v>0.11459829139981127</v>
      </c>
      <c r="S20" s="67"/>
    </row>
    <row r="21" spans="1:19" x14ac:dyDescent="0.25">
      <c r="A21" s="119" t="s">
        <v>355</v>
      </c>
      <c r="B21" s="31"/>
      <c r="C21" s="31"/>
      <c r="D21" s="31"/>
      <c r="E21" s="31"/>
      <c r="F21" s="31"/>
      <c r="G21" s="31"/>
      <c r="H21" s="31"/>
      <c r="I21" s="31"/>
      <c r="J21" s="31"/>
      <c r="K21" s="31"/>
      <c r="L21" s="31"/>
      <c r="M21" s="31">
        <v>209</v>
      </c>
      <c r="N21" s="31">
        <v>1074</v>
      </c>
      <c r="O21" s="140" t="s">
        <v>159</v>
      </c>
      <c r="P21" s="140" t="s">
        <v>159</v>
      </c>
      <c r="Q21" s="39">
        <f t="shared" si="10"/>
        <v>4.1387559808612444</v>
      </c>
      <c r="R21" s="39">
        <f t="shared" si="11"/>
        <v>8.9926325722529561E-4</v>
      </c>
      <c r="S21" s="67"/>
    </row>
    <row r="22" spans="1:19" x14ac:dyDescent="0.25">
      <c r="A22" s="119" t="s">
        <v>3</v>
      </c>
      <c r="B22" s="31">
        <v>156124</v>
      </c>
      <c r="C22" s="31">
        <v>162848</v>
      </c>
      <c r="D22" s="31">
        <v>189597</v>
      </c>
      <c r="E22" s="31">
        <v>224301</v>
      </c>
      <c r="F22" s="31">
        <v>260692</v>
      </c>
      <c r="G22" s="31">
        <v>293519</v>
      </c>
      <c r="H22" s="31">
        <v>324579</v>
      </c>
      <c r="I22" s="31">
        <v>351004</v>
      </c>
      <c r="J22" s="31">
        <v>373171</v>
      </c>
      <c r="K22" s="31">
        <v>380988</v>
      </c>
      <c r="L22" s="31">
        <v>374709</v>
      </c>
      <c r="M22" s="31">
        <v>373104</v>
      </c>
      <c r="N22" s="31">
        <v>379456</v>
      </c>
      <c r="O22" s="39">
        <f t="shared" si="8"/>
        <v>0.69172674219018193</v>
      </c>
      <c r="P22" s="39">
        <f t="shared" si="9"/>
        <v>1.6842144754013577E-2</v>
      </c>
      <c r="Q22" s="39">
        <f t="shared" si="10"/>
        <v>1.7024743771173721E-2</v>
      </c>
      <c r="R22" s="39">
        <f t="shared" si="11"/>
        <v>0.31771958895128655</v>
      </c>
      <c r="S22" s="67"/>
    </row>
    <row r="23" spans="1:19" x14ac:dyDescent="0.25">
      <c r="A23" s="119" t="s">
        <v>377</v>
      </c>
      <c r="B23" s="31">
        <v>164654</v>
      </c>
      <c r="C23" s="31">
        <v>163487</v>
      </c>
      <c r="D23" s="31">
        <v>163656</v>
      </c>
      <c r="E23" s="31">
        <v>162284</v>
      </c>
      <c r="F23" s="31">
        <v>159643</v>
      </c>
      <c r="G23" s="31">
        <v>158192</v>
      </c>
      <c r="H23" s="31">
        <v>166232</v>
      </c>
      <c r="I23" s="31">
        <v>169614</v>
      </c>
      <c r="J23" s="31">
        <v>171384</v>
      </c>
      <c r="K23" s="31">
        <v>174242</v>
      </c>
      <c r="L23" s="31">
        <v>177931</v>
      </c>
      <c r="M23" s="31">
        <v>185531</v>
      </c>
      <c r="N23" s="31">
        <v>185928</v>
      </c>
      <c r="O23" s="39">
        <f t="shared" si="8"/>
        <v>0.14569520100564443</v>
      </c>
      <c r="P23" s="39">
        <f t="shared" si="9"/>
        <v>8.4862064136675533E-2</v>
      </c>
      <c r="Q23" s="39">
        <f t="shared" si="10"/>
        <v>2.1398041297680712E-3</v>
      </c>
      <c r="R23" s="39">
        <f t="shared" si="11"/>
        <v>0.15567804365864502</v>
      </c>
      <c r="S23" s="67"/>
    </row>
    <row r="24" spans="1:19" x14ac:dyDescent="0.25">
      <c r="A24" s="119" t="s">
        <v>378</v>
      </c>
      <c r="B24" s="31">
        <v>101031</v>
      </c>
      <c r="C24" s="31">
        <v>107609</v>
      </c>
      <c r="D24" s="31">
        <v>113271</v>
      </c>
      <c r="E24" s="31">
        <v>119524</v>
      </c>
      <c r="F24" s="31">
        <v>123054</v>
      </c>
      <c r="G24" s="31">
        <v>124799</v>
      </c>
      <c r="H24" s="31">
        <v>129501</v>
      </c>
      <c r="I24" s="31">
        <v>131781</v>
      </c>
      <c r="J24" s="31">
        <v>133564</v>
      </c>
      <c r="K24" s="31">
        <v>138613</v>
      </c>
      <c r="L24" s="31">
        <v>141039</v>
      </c>
      <c r="M24" s="31">
        <v>144287</v>
      </c>
      <c r="N24" s="31">
        <f>172223</f>
        <v>172223</v>
      </c>
      <c r="O24" s="39">
        <f t="shared" si="8"/>
        <v>0.4409072654864295</v>
      </c>
      <c r="P24" s="39">
        <f t="shared" si="9"/>
        <v>0.2894417657452607</v>
      </c>
      <c r="Q24" s="39">
        <f t="shared" si="10"/>
        <v>0.19361411630985467</v>
      </c>
      <c r="R24" s="39">
        <f t="shared" si="11"/>
        <v>0.14420280814628686</v>
      </c>
      <c r="S24" s="67"/>
    </row>
    <row r="25" spans="1:19" x14ac:dyDescent="0.25">
      <c r="A25" s="119" t="s">
        <v>319</v>
      </c>
      <c r="B25" s="31">
        <v>239697</v>
      </c>
      <c r="C25" s="31">
        <v>253514</v>
      </c>
      <c r="D25" s="31">
        <v>272809</v>
      </c>
      <c r="E25" s="31">
        <v>303583</v>
      </c>
      <c r="F25" s="31">
        <v>333114</v>
      </c>
      <c r="G25" s="31">
        <v>348275</v>
      </c>
      <c r="H25" s="31">
        <v>349600</v>
      </c>
      <c r="I25" s="31">
        <v>343972</v>
      </c>
      <c r="J25" s="31">
        <v>341247</v>
      </c>
      <c r="K25" s="31">
        <v>342926</v>
      </c>
      <c r="L25" s="31">
        <v>346836</v>
      </c>
      <c r="M25" s="31">
        <v>348162</v>
      </c>
      <c r="N25" s="31">
        <v>316615</v>
      </c>
      <c r="O25" s="39">
        <f t="shared" si="8"/>
        <v>4.2927304888613654E-2</v>
      </c>
      <c r="P25" s="39">
        <f t="shared" si="9"/>
        <v>-7.2182319551527194E-2</v>
      </c>
      <c r="Q25" s="39">
        <f t="shared" si="10"/>
        <v>-9.0610118278272755E-2</v>
      </c>
      <c r="R25" s="39">
        <f t="shared" si="11"/>
        <v>0.26510264076944784</v>
      </c>
      <c r="S25" s="67"/>
    </row>
    <row r="26" spans="1:19" s="151" customFormat="1" x14ac:dyDescent="0.25">
      <c r="A26" s="119" t="s">
        <v>429</v>
      </c>
      <c r="B26" s="31"/>
      <c r="C26" s="31"/>
      <c r="D26" s="31"/>
      <c r="E26" s="31"/>
      <c r="F26" s="31"/>
      <c r="G26" s="31"/>
      <c r="H26" s="31"/>
      <c r="I26" s="31"/>
      <c r="J26" s="31"/>
      <c r="K26" s="31"/>
      <c r="L26" s="31"/>
      <c r="M26" s="31"/>
      <c r="N26" s="31">
        <v>2149</v>
      </c>
      <c r="O26" s="140" t="s">
        <v>159</v>
      </c>
      <c r="P26" s="140" t="s">
        <v>159</v>
      </c>
      <c r="Q26" s="140" t="s">
        <v>159</v>
      </c>
      <c r="R26" s="39">
        <f t="shared" si="11"/>
        <v>1.7993638172971696E-3</v>
      </c>
      <c r="S26" s="67"/>
    </row>
    <row r="27" spans="1:19" s="65" customFormat="1" x14ac:dyDescent="0.25">
      <c r="A27" s="120" t="s">
        <v>0</v>
      </c>
      <c r="B27" s="32">
        <v>748344</v>
      </c>
      <c r="C27" s="32">
        <v>783349</v>
      </c>
      <c r="D27" s="32">
        <v>849340</v>
      </c>
      <c r="E27" s="32">
        <v>938258</v>
      </c>
      <c r="F27" s="32">
        <v>1015077</v>
      </c>
      <c r="G27" s="32">
        <v>1064816</v>
      </c>
      <c r="H27" s="32">
        <v>1114277</v>
      </c>
      <c r="I27" s="32">
        <v>1144381</v>
      </c>
      <c r="J27" s="32">
        <v>1165906</v>
      </c>
      <c r="K27" s="32">
        <v>1178480</v>
      </c>
      <c r="L27" s="32">
        <v>1177292</v>
      </c>
      <c r="M27" s="32">
        <v>1187814</v>
      </c>
      <c r="N27" s="32">
        <v>1194311</v>
      </c>
      <c r="O27" s="40">
        <f t="shared" si="8"/>
        <v>0.27290254919222645</v>
      </c>
      <c r="P27" s="40">
        <f t="shared" si="9"/>
        <v>2.4363027551106177E-2</v>
      </c>
      <c r="Q27" s="40">
        <f t="shared" si="10"/>
        <v>5.4697115878411936E-3</v>
      </c>
      <c r="R27" s="40">
        <f t="shared" si="11"/>
        <v>1</v>
      </c>
      <c r="S27" s="68"/>
    </row>
    <row r="28" spans="1:19" s="151" customFormat="1" x14ac:dyDescent="0.25">
      <c r="A28" s="181" t="s">
        <v>430</v>
      </c>
      <c r="I28" s="56"/>
      <c r="J28" s="56"/>
      <c r="K28" s="56"/>
      <c r="L28" s="56"/>
      <c r="M28" s="56"/>
      <c r="N28" s="56"/>
      <c r="O28" s="47"/>
      <c r="P28" s="47"/>
      <c r="Q28" s="47"/>
      <c r="R28" s="47"/>
      <c r="S28" s="67"/>
    </row>
    <row r="29" spans="1:19" s="151" customFormat="1" x14ac:dyDescent="0.25">
      <c r="A29" s="164"/>
      <c r="B29" s="164"/>
      <c r="C29" s="164"/>
      <c r="D29" s="164"/>
      <c r="E29" s="164"/>
      <c r="F29" s="164"/>
      <c r="G29" s="164"/>
      <c r="H29" s="164"/>
      <c r="I29" s="164"/>
      <c r="J29" s="164"/>
      <c r="K29" s="164"/>
      <c r="L29" s="164"/>
      <c r="M29" s="164"/>
      <c r="N29" s="164"/>
      <c r="O29" s="164"/>
      <c r="P29" s="164"/>
      <c r="Q29" s="164"/>
      <c r="R29" s="164"/>
      <c r="S29" s="164"/>
    </row>
    <row r="30" spans="1:19" ht="18" x14ac:dyDescent="0.25">
      <c r="A30" s="55" t="s">
        <v>326</v>
      </c>
      <c r="B30" s="55"/>
      <c r="C30" s="55"/>
      <c r="D30" s="55"/>
      <c r="E30" s="55"/>
      <c r="F30" s="55"/>
      <c r="G30" s="55"/>
      <c r="H30" s="55"/>
      <c r="I30" s="6"/>
      <c r="J30" s="6"/>
      <c r="K30" s="6"/>
      <c r="L30" s="6"/>
      <c r="M30" s="151"/>
      <c r="N30" s="151"/>
      <c r="O30" s="46"/>
      <c r="P30" s="46"/>
      <c r="Q30" s="46"/>
      <c r="R30" s="46"/>
      <c r="S30" s="67"/>
    </row>
    <row r="31" spans="1:19" ht="30" customHeight="1" x14ac:dyDescent="0.25">
      <c r="A31" s="117" t="s">
        <v>360</v>
      </c>
      <c r="B31" s="1">
        <v>2007</v>
      </c>
      <c r="C31" s="1">
        <v>2008</v>
      </c>
      <c r="D31" s="1">
        <v>2009</v>
      </c>
      <c r="E31" s="1">
        <v>2010</v>
      </c>
      <c r="F31" s="1">
        <v>2011</v>
      </c>
      <c r="G31" s="1">
        <v>2012</v>
      </c>
      <c r="H31" s="1">
        <v>2013</v>
      </c>
      <c r="I31" s="1">
        <v>2014</v>
      </c>
      <c r="J31" s="1">
        <v>2015</v>
      </c>
      <c r="K31" s="1">
        <v>2016</v>
      </c>
      <c r="L31" s="1">
        <v>2017</v>
      </c>
      <c r="M31" s="1">
        <v>2018</v>
      </c>
      <c r="N31" s="1">
        <v>2019</v>
      </c>
      <c r="O31" s="5" t="s">
        <v>391</v>
      </c>
      <c r="P31" s="5" t="s">
        <v>392</v>
      </c>
      <c r="Q31" s="5" t="s">
        <v>393</v>
      </c>
      <c r="R31" s="5" t="s">
        <v>394</v>
      </c>
      <c r="S31" s="67"/>
    </row>
    <row r="32" spans="1:19" x14ac:dyDescent="0.25">
      <c r="A32" s="119" t="s">
        <v>2</v>
      </c>
      <c r="B32" s="31">
        <v>43912</v>
      </c>
      <c r="C32" s="31">
        <v>47056</v>
      </c>
      <c r="D32" s="31">
        <v>53202</v>
      </c>
      <c r="E32" s="31">
        <v>63115</v>
      </c>
      <c r="F32" s="31">
        <v>64035</v>
      </c>
      <c r="G32" s="31">
        <v>62584</v>
      </c>
      <c r="H32" s="31">
        <v>64724</v>
      </c>
      <c r="I32" s="31">
        <v>65941</v>
      </c>
      <c r="J32" s="31">
        <v>63551</v>
      </c>
      <c r="K32" s="31">
        <v>59423</v>
      </c>
      <c r="L32" s="31">
        <v>60034</v>
      </c>
      <c r="M32" s="31">
        <v>58995</v>
      </c>
      <c r="N32" s="31">
        <v>60015</v>
      </c>
      <c r="O32" s="39">
        <f t="shared" ref="O32:O38" si="12">(N32-E32)/E32</f>
        <v>-4.9116691753149012E-2</v>
      </c>
      <c r="P32" s="39">
        <f t="shared" ref="P32:P38" si="13">(N32-J32)/J32</f>
        <v>-5.564035184340136E-2</v>
      </c>
      <c r="Q32" s="39">
        <f t="shared" ref="Q32:Q38" si="14">(N32-M32)/M32</f>
        <v>1.7289600813628275E-2</v>
      </c>
      <c r="R32" s="39">
        <f t="shared" ref="R32:R38" si="15">N32/N$16</f>
        <v>0.18045445114965858</v>
      </c>
      <c r="S32" s="67"/>
    </row>
    <row r="33" spans="1:19" x14ac:dyDescent="0.25">
      <c r="A33" s="119" t="s">
        <v>355</v>
      </c>
      <c r="B33" s="31"/>
      <c r="C33" s="31"/>
      <c r="D33" s="31"/>
      <c r="E33" s="31"/>
      <c r="F33" s="31"/>
      <c r="G33" s="31"/>
      <c r="H33" s="31"/>
      <c r="I33" s="31"/>
      <c r="J33" s="31"/>
      <c r="K33" s="31"/>
      <c r="L33" s="31"/>
      <c r="M33" s="31">
        <v>209</v>
      </c>
      <c r="N33" s="31">
        <v>912</v>
      </c>
      <c r="O33" s="140" t="s">
        <v>159</v>
      </c>
      <c r="P33" s="140" t="s">
        <v>159</v>
      </c>
      <c r="Q33" s="39">
        <f t="shared" si="14"/>
        <v>3.3636363636363638</v>
      </c>
      <c r="R33" s="39">
        <f t="shared" ref="R33" si="16">N33/N$16</f>
        <v>2.742222101949323E-3</v>
      </c>
      <c r="S33" s="67"/>
    </row>
    <row r="34" spans="1:19" x14ac:dyDescent="0.25">
      <c r="A34" s="119" t="s">
        <v>3</v>
      </c>
      <c r="B34" s="31">
        <v>68128</v>
      </c>
      <c r="C34" s="31">
        <v>68712</v>
      </c>
      <c r="D34" s="31">
        <v>81182</v>
      </c>
      <c r="E34" s="31">
        <v>95186</v>
      </c>
      <c r="F34" s="31">
        <v>105562</v>
      </c>
      <c r="G34" s="31">
        <v>111783</v>
      </c>
      <c r="H34" s="31">
        <v>126264</v>
      </c>
      <c r="I34" s="31">
        <v>128343</v>
      </c>
      <c r="J34" s="31">
        <v>124380</v>
      </c>
      <c r="K34" s="31">
        <v>123220</v>
      </c>
      <c r="L34" s="31">
        <v>119657</v>
      </c>
      <c r="M34" s="31">
        <v>121553</v>
      </c>
      <c r="N34" s="31">
        <v>121894</v>
      </c>
      <c r="O34" s="39">
        <f t="shared" si="12"/>
        <v>0.28058748135229972</v>
      </c>
      <c r="P34" s="39">
        <f t="shared" si="13"/>
        <v>-1.9987136195529828E-2</v>
      </c>
      <c r="Q34" s="39">
        <f t="shared" si="14"/>
        <v>2.8053606245835149E-3</v>
      </c>
      <c r="R34" s="39">
        <f t="shared" si="15"/>
        <v>0.36651361940242411</v>
      </c>
      <c r="S34" s="67"/>
    </row>
    <row r="35" spans="1:19" x14ac:dyDescent="0.25">
      <c r="A35" s="119" t="s">
        <v>377</v>
      </c>
      <c r="B35" s="31">
        <v>37341</v>
      </c>
      <c r="C35" s="31">
        <v>36855</v>
      </c>
      <c r="D35" s="31">
        <v>37340</v>
      </c>
      <c r="E35" s="31">
        <v>37772</v>
      </c>
      <c r="F35" s="31">
        <v>37415</v>
      </c>
      <c r="G35" s="31">
        <v>36406</v>
      </c>
      <c r="H35" s="31">
        <v>38904</v>
      </c>
      <c r="I35" s="31">
        <v>39600</v>
      </c>
      <c r="J35" s="31">
        <v>41539</v>
      </c>
      <c r="K35" s="31">
        <v>42194</v>
      </c>
      <c r="L35" s="31">
        <v>42337</v>
      </c>
      <c r="M35" s="31">
        <v>43131</v>
      </c>
      <c r="N35" s="31">
        <v>42534</v>
      </c>
      <c r="O35" s="39">
        <f t="shared" si="12"/>
        <v>0.1260722228105475</v>
      </c>
      <c r="P35" s="39">
        <f t="shared" si="13"/>
        <v>2.3953393196754855E-2</v>
      </c>
      <c r="Q35" s="39">
        <f t="shared" si="14"/>
        <v>-1.3841552479655005E-2</v>
      </c>
      <c r="R35" s="39">
        <f t="shared" si="15"/>
        <v>0.12789218737314967</v>
      </c>
      <c r="S35" s="67"/>
    </row>
    <row r="36" spans="1:19" x14ac:dyDescent="0.25">
      <c r="A36" s="119" t="s">
        <v>378</v>
      </c>
      <c r="B36" s="31">
        <v>23990</v>
      </c>
      <c r="C36" s="31">
        <v>24973</v>
      </c>
      <c r="D36" s="31">
        <v>26455</v>
      </c>
      <c r="E36" s="31">
        <v>27839</v>
      </c>
      <c r="F36" s="31">
        <v>27523</v>
      </c>
      <c r="G36" s="31">
        <v>28942</v>
      </c>
      <c r="H36" s="31">
        <v>29973</v>
      </c>
      <c r="I36" s="31">
        <v>29883</v>
      </c>
      <c r="J36" s="31">
        <v>31063</v>
      </c>
      <c r="K36" s="31">
        <v>32255</v>
      </c>
      <c r="L36" s="31">
        <v>32109</v>
      </c>
      <c r="M36" s="31">
        <v>33265</v>
      </c>
      <c r="N36" s="31">
        <v>39009</v>
      </c>
      <c r="O36" s="39">
        <f t="shared" si="12"/>
        <v>0.40123567656884229</v>
      </c>
      <c r="P36" s="39">
        <f t="shared" si="13"/>
        <v>0.25580272349740851</v>
      </c>
      <c r="Q36" s="39">
        <f t="shared" si="14"/>
        <v>0.17267398166240794</v>
      </c>
      <c r="R36" s="39">
        <f t="shared" si="15"/>
        <v>0.11729313813041792</v>
      </c>
      <c r="S36" s="67"/>
    </row>
    <row r="37" spans="1:19" x14ac:dyDescent="0.25">
      <c r="A37" s="119" t="s">
        <v>319</v>
      </c>
      <c r="B37" s="31">
        <v>70008</v>
      </c>
      <c r="C37" s="31">
        <v>75368</v>
      </c>
      <c r="D37" s="31">
        <v>83468</v>
      </c>
      <c r="E37" s="31">
        <v>91146</v>
      </c>
      <c r="F37" s="31">
        <v>93788</v>
      </c>
      <c r="G37" s="31">
        <v>93113</v>
      </c>
      <c r="H37" s="31">
        <v>83135</v>
      </c>
      <c r="I37" s="31">
        <v>77866</v>
      </c>
      <c r="J37" s="31">
        <v>77434</v>
      </c>
      <c r="K37" s="31">
        <v>81011</v>
      </c>
      <c r="L37" s="31">
        <v>81377</v>
      </c>
      <c r="M37" s="31">
        <v>78960</v>
      </c>
      <c r="N37" s="31">
        <v>68213</v>
      </c>
      <c r="O37" s="39">
        <f t="shared" si="12"/>
        <v>-0.25160731134663067</v>
      </c>
      <c r="P37" s="39">
        <f t="shared" si="13"/>
        <v>-0.11908205697755508</v>
      </c>
      <c r="Q37" s="39">
        <f t="shared" si="14"/>
        <v>-0.13610688956433636</v>
      </c>
      <c r="R37" s="39">
        <f t="shared" si="15"/>
        <v>0.2051043818424004</v>
      </c>
      <c r="S37" s="67"/>
    </row>
    <row r="38" spans="1:19" s="65" customFormat="1" x14ac:dyDescent="0.25">
      <c r="A38" s="120" t="s">
        <v>0</v>
      </c>
      <c r="B38" s="32">
        <v>243379</v>
      </c>
      <c r="C38" s="32">
        <v>252964</v>
      </c>
      <c r="D38" s="32">
        <v>281647</v>
      </c>
      <c r="E38" s="32">
        <v>315058</v>
      </c>
      <c r="F38" s="32">
        <v>328323</v>
      </c>
      <c r="G38" s="32">
        <v>332828</v>
      </c>
      <c r="H38" s="32">
        <v>343000</v>
      </c>
      <c r="I38" s="32">
        <v>341633</v>
      </c>
      <c r="J38" s="32">
        <v>337967</v>
      </c>
      <c r="K38" s="32">
        <v>338103</v>
      </c>
      <c r="L38" s="32">
        <v>335514</v>
      </c>
      <c r="M38" s="32">
        <v>336113</v>
      </c>
      <c r="N38" s="32">
        <v>332577</v>
      </c>
      <c r="O38" s="40">
        <f t="shared" si="12"/>
        <v>5.5605634518088733E-2</v>
      </c>
      <c r="P38" s="40">
        <f t="shared" si="13"/>
        <v>-1.5948302644932789E-2</v>
      </c>
      <c r="Q38" s="40">
        <f t="shared" si="14"/>
        <v>-1.0520271456325701E-2</v>
      </c>
      <c r="R38" s="40">
        <f t="shared" si="15"/>
        <v>1</v>
      </c>
      <c r="S38" s="68"/>
    </row>
    <row r="39" spans="1:19" x14ac:dyDescent="0.25">
      <c r="A39" s="6"/>
      <c r="O39" s="46"/>
      <c r="P39" s="46"/>
      <c r="Q39" s="46"/>
      <c r="R39" s="46"/>
    </row>
    <row r="40" spans="1:19" ht="15.75" x14ac:dyDescent="0.25">
      <c r="A40" s="33" t="s">
        <v>83</v>
      </c>
      <c r="B40" s="33"/>
      <c r="C40" s="33"/>
      <c r="D40" s="33"/>
      <c r="E40" s="33"/>
      <c r="F40" s="33"/>
      <c r="G40" s="33"/>
      <c r="H40" s="33"/>
      <c r="I40" s="6"/>
      <c r="J40" s="6"/>
      <c r="K40" s="6"/>
      <c r="L40" s="6"/>
      <c r="M40" s="151"/>
      <c r="N40" s="6"/>
      <c r="O40" s="46"/>
      <c r="P40" s="46"/>
      <c r="Q40" s="46"/>
      <c r="R40" s="46"/>
    </row>
    <row r="41" spans="1:19" ht="30" customHeight="1" x14ac:dyDescent="0.25">
      <c r="A41" s="107" t="s">
        <v>99</v>
      </c>
      <c r="B41" s="1">
        <v>2007</v>
      </c>
      <c r="C41" s="1">
        <v>2008</v>
      </c>
      <c r="D41" s="1">
        <v>2009</v>
      </c>
      <c r="E41" s="1">
        <v>2010</v>
      </c>
      <c r="F41" s="1">
        <v>2011</v>
      </c>
      <c r="G41" s="1">
        <v>2012</v>
      </c>
      <c r="H41" s="1">
        <v>2013</v>
      </c>
      <c r="I41" s="1">
        <v>2014</v>
      </c>
      <c r="J41" s="1">
        <v>2015</v>
      </c>
      <c r="K41" s="1">
        <v>2016</v>
      </c>
      <c r="L41" s="1">
        <v>2017</v>
      </c>
      <c r="M41" s="1">
        <v>2018</v>
      </c>
      <c r="N41" s="1">
        <v>2019</v>
      </c>
      <c r="O41" s="5" t="s">
        <v>391</v>
      </c>
      <c r="P41" s="5" t="s">
        <v>392</v>
      </c>
      <c r="Q41" s="5" t="s">
        <v>393</v>
      </c>
      <c r="R41" s="5" t="s">
        <v>394</v>
      </c>
      <c r="S41" s="67"/>
    </row>
    <row r="42" spans="1:19" x14ac:dyDescent="0.25">
      <c r="A42" s="121" t="s">
        <v>95</v>
      </c>
      <c r="B42" s="31">
        <v>165808</v>
      </c>
      <c r="C42" s="31">
        <v>175916</v>
      </c>
      <c r="D42" s="31">
        <v>206219</v>
      </c>
      <c r="E42" s="31">
        <v>245096</v>
      </c>
      <c r="F42" s="31">
        <v>279331</v>
      </c>
      <c r="G42" s="31">
        <v>304419</v>
      </c>
      <c r="H42" s="31">
        <v>327473</v>
      </c>
      <c r="I42" s="31">
        <v>348865</v>
      </c>
      <c r="J42" s="50">
        <v>361876</v>
      </c>
      <c r="K42" s="50">
        <v>361714</v>
      </c>
      <c r="L42" s="50">
        <v>353261</v>
      </c>
      <c r="M42" s="50">
        <v>349296</v>
      </c>
      <c r="N42" s="50">
        <v>344231</v>
      </c>
      <c r="O42" s="39">
        <f>(N42-E42)/E42</f>
        <v>0.40447416522505469</v>
      </c>
      <c r="P42" s="39">
        <f t="shared" ref="P42:P47" si="17">(N42-J42)/J42</f>
        <v>-4.8759796173274826E-2</v>
      </c>
      <c r="Q42" s="39">
        <f t="shared" ref="Q42:Q47" si="18">(N42-M42)/M42</f>
        <v>-1.4500595483486785E-2</v>
      </c>
      <c r="R42" s="39">
        <f t="shared" ref="R42:R47" si="19">N42/N$9</f>
        <v>0.28822559618055932</v>
      </c>
      <c r="S42" s="67"/>
    </row>
    <row r="43" spans="1:19" x14ac:dyDescent="0.25">
      <c r="A43" s="121" t="s">
        <v>420</v>
      </c>
      <c r="B43" s="31">
        <v>127121</v>
      </c>
      <c r="C43" s="31">
        <v>136095</v>
      </c>
      <c r="D43" s="31">
        <v>150579</v>
      </c>
      <c r="E43" s="31">
        <v>170940</v>
      </c>
      <c r="F43" s="31">
        <v>188452</v>
      </c>
      <c r="G43" s="31">
        <v>198379</v>
      </c>
      <c r="H43" s="31">
        <v>216088</v>
      </c>
      <c r="I43" s="31">
        <v>223448</v>
      </c>
      <c r="J43" s="50">
        <v>228257</v>
      </c>
      <c r="K43" s="50">
        <v>223253</v>
      </c>
      <c r="L43" s="50">
        <v>219227</v>
      </c>
      <c r="M43" s="50">
        <v>219361</v>
      </c>
      <c r="N43" s="50">
        <v>225758</v>
      </c>
      <c r="O43" s="39">
        <f t="shared" ref="O43:O47" si="20">(N43-E43)/E43</f>
        <v>0.32068562068562068</v>
      </c>
      <c r="P43" s="39">
        <f t="shared" si="17"/>
        <v>-1.0948185597812991E-2</v>
      </c>
      <c r="Q43" s="39">
        <f t="shared" si="18"/>
        <v>2.9161975009231358E-2</v>
      </c>
      <c r="R43" s="39">
        <f t="shared" si="19"/>
        <v>0.1890278160378662</v>
      </c>
      <c r="S43" s="67"/>
    </row>
    <row r="44" spans="1:19" x14ac:dyDescent="0.25">
      <c r="A44" s="144" t="s">
        <v>421</v>
      </c>
      <c r="B44" s="31">
        <v>8330</v>
      </c>
      <c r="C44" s="31">
        <v>9437</v>
      </c>
      <c r="D44" s="31">
        <v>7079</v>
      </c>
      <c r="E44" s="31">
        <v>7659</v>
      </c>
      <c r="F44" s="31">
        <v>7407</v>
      </c>
      <c r="G44" s="31">
        <v>6870</v>
      </c>
      <c r="H44" s="31">
        <v>8834</v>
      </c>
      <c r="I44" s="31">
        <v>8741</v>
      </c>
      <c r="J44" s="50">
        <v>8322</v>
      </c>
      <c r="K44" s="50">
        <v>8907</v>
      </c>
      <c r="L44" s="50">
        <v>11687</v>
      </c>
      <c r="M44" s="50">
        <v>13441</v>
      </c>
      <c r="N44" s="50">
        <v>15161</v>
      </c>
      <c r="O44" s="39">
        <f t="shared" si="20"/>
        <v>0.97950124037080555</v>
      </c>
      <c r="P44" s="39">
        <f t="shared" si="17"/>
        <v>0.82179764479692385</v>
      </c>
      <c r="Q44" s="39">
        <f t="shared" si="18"/>
        <v>0.12796666914664087</v>
      </c>
      <c r="R44" s="39">
        <f t="shared" si="19"/>
        <v>1.2694348456976449E-2</v>
      </c>
      <c r="S44" s="67"/>
    </row>
    <row r="45" spans="1:19" x14ac:dyDescent="0.25">
      <c r="A45" s="121" t="s">
        <v>422</v>
      </c>
      <c r="B45" s="31">
        <v>9421</v>
      </c>
      <c r="C45" s="31">
        <v>9849</v>
      </c>
      <c r="D45" s="31">
        <v>8126</v>
      </c>
      <c r="E45" s="31">
        <v>8849</v>
      </c>
      <c r="F45" s="31">
        <v>8826</v>
      </c>
      <c r="G45" s="31">
        <v>8681</v>
      </c>
      <c r="H45" s="31">
        <v>8765</v>
      </c>
      <c r="I45" s="31">
        <v>8437</v>
      </c>
      <c r="J45" s="50">
        <v>9291</v>
      </c>
      <c r="K45" s="50">
        <v>9780</v>
      </c>
      <c r="L45" s="50">
        <v>11755</v>
      </c>
      <c r="M45" s="50">
        <v>10145</v>
      </c>
      <c r="N45" s="50">
        <v>10449</v>
      </c>
      <c r="O45" s="39">
        <f t="shared" si="20"/>
        <v>0.18081139111764041</v>
      </c>
      <c r="P45" s="39">
        <f t="shared" si="17"/>
        <v>0.12463674523732644</v>
      </c>
      <c r="Q45" s="39">
        <f t="shared" si="18"/>
        <v>2.9965500246426812E-2</v>
      </c>
      <c r="R45" s="39">
        <f t="shared" si="19"/>
        <v>8.7489774438986156E-3</v>
      </c>
      <c r="S45" s="67"/>
    </row>
    <row r="46" spans="1:19" x14ac:dyDescent="0.25">
      <c r="A46" s="121" t="s">
        <v>423</v>
      </c>
      <c r="B46" s="31">
        <v>437664</v>
      </c>
      <c r="C46" s="31">
        <v>452052</v>
      </c>
      <c r="D46" s="31">
        <v>477337</v>
      </c>
      <c r="E46" s="31">
        <v>505714</v>
      </c>
      <c r="F46" s="31">
        <v>531061</v>
      </c>
      <c r="G46" s="31">
        <v>546467</v>
      </c>
      <c r="H46" s="31">
        <v>553117</v>
      </c>
      <c r="I46" s="31">
        <v>554890</v>
      </c>
      <c r="J46" s="50">
        <v>558160</v>
      </c>
      <c r="K46" s="50">
        <v>574826</v>
      </c>
      <c r="L46" s="50">
        <v>581362</v>
      </c>
      <c r="M46" s="50">
        <v>595571</v>
      </c>
      <c r="N46" s="50">
        <v>598712</v>
      </c>
      <c r="O46" s="39">
        <f t="shared" si="20"/>
        <v>0.18389445417765773</v>
      </c>
      <c r="P46" s="39">
        <f t="shared" si="17"/>
        <v>7.2653002723233481E-2</v>
      </c>
      <c r="Q46" s="39">
        <f t="shared" si="18"/>
        <v>5.2739303962080087E-3</v>
      </c>
      <c r="R46" s="39">
        <f t="shared" si="19"/>
        <v>0.5013032618806994</v>
      </c>
      <c r="S46" s="67"/>
    </row>
    <row r="47" spans="1:19" s="65" customFormat="1" x14ac:dyDescent="0.25">
      <c r="A47" s="122" t="s">
        <v>0</v>
      </c>
      <c r="B47" s="32">
        <v>748344</v>
      </c>
      <c r="C47" s="32">
        <v>783349</v>
      </c>
      <c r="D47" s="32">
        <v>849340</v>
      </c>
      <c r="E47" s="32">
        <v>938258</v>
      </c>
      <c r="F47" s="32">
        <v>1015077</v>
      </c>
      <c r="G47" s="32">
        <v>1064816</v>
      </c>
      <c r="H47" s="32">
        <v>1114277</v>
      </c>
      <c r="I47" s="32">
        <v>1144381</v>
      </c>
      <c r="J47" s="32">
        <v>1165906</v>
      </c>
      <c r="K47" s="32">
        <v>1178480</v>
      </c>
      <c r="L47" s="32">
        <v>1177292</v>
      </c>
      <c r="M47" s="32">
        <v>1187814</v>
      </c>
      <c r="N47" s="32">
        <v>1194311</v>
      </c>
      <c r="O47" s="40">
        <f t="shared" si="20"/>
        <v>0.27290254919222645</v>
      </c>
      <c r="P47" s="40">
        <f t="shared" si="17"/>
        <v>2.4363027551106177E-2</v>
      </c>
      <c r="Q47" s="40">
        <f t="shared" si="18"/>
        <v>5.4697115878411936E-3</v>
      </c>
      <c r="R47" s="40">
        <f t="shared" si="19"/>
        <v>1</v>
      </c>
      <c r="S47" s="68"/>
    </row>
    <row r="48" spans="1:19" x14ac:dyDescent="0.25">
      <c r="A48" s="6"/>
      <c r="B48" s="6"/>
      <c r="C48" s="151"/>
      <c r="D48" s="151"/>
      <c r="E48" s="6"/>
      <c r="F48" s="6"/>
      <c r="G48" s="6"/>
      <c r="H48" s="6"/>
      <c r="I48" s="6"/>
      <c r="J48" s="6"/>
      <c r="K48" s="6"/>
      <c r="L48" s="6"/>
      <c r="M48" s="151"/>
      <c r="N48" s="6"/>
      <c r="O48" s="46"/>
      <c r="P48" s="46"/>
      <c r="Q48" s="46"/>
      <c r="R48" s="46"/>
      <c r="S48" s="67"/>
    </row>
    <row r="49" spans="1:19" ht="18" x14ac:dyDescent="0.25">
      <c r="A49" s="33" t="s">
        <v>136</v>
      </c>
      <c r="B49" s="33"/>
      <c r="C49" s="33"/>
      <c r="D49" s="33"/>
      <c r="E49" s="33"/>
      <c r="F49" s="33"/>
      <c r="G49" s="33"/>
      <c r="H49" s="33"/>
      <c r="I49" s="6"/>
      <c r="J49" s="6"/>
      <c r="K49" s="6"/>
      <c r="L49" s="6"/>
      <c r="M49" s="151"/>
      <c r="N49" s="6"/>
      <c r="O49" s="46"/>
      <c r="P49" s="46"/>
      <c r="Q49" s="46"/>
      <c r="R49" s="46"/>
      <c r="S49" s="67"/>
    </row>
    <row r="50" spans="1:19" ht="30" customHeight="1" x14ac:dyDescent="0.25">
      <c r="A50" s="107" t="s">
        <v>99</v>
      </c>
      <c r="B50" s="1">
        <v>2007</v>
      </c>
      <c r="C50" s="1">
        <v>2008</v>
      </c>
      <c r="D50" s="1">
        <v>2009</v>
      </c>
      <c r="E50" s="1">
        <v>2010</v>
      </c>
      <c r="F50" s="1">
        <v>2011</v>
      </c>
      <c r="G50" s="1">
        <v>2012</v>
      </c>
      <c r="H50" s="1">
        <v>2013</v>
      </c>
      <c r="I50" s="1">
        <v>2014</v>
      </c>
      <c r="J50" s="1">
        <v>2015</v>
      </c>
      <c r="K50" s="1">
        <v>2016</v>
      </c>
      <c r="L50" s="1">
        <v>2017</v>
      </c>
      <c r="M50" s="1">
        <v>2018</v>
      </c>
      <c r="N50" s="1">
        <v>2019</v>
      </c>
      <c r="O50" s="5" t="s">
        <v>391</v>
      </c>
      <c r="P50" s="5" t="s">
        <v>392</v>
      </c>
      <c r="Q50" s="5" t="s">
        <v>393</v>
      </c>
      <c r="R50" s="5" t="s">
        <v>394</v>
      </c>
      <c r="S50" s="67"/>
    </row>
    <row r="51" spans="1:19" x14ac:dyDescent="0.25">
      <c r="A51" s="121" t="s">
        <v>95</v>
      </c>
      <c r="B51" s="2">
        <v>80591</v>
      </c>
      <c r="C51" s="2">
        <v>85360</v>
      </c>
      <c r="D51" s="2">
        <v>101018</v>
      </c>
      <c r="E51" s="2">
        <v>122122</v>
      </c>
      <c r="F51" s="2">
        <v>133577</v>
      </c>
      <c r="G51" s="2">
        <v>142297</v>
      </c>
      <c r="H51" s="2">
        <v>153165</v>
      </c>
      <c r="I51" s="57">
        <v>157762</v>
      </c>
      <c r="J51" s="57">
        <v>158026</v>
      </c>
      <c r="K51" s="58">
        <v>152333</v>
      </c>
      <c r="L51" s="58">
        <v>148316</v>
      </c>
      <c r="M51" s="58">
        <v>146418</v>
      </c>
      <c r="N51" s="58">
        <v>143246</v>
      </c>
      <c r="O51" s="39">
        <f>(N51-E51)/E51</f>
        <v>0.17297456641718936</v>
      </c>
      <c r="P51" s="39">
        <f t="shared" ref="P51:P56" si="21">(N51-J51)/J51</f>
        <v>-9.3528912963689523E-2</v>
      </c>
      <c r="Q51" s="39">
        <f t="shared" ref="Q51:Q56" si="22">(N51-M51)/M51</f>
        <v>-2.1664003059733095E-2</v>
      </c>
      <c r="R51" s="39">
        <f>N51/N$16</f>
        <v>0.43071529299981659</v>
      </c>
      <c r="S51" s="67"/>
    </row>
    <row r="52" spans="1:19" x14ac:dyDescent="0.25">
      <c r="A52" s="126" t="s">
        <v>98</v>
      </c>
      <c r="B52" s="2">
        <v>49359</v>
      </c>
      <c r="C52" s="2">
        <v>48940</v>
      </c>
      <c r="D52" s="2">
        <v>53877</v>
      </c>
      <c r="E52" s="2">
        <v>59776</v>
      </c>
      <c r="F52" s="2">
        <v>58805</v>
      </c>
      <c r="G52" s="2">
        <v>53623</v>
      </c>
      <c r="H52" s="2">
        <v>61348</v>
      </c>
      <c r="I52" s="57">
        <v>57457</v>
      </c>
      <c r="J52" s="57">
        <v>49401</v>
      </c>
      <c r="K52" s="58">
        <v>48285</v>
      </c>
      <c r="L52" s="58">
        <v>48965</v>
      </c>
      <c r="M52" s="58">
        <v>51006</v>
      </c>
      <c r="N52" s="58">
        <v>53801</v>
      </c>
      <c r="O52" s="39">
        <f t="shared" ref="O52:O56" si="23">(N52-E52)/E52</f>
        <v>-9.9956504282655248E-2</v>
      </c>
      <c r="P52" s="39">
        <f t="shared" si="21"/>
        <v>8.9067022934758405E-2</v>
      </c>
      <c r="Q52" s="39">
        <f t="shared" si="22"/>
        <v>5.4797474806885467E-2</v>
      </c>
      <c r="R52" s="39">
        <f t="shared" ref="R52:R56" si="24">N52/N$16</f>
        <v>0.16177005625764859</v>
      </c>
      <c r="S52" s="67"/>
    </row>
    <row r="53" spans="1:19" x14ac:dyDescent="0.25">
      <c r="A53" s="144" t="s">
        <v>382</v>
      </c>
      <c r="B53" s="2">
        <v>4164</v>
      </c>
      <c r="C53" s="2">
        <v>4619</v>
      </c>
      <c r="D53" s="2">
        <v>3985</v>
      </c>
      <c r="E53" s="2">
        <v>4806</v>
      </c>
      <c r="F53" s="2">
        <v>4369</v>
      </c>
      <c r="G53" s="2">
        <v>4188</v>
      </c>
      <c r="H53" s="2">
        <v>5086</v>
      </c>
      <c r="I53" s="57">
        <v>5307</v>
      </c>
      <c r="J53" s="57">
        <v>5264</v>
      </c>
      <c r="K53" s="58">
        <v>5422</v>
      </c>
      <c r="L53" s="58">
        <v>6152</v>
      </c>
      <c r="M53" s="58">
        <v>7320</v>
      </c>
      <c r="N53" s="58">
        <v>7943</v>
      </c>
      <c r="O53" s="39">
        <f t="shared" si="23"/>
        <v>0.65272575946733247</v>
      </c>
      <c r="P53" s="39">
        <f t="shared" si="21"/>
        <v>0.5089285714285714</v>
      </c>
      <c r="Q53" s="39">
        <f t="shared" si="22"/>
        <v>8.5109289617486344E-2</v>
      </c>
      <c r="R53" s="39">
        <f t="shared" si="24"/>
        <v>2.3883190960288896E-2</v>
      </c>
      <c r="S53" s="67"/>
    </row>
    <row r="54" spans="1:19" x14ac:dyDescent="0.25">
      <c r="A54" s="126" t="s">
        <v>96</v>
      </c>
      <c r="B54" s="2">
        <v>2851</v>
      </c>
      <c r="C54" s="2">
        <v>2739</v>
      </c>
      <c r="D54" s="2">
        <v>2739</v>
      </c>
      <c r="E54" s="2">
        <v>2825</v>
      </c>
      <c r="F54" s="2">
        <v>2530</v>
      </c>
      <c r="G54" s="2">
        <v>2690</v>
      </c>
      <c r="H54" s="2">
        <v>2844</v>
      </c>
      <c r="I54" s="57">
        <v>2727</v>
      </c>
      <c r="J54" s="57">
        <v>3360</v>
      </c>
      <c r="K54" s="58">
        <v>3375</v>
      </c>
      <c r="L54" s="58">
        <v>4519</v>
      </c>
      <c r="M54" s="58">
        <v>3994</v>
      </c>
      <c r="N54" s="58">
        <v>3683</v>
      </c>
      <c r="O54" s="39">
        <f t="shared" si="23"/>
        <v>0.30371681415929203</v>
      </c>
      <c r="P54" s="39">
        <f t="shared" si="21"/>
        <v>9.6130952380952386E-2</v>
      </c>
      <c r="Q54" s="39">
        <f t="shared" si="22"/>
        <v>-7.7866800200300457E-2</v>
      </c>
      <c r="R54" s="39">
        <f t="shared" si="24"/>
        <v>1.1074127194604558E-2</v>
      </c>
      <c r="S54" s="67"/>
    </row>
    <row r="55" spans="1:19" x14ac:dyDescent="0.25">
      <c r="A55" s="126" t="s">
        <v>97</v>
      </c>
      <c r="B55" s="2">
        <v>106414</v>
      </c>
      <c r="C55" s="2">
        <v>111306</v>
      </c>
      <c r="D55" s="2">
        <v>120028</v>
      </c>
      <c r="E55" s="2">
        <v>125529</v>
      </c>
      <c r="F55" s="2">
        <v>129042</v>
      </c>
      <c r="G55" s="2">
        <v>130030</v>
      </c>
      <c r="H55" s="2">
        <v>120557</v>
      </c>
      <c r="I55" s="57">
        <v>118380</v>
      </c>
      <c r="J55" s="57">
        <v>121916</v>
      </c>
      <c r="K55" s="58">
        <v>128688</v>
      </c>
      <c r="L55" s="58">
        <v>127562</v>
      </c>
      <c r="M55" s="58">
        <v>127375</v>
      </c>
      <c r="N55" s="58">
        <v>123904</v>
      </c>
      <c r="O55" s="39">
        <f t="shared" si="23"/>
        <v>-1.2945215846537454E-2</v>
      </c>
      <c r="P55" s="39">
        <f t="shared" si="21"/>
        <v>1.6306309262114897E-2</v>
      </c>
      <c r="Q55" s="39">
        <f t="shared" si="22"/>
        <v>-2.7250245338567222E-2</v>
      </c>
      <c r="R55" s="39">
        <f t="shared" si="24"/>
        <v>0.37255733258764134</v>
      </c>
      <c r="S55" s="67"/>
    </row>
    <row r="56" spans="1:19" s="65" customFormat="1" x14ac:dyDescent="0.25">
      <c r="A56" s="122" t="s">
        <v>0</v>
      </c>
      <c r="B56" s="4">
        <v>243379</v>
      </c>
      <c r="C56" s="4">
        <v>252964</v>
      </c>
      <c r="D56" s="4">
        <v>281647</v>
      </c>
      <c r="E56" s="4">
        <v>315058</v>
      </c>
      <c r="F56" s="4">
        <v>328323</v>
      </c>
      <c r="G56" s="4">
        <v>332828</v>
      </c>
      <c r="H56" s="4">
        <v>343000</v>
      </c>
      <c r="I56" s="4">
        <v>341633</v>
      </c>
      <c r="J56" s="4">
        <v>337967</v>
      </c>
      <c r="K56" s="4">
        <v>338103</v>
      </c>
      <c r="L56" s="4">
        <v>335514</v>
      </c>
      <c r="M56" s="4">
        <v>336113</v>
      </c>
      <c r="N56" s="4">
        <v>332577</v>
      </c>
      <c r="O56" s="40">
        <f t="shared" si="23"/>
        <v>5.5605634518088733E-2</v>
      </c>
      <c r="P56" s="40">
        <f t="shared" si="21"/>
        <v>-1.5948302644932789E-2</v>
      </c>
      <c r="Q56" s="40">
        <f t="shared" si="22"/>
        <v>-1.0520271456325701E-2</v>
      </c>
      <c r="R56" s="40">
        <f t="shared" si="24"/>
        <v>1</v>
      </c>
      <c r="S56" s="68"/>
    </row>
    <row r="57" spans="1:19" x14ac:dyDescent="0.25">
      <c r="A57" s="6"/>
      <c r="O57" s="46"/>
      <c r="P57" s="46"/>
      <c r="Q57" s="46"/>
      <c r="R57" s="46"/>
      <c r="S57" s="67"/>
    </row>
    <row r="58" spans="1:19" ht="15.75" x14ac:dyDescent="0.25">
      <c r="A58" s="33" t="s">
        <v>288</v>
      </c>
      <c r="B58" s="33"/>
      <c r="C58" s="33"/>
      <c r="D58" s="33"/>
      <c r="E58" s="33"/>
      <c r="F58" s="33"/>
      <c r="G58" s="33"/>
      <c r="H58" s="33"/>
      <c r="I58" s="6"/>
      <c r="J58" s="6"/>
      <c r="K58" s="6"/>
      <c r="L58" s="6"/>
      <c r="M58" s="151"/>
      <c r="N58" s="6"/>
      <c r="O58" s="46"/>
      <c r="P58" s="46"/>
      <c r="Q58" s="46"/>
      <c r="R58" s="46"/>
      <c r="S58" s="67"/>
    </row>
    <row r="59" spans="1:19" ht="30" customHeight="1" x14ac:dyDescent="0.25">
      <c r="A59" s="107" t="s">
        <v>99</v>
      </c>
      <c r="B59" s="1">
        <v>2007</v>
      </c>
      <c r="C59" s="1">
        <v>2008</v>
      </c>
      <c r="D59" s="1">
        <v>2009</v>
      </c>
      <c r="E59" s="1">
        <v>2010</v>
      </c>
      <c r="F59" s="1">
        <v>2011</v>
      </c>
      <c r="G59" s="1">
        <v>2012</v>
      </c>
      <c r="H59" s="1">
        <v>2013</v>
      </c>
      <c r="I59" s="1">
        <v>2014</v>
      </c>
      <c r="J59" s="1">
        <v>2015</v>
      </c>
      <c r="K59" s="1">
        <v>2016</v>
      </c>
      <c r="L59" s="1">
        <v>2017</v>
      </c>
      <c r="M59" s="1">
        <v>2018</v>
      </c>
      <c r="N59" s="1">
        <v>2019</v>
      </c>
      <c r="O59" s="5" t="s">
        <v>391</v>
      </c>
      <c r="P59" s="5" t="s">
        <v>392</v>
      </c>
      <c r="Q59" s="5" t="s">
        <v>393</v>
      </c>
      <c r="R59" s="5" t="s">
        <v>394</v>
      </c>
      <c r="S59" s="67"/>
    </row>
    <row r="60" spans="1:19" x14ac:dyDescent="0.25">
      <c r="A60" s="126" t="s">
        <v>318</v>
      </c>
      <c r="B60" s="2">
        <v>292929</v>
      </c>
      <c r="C60" s="2">
        <v>312011</v>
      </c>
      <c r="D60" s="2">
        <v>356798</v>
      </c>
      <c r="E60" s="2">
        <v>416036</v>
      </c>
      <c r="F60" s="2">
        <v>467783</v>
      </c>
      <c r="G60" s="2">
        <v>502798</v>
      </c>
      <c r="H60" s="2">
        <v>543561</v>
      </c>
      <c r="I60" s="2">
        <v>572313</v>
      </c>
      <c r="J60" s="2">
        <v>590133</v>
      </c>
      <c r="K60" s="2">
        <v>584967</v>
      </c>
      <c r="L60" s="2">
        <v>572488</v>
      </c>
      <c r="M60" s="2">
        <v>568657</v>
      </c>
      <c r="N60" s="2">
        <v>569989</v>
      </c>
      <c r="O60" s="39">
        <f>(N60-E60)/E60</f>
        <v>0.37004730359872701</v>
      </c>
      <c r="P60" s="39">
        <f t="shared" ref="P60:P62" si="25">(N60-J60)/J60</f>
        <v>-3.4134678114933412E-2</v>
      </c>
      <c r="Q60" s="39">
        <f t="shared" ref="Q60:Q62" si="26">(N60-M60)/M60</f>
        <v>2.3423610366178557E-3</v>
      </c>
      <c r="R60" s="39">
        <f t="shared" ref="R60:R62" si="27">N60/N$9</f>
        <v>0.47725341221842554</v>
      </c>
      <c r="S60" s="67"/>
    </row>
    <row r="61" spans="1:19" x14ac:dyDescent="0.25">
      <c r="A61" s="121" t="s">
        <v>100</v>
      </c>
      <c r="B61" s="2">
        <v>455415</v>
      </c>
      <c r="C61" s="2">
        <v>471338</v>
      </c>
      <c r="D61" s="2">
        <v>492542</v>
      </c>
      <c r="E61" s="2">
        <v>522222</v>
      </c>
      <c r="F61" s="2">
        <v>547294</v>
      </c>
      <c r="G61" s="2">
        <v>562018</v>
      </c>
      <c r="H61" s="2">
        <v>570716</v>
      </c>
      <c r="I61" s="2">
        <v>572068</v>
      </c>
      <c r="J61" s="2">
        <v>575773</v>
      </c>
      <c r="K61" s="2">
        <v>593513</v>
      </c>
      <c r="L61" s="2">
        <v>604804</v>
      </c>
      <c r="M61" s="2">
        <v>619157</v>
      </c>
      <c r="N61" s="2">
        <v>624322</v>
      </c>
      <c r="O61" s="39">
        <f t="shared" ref="O61:O62" si="28">(N61-E61)/E61</f>
        <v>0.19551072149392404</v>
      </c>
      <c r="P61" s="39">
        <f t="shared" si="25"/>
        <v>8.4319688488345229E-2</v>
      </c>
      <c r="Q61" s="39">
        <f t="shared" si="26"/>
        <v>8.341987573426449E-3</v>
      </c>
      <c r="R61" s="39">
        <f t="shared" si="27"/>
        <v>0.52274658778157446</v>
      </c>
      <c r="S61" s="67"/>
    </row>
    <row r="62" spans="1:19" s="65" customFormat="1" x14ac:dyDescent="0.25">
      <c r="A62" s="122" t="s">
        <v>0</v>
      </c>
      <c r="B62" s="4">
        <v>748344</v>
      </c>
      <c r="C62" s="4">
        <v>783349</v>
      </c>
      <c r="D62" s="4">
        <v>849340</v>
      </c>
      <c r="E62" s="4">
        <v>938258</v>
      </c>
      <c r="F62" s="4">
        <v>1015077</v>
      </c>
      <c r="G62" s="4">
        <v>1064816</v>
      </c>
      <c r="H62" s="4">
        <v>1114277</v>
      </c>
      <c r="I62" s="4">
        <v>1144381</v>
      </c>
      <c r="J62" s="4">
        <v>1165906</v>
      </c>
      <c r="K62" s="4">
        <v>1178480</v>
      </c>
      <c r="L62" s="4">
        <v>1177292</v>
      </c>
      <c r="M62" s="4">
        <v>1187814</v>
      </c>
      <c r="N62" s="4">
        <v>1194311</v>
      </c>
      <c r="O62" s="40">
        <f t="shared" si="28"/>
        <v>0.27290254919222645</v>
      </c>
      <c r="P62" s="40">
        <f t="shared" si="25"/>
        <v>2.4363027551106177E-2</v>
      </c>
      <c r="Q62" s="40">
        <f t="shared" si="26"/>
        <v>5.4697115878411936E-3</v>
      </c>
      <c r="R62" s="40">
        <f t="shared" si="27"/>
        <v>1</v>
      </c>
      <c r="S62" s="68"/>
    </row>
    <row r="63" spans="1:19" x14ac:dyDescent="0.25">
      <c r="A63" s="59" t="s">
        <v>386</v>
      </c>
      <c r="B63" s="59"/>
      <c r="C63" s="59"/>
      <c r="D63" s="59"/>
      <c r="E63" s="59"/>
      <c r="F63" s="59"/>
      <c r="G63" s="59"/>
      <c r="H63" s="59"/>
      <c r="I63" s="6"/>
      <c r="J63" s="6"/>
      <c r="K63" s="6"/>
      <c r="L63" s="6"/>
      <c r="M63" s="151"/>
      <c r="N63" s="6"/>
      <c r="O63" s="46"/>
      <c r="P63" s="46"/>
      <c r="Q63" s="46"/>
      <c r="R63" s="46"/>
      <c r="S63" s="67"/>
    </row>
    <row r="64" spans="1:19" x14ac:dyDescent="0.25">
      <c r="A64" s="59" t="s">
        <v>387</v>
      </c>
      <c r="B64" s="59"/>
      <c r="C64" s="59"/>
      <c r="D64" s="59"/>
      <c r="E64" s="59"/>
      <c r="F64" s="59"/>
      <c r="G64" s="59"/>
      <c r="H64" s="59"/>
      <c r="I64" s="6"/>
      <c r="J64" s="6"/>
      <c r="K64" s="6"/>
      <c r="L64" s="6"/>
      <c r="M64" s="151"/>
      <c r="N64" s="6"/>
      <c r="O64" s="46"/>
      <c r="P64" s="46"/>
      <c r="Q64" s="46"/>
      <c r="R64" s="46"/>
      <c r="S64" s="67"/>
    </row>
    <row r="65" spans="1:19" x14ac:dyDescent="0.25">
      <c r="A65" s="6"/>
      <c r="B65" s="6"/>
      <c r="C65" s="151"/>
      <c r="D65" s="151"/>
      <c r="E65" s="6"/>
      <c r="F65" s="6"/>
      <c r="G65" s="6"/>
      <c r="H65" s="6"/>
      <c r="I65" s="6"/>
      <c r="J65" s="6"/>
      <c r="K65" s="6"/>
      <c r="L65" s="6"/>
      <c r="M65" s="151"/>
      <c r="N65" s="6"/>
      <c r="O65" s="46"/>
      <c r="P65" s="46"/>
      <c r="Q65" s="46"/>
      <c r="R65" s="46"/>
      <c r="S65" s="67"/>
    </row>
    <row r="66" spans="1:19" ht="18" x14ac:dyDescent="0.25">
      <c r="A66" s="33" t="s">
        <v>289</v>
      </c>
      <c r="B66" s="33"/>
      <c r="C66" s="33"/>
      <c r="D66" s="33"/>
      <c r="E66" s="33"/>
      <c r="F66" s="33"/>
      <c r="G66" s="33"/>
      <c r="H66" s="33"/>
      <c r="I66" s="6"/>
      <c r="J66" s="6"/>
      <c r="K66" s="6"/>
      <c r="L66" s="6"/>
      <c r="M66" s="151"/>
      <c r="N66" s="6"/>
      <c r="O66" s="46"/>
      <c r="P66" s="46"/>
      <c r="Q66" s="46"/>
      <c r="R66" s="46"/>
      <c r="S66" s="67"/>
    </row>
    <row r="67" spans="1:19" ht="30" customHeight="1" x14ac:dyDescent="0.25">
      <c r="A67" s="107" t="s">
        <v>99</v>
      </c>
      <c r="B67" s="1">
        <v>2007</v>
      </c>
      <c r="C67" s="1">
        <v>2008</v>
      </c>
      <c r="D67" s="1">
        <v>2009</v>
      </c>
      <c r="E67" s="1">
        <v>2010</v>
      </c>
      <c r="F67" s="1">
        <v>2011</v>
      </c>
      <c r="G67" s="1">
        <v>2012</v>
      </c>
      <c r="H67" s="1">
        <v>2013</v>
      </c>
      <c r="I67" s="1">
        <v>2014</v>
      </c>
      <c r="J67" s="1">
        <v>2015</v>
      </c>
      <c r="K67" s="1">
        <v>2016</v>
      </c>
      <c r="L67" s="1">
        <v>2017</v>
      </c>
      <c r="M67" s="1">
        <v>2018</v>
      </c>
      <c r="N67" s="1">
        <v>2019</v>
      </c>
      <c r="O67" s="5" t="s">
        <v>391</v>
      </c>
      <c r="P67" s="5" t="s">
        <v>392</v>
      </c>
      <c r="Q67" s="5" t="s">
        <v>393</v>
      </c>
      <c r="R67" s="5" t="s">
        <v>394</v>
      </c>
      <c r="S67" s="67"/>
    </row>
    <row r="68" spans="1:19" x14ac:dyDescent="0.25">
      <c r="A68" s="126" t="s">
        <v>318</v>
      </c>
      <c r="B68" s="2">
        <v>129950</v>
      </c>
      <c r="C68" s="2">
        <v>134300</v>
      </c>
      <c r="D68" s="2">
        <v>154895</v>
      </c>
      <c r="E68" s="2">
        <v>181898</v>
      </c>
      <c r="F68" s="2">
        <v>192382</v>
      </c>
      <c r="G68" s="2">
        <v>195920</v>
      </c>
      <c r="H68" s="2">
        <v>214513</v>
      </c>
      <c r="I68" s="2">
        <v>215219</v>
      </c>
      <c r="J68" s="2">
        <v>207427</v>
      </c>
      <c r="K68" s="2">
        <v>200618</v>
      </c>
      <c r="L68" s="2">
        <v>197281</v>
      </c>
      <c r="M68" s="2">
        <v>197424</v>
      </c>
      <c r="N68" s="2">
        <v>197047</v>
      </c>
      <c r="O68" s="39">
        <f t="shared" ref="O68:O70" si="29">(N68-E68)/E68</f>
        <v>8.3282938789871253E-2</v>
      </c>
      <c r="P68" s="39">
        <f t="shared" ref="P68:P70" si="30">(N68-J68)/J68</f>
        <v>-5.0041701417848208E-2</v>
      </c>
      <c r="Q68" s="39">
        <f t="shared" ref="Q68:Q70" si="31">(N68-M68)/M68</f>
        <v>-1.9095955912148473E-3</v>
      </c>
      <c r="R68" s="39">
        <f t="shared" ref="R68:R70" si="32">N68/N$16</f>
        <v>0.59248534925746521</v>
      </c>
      <c r="S68" s="67"/>
    </row>
    <row r="69" spans="1:19" x14ac:dyDescent="0.25">
      <c r="A69" s="121" t="s">
        <v>100</v>
      </c>
      <c r="B69" s="2">
        <v>113429</v>
      </c>
      <c r="C69" s="2">
        <v>118664</v>
      </c>
      <c r="D69" s="2">
        <v>126752</v>
      </c>
      <c r="E69" s="2">
        <v>133160</v>
      </c>
      <c r="F69" s="2">
        <v>135941</v>
      </c>
      <c r="G69" s="2">
        <v>136908</v>
      </c>
      <c r="H69" s="2">
        <v>128487</v>
      </c>
      <c r="I69" s="2">
        <v>126414</v>
      </c>
      <c r="J69" s="2">
        <v>130540</v>
      </c>
      <c r="K69" s="2">
        <v>137485</v>
      </c>
      <c r="L69" s="2">
        <v>138233</v>
      </c>
      <c r="M69" s="2">
        <v>138689</v>
      </c>
      <c r="N69" s="2">
        <v>135530</v>
      </c>
      <c r="O69" s="39">
        <f t="shared" si="29"/>
        <v>1.779813757885251E-2</v>
      </c>
      <c r="P69" s="39">
        <f t="shared" si="30"/>
        <v>3.8225831162861955E-2</v>
      </c>
      <c r="Q69" s="39">
        <f t="shared" si="31"/>
        <v>-2.2777581495288017E-2</v>
      </c>
      <c r="R69" s="39">
        <f t="shared" si="32"/>
        <v>0.40751465074253479</v>
      </c>
      <c r="S69" s="67"/>
    </row>
    <row r="70" spans="1:19" x14ac:dyDescent="0.25">
      <c r="A70" s="122" t="s">
        <v>0</v>
      </c>
      <c r="B70" s="4">
        <v>243379</v>
      </c>
      <c r="C70" s="4">
        <v>252964</v>
      </c>
      <c r="D70" s="4">
        <v>281647</v>
      </c>
      <c r="E70" s="4">
        <v>315058</v>
      </c>
      <c r="F70" s="4">
        <v>328323</v>
      </c>
      <c r="G70" s="4">
        <v>332828</v>
      </c>
      <c r="H70" s="4">
        <v>343000</v>
      </c>
      <c r="I70" s="4">
        <v>341633</v>
      </c>
      <c r="J70" s="4">
        <v>337967</v>
      </c>
      <c r="K70" s="4">
        <v>338103</v>
      </c>
      <c r="L70" s="4">
        <v>335514</v>
      </c>
      <c r="M70" s="4">
        <v>336113</v>
      </c>
      <c r="N70" s="4">
        <v>332577</v>
      </c>
      <c r="O70" s="40">
        <f t="shared" si="29"/>
        <v>5.5605634518088733E-2</v>
      </c>
      <c r="P70" s="40">
        <f t="shared" si="30"/>
        <v>-1.5948302644932789E-2</v>
      </c>
      <c r="Q70" s="40">
        <f t="shared" si="31"/>
        <v>-1.0520271456325701E-2</v>
      </c>
      <c r="R70" s="40">
        <f t="shared" si="32"/>
        <v>1</v>
      </c>
      <c r="S70" s="67"/>
    </row>
    <row r="71" spans="1:19" x14ac:dyDescent="0.25">
      <c r="A71" s="59" t="s">
        <v>386</v>
      </c>
      <c r="B71" s="46"/>
      <c r="C71" s="46"/>
      <c r="D71" s="46"/>
      <c r="E71" s="46"/>
      <c r="F71" s="46"/>
      <c r="G71" s="46"/>
      <c r="H71" s="46"/>
      <c r="I71" s="46"/>
      <c r="J71" s="46"/>
      <c r="K71" s="46"/>
      <c r="L71" s="46"/>
      <c r="M71" s="46"/>
      <c r="N71" s="46"/>
      <c r="O71" s="46"/>
      <c r="P71" s="46"/>
      <c r="Q71" s="46"/>
      <c r="R71" s="46"/>
      <c r="S71" s="67"/>
    </row>
    <row r="72" spans="1:19" x14ac:dyDescent="0.25">
      <c r="A72" s="59" t="s">
        <v>387</v>
      </c>
      <c r="B72" s="59"/>
      <c r="C72" s="59"/>
      <c r="D72" s="59"/>
      <c r="E72" s="59"/>
      <c r="F72" s="59"/>
      <c r="G72" s="59"/>
      <c r="H72" s="59"/>
      <c r="I72" s="6"/>
      <c r="J72" s="6"/>
      <c r="K72" s="6"/>
      <c r="L72" s="6"/>
      <c r="M72" s="151"/>
      <c r="N72" s="6"/>
      <c r="O72" s="46"/>
      <c r="P72" s="46"/>
      <c r="Q72" s="46"/>
      <c r="R72" s="46"/>
      <c r="S72" s="67"/>
    </row>
    <row r="73" spans="1:19" x14ac:dyDescent="0.25">
      <c r="A73" s="6"/>
      <c r="O73" s="46"/>
      <c r="P73" s="46"/>
      <c r="Q73" s="46"/>
      <c r="R73" s="46"/>
      <c r="S73" s="67"/>
    </row>
    <row r="74" spans="1:19" ht="15.75" x14ac:dyDescent="0.25">
      <c r="A74" s="33" t="s">
        <v>84</v>
      </c>
      <c r="B74" s="33"/>
      <c r="C74" s="33"/>
      <c r="D74" s="33"/>
      <c r="E74" s="33"/>
      <c r="F74" s="33"/>
      <c r="G74" s="33"/>
      <c r="H74" s="33"/>
      <c r="I74" s="6"/>
      <c r="J74" s="6"/>
      <c r="K74" s="6"/>
      <c r="L74" s="6"/>
      <c r="M74" s="151"/>
      <c r="N74" s="6"/>
      <c r="O74" s="46"/>
      <c r="P74" s="46"/>
      <c r="Q74" s="46"/>
      <c r="R74" s="46"/>
      <c r="S74" s="67"/>
    </row>
    <row r="75" spans="1:19" ht="30" customHeight="1" x14ac:dyDescent="0.25">
      <c r="A75" s="107" t="s">
        <v>117</v>
      </c>
      <c r="B75" s="1">
        <v>2007</v>
      </c>
      <c r="C75" s="1">
        <v>2008</v>
      </c>
      <c r="D75" s="1">
        <v>2009</v>
      </c>
      <c r="E75" s="1">
        <v>2010</v>
      </c>
      <c r="F75" s="1">
        <v>2011</v>
      </c>
      <c r="G75" s="1">
        <v>2012</v>
      </c>
      <c r="H75" s="1">
        <v>2013</v>
      </c>
      <c r="I75" s="1">
        <v>2014</v>
      </c>
      <c r="J75" s="1">
        <v>2015</v>
      </c>
      <c r="K75" s="1">
        <v>2016</v>
      </c>
      <c r="L75" s="1">
        <v>2017</v>
      </c>
      <c r="M75" s="1">
        <v>2018</v>
      </c>
      <c r="N75" s="1">
        <v>2019</v>
      </c>
      <c r="O75" s="5" t="s">
        <v>391</v>
      </c>
      <c r="P75" s="5" t="s">
        <v>392</v>
      </c>
      <c r="Q75" s="5" t="s">
        <v>393</v>
      </c>
      <c r="R75" s="5" t="s">
        <v>394</v>
      </c>
      <c r="S75" s="67"/>
    </row>
    <row r="76" spans="1:19" s="65" customFormat="1" x14ac:dyDescent="0.25">
      <c r="A76" s="122" t="s">
        <v>2</v>
      </c>
      <c r="B76" s="4">
        <v>86838</v>
      </c>
      <c r="C76" s="4">
        <v>95891</v>
      </c>
      <c r="D76" s="4">
        <v>110007</v>
      </c>
      <c r="E76" s="4">
        <v>128566</v>
      </c>
      <c r="F76" s="4">
        <v>138574</v>
      </c>
      <c r="G76" s="4">
        <v>140031</v>
      </c>
      <c r="H76" s="4">
        <v>144365</v>
      </c>
      <c r="I76" s="4">
        <v>148010</v>
      </c>
      <c r="J76" s="4">
        <v>146540</v>
      </c>
      <c r="K76" s="4">
        <v>141711</v>
      </c>
      <c r="L76" s="4">
        <v>136777</v>
      </c>
      <c r="M76" s="4">
        <v>136730</v>
      </c>
      <c r="N76" s="4">
        <v>137940</v>
      </c>
      <c r="O76" s="40">
        <f>(N76-E76)/E76</f>
        <v>7.2911967394178864E-2</v>
      </c>
      <c r="P76" s="40">
        <f>(N76-J76)/J76</f>
        <v>-5.8687047905008873E-2</v>
      </c>
      <c r="Q76" s="40">
        <f>(N76-M76)/M76</f>
        <v>8.8495575221238937E-3</v>
      </c>
      <c r="R76" s="40">
        <f t="shared" ref="R76:R87" si="33">N76/N$9</f>
        <v>0.11549755465703657</v>
      </c>
      <c r="S76" s="68"/>
    </row>
    <row r="77" spans="1:19" x14ac:dyDescent="0.25">
      <c r="A77" s="125" t="s">
        <v>95</v>
      </c>
      <c r="B77" s="2">
        <v>86838</v>
      </c>
      <c r="C77" s="2">
        <v>95891</v>
      </c>
      <c r="D77" s="2">
        <v>110007</v>
      </c>
      <c r="E77" s="2">
        <v>128566</v>
      </c>
      <c r="F77" s="2">
        <v>138574</v>
      </c>
      <c r="G77" s="2">
        <v>140031</v>
      </c>
      <c r="H77" s="2">
        <v>144365</v>
      </c>
      <c r="I77" s="2">
        <v>148010</v>
      </c>
      <c r="J77" s="2">
        <v>146540</v>
      </c>
      <c r="K77" s="2">
        <v>141711</v>
      </c>
      <c r="L77" s="2">
        <v>136777</v>
      </c>
      <c r="M77" s="2">
        <v>136730</v>
      </c>
      <c r="N77" s="2">
        <v>137940</v>
      </c>
      <c r="O77" s="39">
        <f t="shared" ref="O77:O87" si="34">(N77-E77)/E77</f>
        <v>7.2911967394178864E-2</v>
      </c>
      <c r="P77" s="39">
        <f t="shared" ref="P77:P87" si="35">(N77-J77)/J77</f>
        <v>-5.8687047905008873E-2</v>
      </c>
      <c r="Q77" s="39">
        <f t="shared" ref="Q77:Q87" si="36">(N77-M77)/M77</f>
        <v>8.8495575221238937E-3</v>
      </c>
      <c r="R77" s="39">
        <f t="shared" si="33"/>
        <v>0.11549755465703657</v>
      </c>
      <c r="S77" s="67"/>
    </row>
    <row r="78" spans="1:19" s="65" customFormat="1" x14ac:dyDescent="0.25">
      <c r="A78" s="122" t="s">
        <v>3</v>
      </c>
      <c r="B78" s="4">
        <v>156124</v>
      </c>
      <c r="C78" s="4">
        <v>162848</v>
      </c>
      <c r="D78" s="4">
        <v>189597</v>
      </c>
      <c r="E78" s="4">
        <v>224301</v>
      </c>
      <c r="F78" s="4">
        <v>260692</v>
      </c>
      <c r="G78" s="4">
        <v>293519</v>
      </c>
      <c r="H78" s="4">
        <v>324579</v>
      </c>
      <c r="I78" s="4">
        <v>351004</v>
      </c>
      <c r="J78" s="4">
        <v>373171</v>
      </c>
      <c r="K78" s="4">
        <v>380988</v>
      </c>
      <c r="L78" s="4">
        <v>374709</v>
      </c>
      <c r="M78" s="4">
        <v>373104</v>
      </c>
      <c r="N78" s="4">
        <v>379456</v>
      </c>
      <c r="O78" s="40">
        <f t="shared" si="34"/>
        <v>0.69172674219018193</v>
      </c>
      <c r="P78" s="40">
        <f t="shared" si="35"/>
        <v>1.6842144754013577E-2</v>
      </c>
      <c r="Q78" s="40">
        <f t="shared" si="36"/>
        <v>1.7024743771173721E-2</v>
      </c>
      <c r="R78" s="40">
        <f t="shared" si="33"/>
        <v>0.31771958895128655</v>
      </c>
      <c r="S78" s="68"/>
    </row>
    <row r="79" spans="1:19" x14ac:dyDescent="0.25">
      <c r="A79" s="125" t="s">
        <v>95</v>
      </c>
      <c r="B79" s="2">
        <v>56779</v>
      </c>
      <c r="C79" s="2">
        <v>57745</v>
      </c>
      <c r="D79" s="2">
        <v>71788</v>
      </c>
      <c r="E79" s="2">
        <v>90635</v>
      </c>
      <c r="F79" s="2">
        <v>112735</v>
      </c>
      <c r="G79" s="2">
        <v>135185</v>
      </c>
      <c r="H79" s="2">
        <v>150837</v>
      </c>
      <c r="I79" s="2">
        <v>169741</v>
      </c>
      <c r="J79" s="2">
        <v>186153</v>
      </c>
      <c r="K79" s="2">
        <v>191561</v>
      </c>
      <c r="L79" s="2">
        <v>186689</v>
      </c>
      <c r="M79" s="2">
        <v>183144</v>
      </c>
      <c r="N79" s="2">
        <v>179754</v>
      </c>
      <c r="O79" s="39">
        <f t="shared" si="34"/>
        <v>0.98327356981298619</v>
      </c>
      <c r="P79" s="39">
        <f t="shared" si="35"/>
        <v>-3.4374949638200834E-2</v>
      </c>
      <c r="Q79" s="39">
        <f t="shared" si="36"/>
        <v>-1.8510024898440572E-2</v>
      </c>
      <c r="R79" s="39">
        <f t="shared" si="33"/>
        <v>0.15050853588386945</v>
      </c>
      <c r="S79" s="67"/>
    </row>
    <row r="80" spans="1:19" x14ac:dyDescent="0.25">
      <c r="A80" s="125" t="s">
        <v>101</v>
      </c>
      <c r="B80" s="2">
        <v>99345</v>
      </c>
      <c r="C80" s="2">
        <v>105103</v>
      </c>
      <c r="D80" s="2">
        <v>117809</v>
      </c>
      <c r="E80" s="2">
        <v>133666</v>
      </c>
      <c r="F80" s="2">
        <v>147957</v>
      </c>
      <c r="G80" s="2">
        <v>158334</v>
      </c>
      <c r="H80" s="2">
        <v>173742</v>
      </c>
      <c r="I80" s="2">
        <v>181263</v>
      </c>
      <c r="J80" s="2">
        <v>187018</v>
      </c>
      <c r="K80" s="2">
        <v>189427</v>
      </c>
      <c r="L80" s="2">
        <v>188020</v>
      </c>
      <c r="M80" s="2">
        <v>189960</v>
      </c>
      <c r="N80" s="2">
        <v>199702</v>
      </c>
      <c r="O80" s="39">
        <f t="shared" si="34"/>
        <v>0.49403737674502118</v>
      </c>
      <c r="P80" s="39">
        <f t="shared" si="35"/>
        <v>6.7822348650931993E-2</v>
      </c>
      <c r="Q80" s="39">
        <f t="shared" si="36"/>
        <v>5.1284480943356497E-2</v>
      </c>
      <c r="R80" s="39">
        <f t="shared" si="33"/>
        <v>0.16721105306741713</v>
      </c>
      <c r="S80" s="67"/>
    </row>
    <row r="81" spans="1:19" s="65" customFormat="1" x14ac:dyDescent="0.25">
      <c r="A81" s="122" t="s">
        <v>4</v>
      </c>
      <c r="B81" s="4">
        <v>505382</v>
      </c>
      <c r="C81" s="4">
        <v>524610</v>
      </c>
      <c r="D81" s="4">
        <v>549736</v>
      </c>
      <c r="E81" s="4">
        <v>585391</v>
      </c>
      <c r="F81" s="4">
        <v>615811</v>
      </c>
      <c r="G81" s="4">
        <v>631266</v>
      </c>
      <c r="H81" s="4">
        <v>645333</v>
      </c>
      <c r="I81" s="4">
        <v>645367</v>
      </c>
      <c r="J81" s="4">
        <v>646195</v>
      </c>
      <c r="K81" s="4">
        <v>655781</v>
      </c>
      <c r="L81" s="4">
        <v>665806</v>
      </c>
      <c r="M81" s="4">
        <v>677980</v>
      </c>
      <c r="N81" s="4">
        <v>676915</v>
      </c>
      <c r="O81" s="40">
        <f t="shared" si="34"/>
        <v>0.15634678360275439</v>
      </c>
      <c r="P81" s="40">
        <f t="shared" si="35"/>
        <v>4.7539829308490468E-2</v>
      </c>
      <c r="Q81" s="40">
        <f t="shared" si="36"/>
        <v>-1.5708427977226466E-3</v>
      </c>
      <c r="R81" s="40">
        <f t="shared" si="33"/>
        <v>0.56678285639167691</v>
      </c>
      <c r="S81" s="68"/>
    </row>
    <row r="82" spans="1:19" x14ac:dyDescent="0.25">
      <c r="A82" s="125" t="s">
        <v>95</v>
      </c>
      <c r="B82" s="2">
        <v>22191</v>
      </c>
      <c r="C82" s="2">
        <v>22280</v>
      </c>
      <c r="D82" s="2">
        <v>24424</v>
      </c>
      <c r="E82" s="2">
        <v>25895</v>
      </c>
      <c r="F82" s="2">
        <v>28022</v>
      </c>
      <c r="G82" s="2">
        <v>29203</v>
      </c>
      <c r="H82" s="2">
        <v>32271</v>
      </c>
      <c r="I82" s="2">
        <v>31114</v>
      </c>
      <c r="J82" s="2">
        <v>29183</v>
      </c>
      <c r="K82" s="37">
        <v>28442</v>
      </c>
      <c r="L82" s="37">
        <v>29795</v>
      </c>
      <c r="M82" s="37">
        <v>29422</v>
      </c>
      <c r="N82" s="37">
        <v>26537</v>
      </c>
      <c r="O82" s="39">
        <f t="shared" si="34"/>
        <v>2.4792430971229969E-2</v>
      </c>
      <c r="P82" s="39">
        <f t="shared" si="35"/>
        <v>-9.0669225233869027E-2</v>
      </c>
      <c r="Q82" s="39">
        <f t="shared" si="36"/>
        <v>-9.8055876554958871E-2</v>
      </c>
      <c r="R82" s="39">
        <f t="shared" si="33"/>
        <v>2.2219505639653324E-2</v>
      </c>
      <c r="S82" s="67"/>
    </row>
    <row r="83" spans="1:19" x14ac:dyDescent="0.25">
      <c r="A83" s="125" t="s">
        <v>101</v>
      </c>
      <c r="B83" s="2">
        <v>27776</v>
      </c>
      <c r="C83" s="2">
        <v>30992</v>
      </c>
      <c r="D83" s="2">
        <v>32770</v>
      </c>
      <c r="E83" s="2">
        <v>37274</v>
      </c>
      <c r="F83" s="2">
        <v>40495</v>
      </c>
      <c r="G83" s="2">
        <v>40045</v>
      </c>
      <c r="H83" s="2">
        <v>42346</v>
      </c>
      <c r="I83" s="2">
        <v>42185</v>
      </c>
      <c r="J83" s="2">
        <v>41239</v>
      </c>
      <c r="K83" s="37">
        <v>33826</v>
      </c>
      <c r="L83" s="37">
        <v>31207</v>
      </c>
      <c r="M83" s="37">
        <v>29401</v>
      </c>
      <c r="N83" s="37">
        <v>26056</v>
      </c>
      <c r="O83" s="39">
        <f t="shared" si="34"/>
        <v>-0.30096045500885338</v>
      </c>
      <c r="P83" s="39">
        <f t="shared" si="35"/>
        <v>-0.3681709061810422</v>
      </c>
      <c r="Q83" s="39">
        <f t="shared" si="36"/>
        <v>-0.11377164042039387</v>
      </c>
      <c r="R83" s="39">
        <f t="shared" si="33"/>
        <v>2.1816762970449072E-2</v>
      </c>
      <c r="S83" s="67"/>
    </row>
    <row r="84" spans="1:19" x14ac:dyDescent="0.25">
      <c r="A84" s="154" t="s">
        <v>382</v>
      </c>
      <c r="B84" s="2">
        <v>8330</v>
      </c>
      <c r="C84" s="2">
        <v>9437</v>
      </c>
      <c r="D84" s="2">
        <v>7079</v>
      </c>
      <c r="E84" s="2">
        <v>7659</v>
      </c>
      <c r="F84" s="2">
        <v>7407</v>
      </c>
      <c r="G84" s="2">
        <v>6870</v>
      </c>
      <c r="H84" s="2">
        <v>8834</v>
      </c>
      <c r="I84" s="2">
        <v>8741</v>
      </c>
      <c r="J84" s="2">
        <v>8322</v>
      </c>
      <c r="K84" s="37">
        <v>8907</v>
      </c>
      <c r="L84" s="37">
        <v>11687</v>
      </c>
      <c r="M84" s="37">
        <v>13441</v>
      </c>
      <c r="N84" s="37">
        <v>15161</v>
      </c>
      <c r="O84" s="39">
        <f t="shared" si="34"/>
        <v>0.97950124037080555</v>
      </c>
      <c r="P84" s="39">
        <f t="shared" si="35"/>
        <v>0.82179764479692385</v>
      </c>
      <c r="Q84" s="39">
        <f t="shared" si="36"/>
        <v>0.12796666914664087</v>
      </c>
      <c r="R84" s="39">
        <f t="shared" si="33"/>
        <v>1.2694348456976449E-2</v>
      </c>
      <c r="S84" s="67"/>
    </row>
    <row r="85" spans="1:19" x14ac:dyDescent="0.25">
      <c r="A85" s="125" t="s">
        <v>96</v>
      </c>
      <c r="B85" s="2">
        <v>9421</v>
      </c>
      <c r="C85" s="2">
        <v>9849</v>
      </c>
      <c r="D85" s="2">
        <v>8126</v>
      </c>
      <c r="E85" s="2">
        <v>8849</v>
      </c>
      <c r="F85" s="2">
        <v>8826</v>
      </c>
      <c r="G85" s="2">
        <v>8681</v>
      </c>
      <c r="H85" s="2">
        <v>8765</v>
      </c>
      <c r="I85" s="2">
        <v>8437</v>
      </c>
      <c r="J85" s="2">
        <v>9291</v>
      </c>
      <c r="K85" s="37">
        <v>9780</v>
      </c>
      <c r="L85" s="37">
        <v>11755</v>
      </c>
      <c r="M85" s="37">
        <v>10145</v>
      </c>
      <c r="N85" s="37">
        <v>10449</v>
      </c>
      <c r="O85" s="39">
        <f t="shared" si="34"/>
        <v>0.18081139111764041</v>
      </c>
      <c r="P85" s="39">
        <f t="shared" si="35"/>
        <v>0.12463674523732644</v>
      </c>
      <c r="Q85" s="39">
        <f t="shared" si="36"/>
        <v>2.9965500246426812E-2</v>
      </c>
      <c r="R85" s="39">
        <f t="shared" si="33"/>
        <v>8.7489774438986156E-3</v>
      </c>
      <c r="S85" s="67"/>
    </row>
    <row r="86" spans="1:19" x14ac:dyDescent="0.25">
      <c r="A86" s="125" t="s">
        <v>97</v>
      </c>
      <c r="B86" s="2">
        <v>437664</v>
      </c>
      <c r="C86" s="2">
        <v>452052</v>
      </c>
      <c r="D86" s="2">
        <v>477337</v>
      </c>
      <c r="E86" s="2">
        <v>505714</v>
      </c>
      <c r="F86" s="2">
        <v>531061</v>
      </c>
      <c r="G86" s="2">
        <v>546467</v>
      </c>
      <c r="H86" s="2">
        <v>553117</v>
      </c>
      <c r="I86" s="2">
        <v>554890</v>
      </c>
      <c r="J86" s="2">
        <v>558160</v>
      </c>
      <c r="K86" s="2">
        <v>574826</v>
      </c>
      <c r="L86" s="2">
        <v>581362</v>
      </c>
      <c r="M86" s="2">
        <v>595571</v>
      </c>
      <c r="N86" s="2">
        <v>598712</v>
      </c>
      <c r="O86" s="39">
        <f t="shared" si="34"/>
        <v>0.18389445417765773</v>
      </c>
      <c r="P86" s="39">
        <f t="shared" si="35"/>
        <v>7.2653002723233481E-2</v>
      </c>
      <c r="Q86" s="39">
        <f t="shared" si="36"/>
        <v>5.2739303962080087E-3</v>
      </c>
      <c r="R86" s="39">
        <f t="shared" si="33"/>
        <v>0.5013032618806994</v>
      </c>
      <c r="S86" s="67"/>
    </row>
    <row r="87" spans="1:19" s="65" customFormat="1" ht="15" customHeight="1" x14ac:dyDescent="0.25">
      <c r="A87" s="122" t="s">
        <v>0</v>
      </c>
      <c r="B87" s="4">
        <v>748344</v>
      </c>
      <c r="C87" s="4">
        <v>783349</v>
      </c>
      <c r="D87" s="4">
        <v>849340</v>
      </c>
      <c r="E87" s="4">
        <v>938258</v>
      </c>
      <c r="F87" s="4">
        <v>1015077</v>
      </c>
      <c r="G87" s="4">
        <v>1064816</v>
      </c>
      <c r="H87" s="4">
        <v>1114277</v>
      </c>
      <c r="I87" s="4">
        <v>1144381</v>
      </c>
      <c r="J87" s="4">
        <v>1165906</v>
      </c>
      <c r="K87" s="4">
        <v>1178480</v>
      </c>
      <c r="L87" s="4">
        <v>1177292</v>
      </c>
      <c r="M87" s="4">
        <v>1187814</v>
      </c>
      <c r="N87" s="4">
        <v>1194311</v>
      </c>
      <c r="O87" s="40">
        <f t="shared" si="34"/>
        <v>0.27290254919222645</v>
      </c>
      <c r="P87" s="40">
        <f t="shared" si="35"/>
        <v>2.4363027551106177E-2</v>
      </c>
      <c r="Q87" s="40">
        <f t="shared" si="36"/>
        <v>5.4697115878411936E-3</v>
      </c>
      <c r="R87" s="40">
        <f t="shared" si="33"/>
        <v>1</v>
      </c>
      <c r="S87" s="68"/>
    </row>
    <row r="88" spans="1:19" x14ac:dyDescent="0.25">
      <c r="A88" s="6"/>
      <c r="B88" s="6"/>
      <c r="C88" s="151"/>
      <c r="D88" s="151"/>
      <c r="E88" s="6"/>
      <c r="F88" s="6"/>
      <c r="G88" s="6"/>
      <c r="H88" s="6"/>
      <c r="I88" s="6"/>
      <c r="J88" s="6"/>
      <c r="K88" s="6"/>
      <c r="L88" s="6"/>
      <c r="M88" s="151"/>
      <c r="N88" s="6"/>
      <c r="O88" s="46"/>
      <c r="P88" s="46"/>
      <c r="Q88" s="46"/>
      <c r="R88" s="46"/>
      <c r="S88" s="67"/>
    </row>
    <row r="89" spans="1:19" ht="18" x14ac:dyDescent="0.25">
      <c r="A89" s="33" t="s">
        <v>137</v>
      </c>
      <c r="B89" s="33"/>
      <c r="C89" s="33"/>
      <c r="D89" s="33"/>
      <c r="E89" s="33"/>
      <c r="F89" s="33"/>
      <c r="G89" s="33"/>
      <c r="H89" s="33"/>
      <c r="I89" s="6"/>
      <c r="J89" s="6"/>
      <c r="K89" s="6"/>
      <c r="L89" s="6"/>
      <c r="M89" s="151"/>
      <c r="N89" s="6"/>
      <c r="O89" s="46"/>
      <c r="P89" s="46"/>
      <c r="Q89" s="46"/>
      <c r="R89" s="46"/>
      <c r="S89" s="67"/>
    </row>
    <row r="90" spans="1:19" ht="30" customHeight="1" x14ac:dyDescent="0.25">
      <c r="A90" s="107" t="s">
        <v>117</v>
      </c>
      <c r="B90" s="1">
        <v>2007</v>
      </c>
      <c r="C90" s="1">
        <v>2008</v>
      </c>
      <c r="D90" s="1">
        <v>2009</v>
      </c>
      <c r="E90" s="1">
        <v>2010</v>
      </c>
      <c r="F90" s="1">
        <v>2011</v>
      </c>
      <c r="G90" s="1">
        <v>2012</v>
      </c>
      <c r="H90" s="1">
        <v>2013</v>
      </c>
      <c r="I90" s="1">
        <v>2014</v>
      </c>
      <c r="J90" s="1">
        <v>2015</v>
      </c>
      <c r="K90" s="1">
        <v>2016</v>
      </c>
      <c r="L90" s="1">
        <v>2017</v>
      </c>
      <c r="M90" s="1">
        <v>2018</v>
      </c>
      <c r="N90" s="1">
        <v>2019</v>
      </c>
      <c r="O90" s="5" t="s">
        <v>391</v>
      </c>
      <c r="P90" s="5" t="s">
        <v>392</v>
      </c>
      <c r="Q90" s="5" t="s">
        <v>393</v>
      </c>
      <c r="R90" s="5" t="s">
        <v>394</v>
      </c>
      <c r="S90" s="67"/>
    </row>
    <row r="91" spans="1:19" s="65" customFormat="1" x14ac:dyDescent="0.25">
      <c r="A91" s="122" t="s">
        <v>2</v>
      </c>
      <c r="B91" s="4">
        <v>43912</v>
      </c>
      <c r="C91" s="4">
        <v>47056</v>
      </c>
      <c r="D91" s="4">
        <v>53202</v>
      </c>
      <c r="E91" s="4">
        <v>63115</v>
      </c>
      <c r="F91" s="4">
        <v>64035</v>
      </c>
      <c r="G91" s="4">
        <v>62584</v>
      </c>
      <c r="H91" s="4">
        <v>64724</v>
      </c>
      <c r="I91" s="4">
        <v>65941</v>
      </c>
      <c r="J91" s="4">
        <v>63551</v>
      </c>
      <c r="K91" s="4">
        <v>59423</v>
      </c>
      <c r="L91" s="4">
        <v>60034</v>
      </c>
      <c r="M91" s="4">
        <v>59204</v>
      </c>
      <c r="N91" s="4">
        <v>60927</v>
      </c>
      <c r="O91" s="40">
        <f t="shared" ref="O91:O102" si="37">(N91-E91)/E91</f>
        <v>-3.4666877921254849E-2</v>
      </c>
      <c r="P91" s="40">
        <f t="shared" ref="P91:P102" si="38">(N91-J91)/J91</f>
        <v>-4.1289672861166624E-2</v>
      </c>
      <c r="Q91" s="40">
        <f t="shared" ref="Q91:Q102" si="39">(N91-M91)/M91</f>
        <v>2.9102763326802242E-2</v>
      </c>
      <c r="R91" s="40">
        <f t="shared" ref="R91:R102" si="40">N91/N$16</f>
        <v>0.18319667325160791</v>
      </c>
      <c r="S91" s="68"/>
    </row>
    <row r="92" spans="1:19" x14ac:dyDescent="0.25">
      <c r="A92" s="125" t="s">
        <v>95</v>
      </c>
      <c r="B92" s="2">
        <v>43912</v>
      </c>
      <c r="C92" s="2">
        <v>47056</v>
      </c>
      <c r="D92" s="2">
        <v>53202</v>
      </c>
      <c r="E92" s="2">
        <v>63115</v>
      </c>
      <c r="F92" s="2">
        <v>64035</v>
      </c>
      <c r="G92" s="2">
        <v>62584</v>
      </c>
      <c r="H92" s="2">
        <v>64724</v>
      </c>
      <c r="I92" s="2">
        <v>65941</v>
      </c>
      <c r="J92" s="2">
        <v>63551</v>
      </c>
      <c r="K92" s="2">
        <v>59423</v>
      </c>
      <c r="L92" s="2">
        <v>60034</v>
      </c>
      <c r="M92" s="2">
        <v>59204</v>
      </c>
      <c r="N92" s="2">
        <v>60927</v>
      </c>
      <c r="O92" s="39">
        <f t="shared" si="37"/>
        <v>-3.4666877921254849E-2</v>
      </c>
      <c r="P92" s="39">
        <f t="shared" si="38"/>
        <v>-4.1289672861166624E-2</v>
      </c>
      <c r="Q92" s="39">
        <f t="shared" si="39"/>
        <v>2.9102763326802242E-2</v>
      </c>
      <c r="R92" s="39">
        <f t="shared" si="40"/>
        <v>0.18319667325160791</v>
      </c>
      <c r="S92" s="67"/>
    </row>
    <row r="93" spans="1:19" s="65" customFormat="1" x14ac:dyDescent="0.25">
      <c r="A93" s="122" t="s">
        <v>3</v>
      </c>
      <c r="B93" s="4">
        <v>68128</v>
      </c>
      <c r="C93" s="4">
        <v>68712</v>
      </c>
      <c r="D93" s="4">
        <v>81182</v>
      </c>
      <c r="E93" s="4">
        <v>95186</v>
      </c>
      <c r="F93" s="4">
        <v>105562</v>
      </c>
      <c r="G93" s="4">
        <v>111783</v>
      </c>
      <c r="H93" s="4">
        <v>126264</v>
      </c>
      <c r="I93" s="4">
        <v>128343</v>
      </c>
      <c r="J93" s="4">
        <v>124380</v>
      </c>
      <c r="K93" s="4">
        <v>123220</v>
      </c>
      <c r="L93" s="4">
        <v>119657</v>
      </c>
      <c r="M93" s="4">
        <v>121553</v>
      </c>
      <c r="N93" s="4">
        <v>121894</v>
      </c>
      <c r="O93" s="40">
        <f t="shared" si="37"/>
        <v>0.28058748135229972</v>
      </c>
      <c r="P93" s="40">
        <f t="shared" si="38"/>
        <v>-1.9987136195529828E-2</v>
      </c>
      <c r="Q93" s="40">
        <f t="shared" si="39"/>
        <v>2.8053606245835149E-3</v>
      </c>
      <c r="R93" s="40">
        <f t="shared" si="40"/>
        <v>0.36651361940242411</v>
      </c>
      <c r="S93" s="68"/>
    </row>
    <row r="94" spans="1:19" x14ac:dyDescent="0.25">
      <c r="A94" s="125" t="s">
        <v>95</v>
      </c>
      <c r="B94" s="2">
        <v>28343</v>
      </c>
      <c r="C94" s="2">
        <v>29424</v>
      </c>
      <c r="D94" s="2">
        <v>37612</v>
      </c>
      <c r="E94" s="2">
        <v>46941</v>
      </c>
      <c r="F94" s="2">
        <v>57684</v>
      </c>
      <c r="G94" s="2">
        <v>67233</v>
      </c>
      <c r="H94" s="2">
        <v>73968</v>
      </c>
      <c r="I94" s="2">
        <v>79376</v>
      </c>
      <c r="J94" s="2">
        <v>83249</v>
      </c>
      <c r="K94" s="2">
        <v>81338</v>
      </c>
      <c r="L94" s="2">
        <v>76290</v>
      </c>
      <c r="M94" s="2">
        <v>75448</v>
      </c>
      <c r="N94" s="2">
        <v>71479</v>
      </c>
      <c r="O94" s="39">
        <f t="shared" si="37"/>
        <v>0.52274131356383546</v>
      </c>
      <c r="P94" s="39">
        <f t="shared" si="38"/>
        <v>-0.14138307967663274</v>
      </c>
      <c r="Q94" s="39">
        <f t="shared" si="39"/>
        <v>-5.2605768211218325E-2</v>
      </c>
      <c r="R94" s="39">
        <f t="shared" si="40"/>
        <v>0.2149246640627584</v>
      </c>
      <c r="S94" s="67"/>
    </row>
    <row r="95" spans="1:19" x14ac:dyDescent="0.25">
      <c r="A95" s="125" t="s">
        <v>101</v>
      </c>
      <c r="B95" s="2">
        <v>39785</v>
      </c>
      <c r="C95" s="2">
        <v>39288</v>
      </c>
      <c r="D95" s="2">
        <v>43570</v>
      </c>
      <c r="E95" s="2">
        <v>48245</v>
      </c>
      <c r="F95" s="2">
        <v>47878</v>
      </c>
      <c r="G95" s="2">
        <v>44550</v>
      </c>
      <c r="H95" s="2">
        <v>52296</v>
      </c>
      <c r="I95" s="2">
        <v>48967</v>
      </c>
      <c r="J95" s="2">
        <v>41131</v>
      </c>
      <c r="K95" s="2">
        <v>41882</v>
      </c>
      <c r="L95" s="2">
        <v>43367</v>
      </c>
      <c r="M95" s="2">
        <v>46105</v>
      </c>
      <c r="N95" s="2">
        <v>50415</v>
      </c>
      <c r="O95" s="39">
        <f t="shared" si="37"/>
        <v>4.4978754275054413E-2</v>
      </c>
      <c r="P95" s="39">
        <f t="shared" si="38"/>
        <v>0.22571782840193527</v>
      </c>
      <c r="Q95" s="39">
        <f t="shared" si="39"/>
        <v>9.3482268734410581E-2</v>
      </c>
      <c r="R95" s="39">
        <f t="shared" si="40"/>
        <v>0.15158895533966571</v>
      </c>
      <c r="S95" s="67"/>
    </row>
    <row r="96" spans="1:19" s="65" customFormat="1" x14ac:dyDescent="0.25">
      <c r="A96" s="122" t="s">
        <v>4</v>
      </c>
      <c r="B96" s="4">
        <v>131339</v>
      </c>
      <c r="C96" s="4">
        <v>137196</v>
      </c>
      <c r="D96" s="4">
        <v>147263</v>
      </c>
      <c r="E96" s="4">
        <v>156757</v>
      </c>
      <c r="F96" s="4">
        <v>158726</v>
      </c>
      <c r="G96" s="4">
        <v>158461</v>
      </c>
      <c r="H96" s="4">
        <v>152012</v>
      </c>
      <c r="I96" s="4">
        <v>147349</v>
      </c>
      <c r="J96" s="4">
        <v>150036</v>
      </c>
      <c r="K96" s="4">
        <v>155460</v>
      </c>
      <c r="L96" s="4">
        <v>155823</v>
      </c>
      <c r="M96" s="4">
        <v>155356</v>
      </c>
      <c r="N96" s="4">
        <v>149756</v>
      </c>
      <c r="O96" s="40">
        <f t="shared" si="37"/>
        <v>-4.4661482421837623E-2</v>
      </c>
      <c r="P96" s="40">
        <f t="shared" si="38"/>
        <v>-1.866218774160868E-3</v>
      </c>
      <c r="Q96" s="40">
        <f t="shared" si="39"/>
        <v>-3.6046242179252813E-2</v>
      </c>
      <c r="R96" s="40">
        <f t="shared" si="40"/>
        <v>0.45028970734596802</v>
      </c>
      <c r="S96" s="68"/>
    </row>
    <row r="97" spans="1:19" x14ac:dyDescent="0.25">
      <c r="A97" s="125" t="s">
        <v>95</v>
      </c>
      <c r="B97" s="2">
        <v>8336</v>
      </c>
      <c r="C97" s="2">
        <v>8880</v>
      </c>
      <c r="D97" s="2">
        <v>10204</v>
      </c>
      <c r="E97" s="2">
        <v>12066</v>
      </c>
      <c r="F97" s="2">
        <v>11858</v>
      </c>
      <c r="G97" s="2">
        <v>12480</v>
      </c>
      <c r="H97" s="2">
        <v>14473</v>
      </c>
      <c r="I97" s="2">
        <v>12445</v>
      </c>
      <c r="J97" s="2">
        <v>11226</v>
      </c>
      <c r="K97" s="2">
        <v>11572</v>
      </c>
      <c r="L97" s="2">
        <v>11992</v>
      </c>
      <c r="M97" s="2">
        <v>11766</v>
      </c>
      <c r="N97" s="2">
        <v>10840</v>
      </c>
      <c r="O97" s="39">
        <f t="shared" si="37"/>
        <v>-0.10160782363666501</v>
      </c>
      <c r="P97" s="39">
        <f t="shared" si="38"/>
        <v>-3.4384464635667203E-2</v>
      </c>
      <c r="Q97" s="39">
        <f t="shared" si="39"/>
        <v>-7.8701342852286249E-2</v>
      </c>
      <c r="R97" s="39">
        <f t="shared" si="40"/>
        <v>3.2593955685450288E-2</v>
      </c>
      <c r="S97" s="67"/>
    </row>
    <row r="98" spans="1:19" x14ac:dyDescent="0.25">
      <c r="A98" s="125" t="s">
        <v>101</v>
      </c>
      <c r="B98" s="2">
        <v>9574</v>
      </c>
      <c r="C98" s="2">
        <v>9652</v>
      </c>
      <c r="D98" s="2">
        <v>10307</v>
      </c>
      <c r="E98" s="2">
        <v>11531</v>
      </c>
      <c r="F98" s="2">
        <v>10927</v>
      </c>
      <c r="G98" s="2">
        <v>9073</v>
      </c>
      <c r="H98" s="2">
        <v>9052</v>
      </c>
      <c r="I98" s="2">
        <v>8490</v>
      </c>
      <c r="J98" s="2">
        <v>8270</v>
      </c>
      <c r="K98" s="2">
        <v>6403</v>
      </c>
      <c r="L98" s="2">
        <v>5598</v>
      </c>
      <c r="M98" s="2">
        <v>4901</v>
      </c>
      <c r="N98" s="2">
        <v>3386</v>
      </c>
      <c r="O98" s="39">
        <f t="shared" si="37"/>
        <v>-0.70635677738270752</v>
      </c>
      <c r="P98" s="39">
        <f t="shared" si="38"/>
        <v>-0.59056831922611852</v>
      </c>
      <c r="Q98" s="39">
        <f t="shared" si="39"/>
        <v>-0.30912058763517647</v>
      </c>
      <c r="R98" s="39">
        <f t="shared" si="40"/>
        <v>1.0181100917982903E-2</v>
      </c>
      <c r="S98" s="67"/>
    </row>
    <row r="99" spans="1:19" x14ac:dyDescent="0.25">
      <c r="A99" s="154" t="s">
        <v>382</v>
      </c>
      <c r="B99" s="2">
        <v>4164</v>
      </c>
      <c r="C99" s="2">
        <v>4619</v>
      </c>
      <c r="D99" s="2">
        <v>3985</v>
      </c>
      <c r="E99" s="2">
        <v>4806</v>
      </c>
      <c r="F99" s="2">
        <v>4369</v>
      </c>
      <c r="G99" s="2">
        <v>4188</v>
      </c>
      <c r="H99" s="2">
        <v>5086</v>
      </c>
      <c r="I99" s="2">
        <v>5307</v>
      </c>
      <c r="J99" s="2">
        <v>5264</v>
      </c>
      <c r="K99" s="2">
        <v>5422</v>
      </c>
      <c r="L99" s="2">
        <v>6152</v>
      </c>
      <c r="M99" s="2">
        <v>7320</v>
      </c>
      <c r="N99" s="2">
        <v>7943</v>
      </c>
      <c r="O99" s="39">
        <f t="shared" si="37"/>
        <v>0.65272575946733247</v>
      </c>
      <c r="P99" s="39">
        <f t="shared" si="38"/>
        <v>0.5089285714285714</v>
      </c>
      <c r="Q99" s="39">
        <f t="shared" si="39"/>
        <v>8.5109289617486344E-2</v>
      </c>
      <c r="R99" s="39">
        <f t="shared" si="40"/>
        <v>2.3883190960288896E-2</v>
      </c>
      <c r="S99" s="67"/>
    </row>
    <row r="100" spans="1:19" x14ac:dyDescent="0.25">
      <c r="A100" s="125" t="s">
        <v>96</v>
      </c>
      <c r="B100" s="2">
        <v>2851</v>
      </c>
      <c r="C100" s="2">
        <v>2739</v>
      </c>
      <c r="D100" s="2">
        <v>2739</v>
      </c>
      <c r="E100" s="2">
        <v>2825</v>
      </c>
      <c r="F100" s="2">
        <v>2530</v>
      </c>
      <c r="G100" s="2">
        <v>2690</v>
      </c>
      <c r="H100" s="2">
        <v>2844</v>
      </c>
      <c r="I100" s="2">
        <v>2727</v>
      </c>
      <c r="J100" s="2">
        <v>3360</v>
      </c>
      <c r="K100" s="2">
        <v>3375</v>
      </c>
      <c r="L100" s="2">
        <v>4519</v>
      </c>
      <c r="M100" s="2">
        <v>3994</v>
      </c>
      <c r="N100" s="2">
        <v>3683</v>
      </c>
      <c r="O100" s="39">
        <f t="shared" si="37"/>
        <v>0.30371681415929203</v>
      </c>
      <c r="P100" s="39">
        <f t="shared" si="38"/>
        <v>9.6130952380952386E-2</v>
      </c>
      <c r="Q100" s="39">
        <f t="shared" si="39"/>
        <v>-7.7866800200300457E-2</v>
      </c>
      <c r="R100" s="39">
        <f t="shared" si="40"/>
        <v>1.1074127194604558E-2</v>
      </c>
      <c r="S100" s="67"/>
    </row>
    <row r="101" spans="1:19" x14ac:dyDescent="0.25">
      <c r="A101" s="125" t="s">
        <v>97</v>
      </c>
      <c r="B101" s="2">
        <v>106414</v>
      </c>
      <c r="C101" s="2">
        <v>111306</v>
      </c>
      <c r="D101" s="2">
        <v>120028</v>
      </c>
      <c r="E101" s="2">
        <v>125529</v>
      </c>
      <c r="F101" s="2">
        <v>129042</v>
      </c>
      <c r="G101" s="2">
        <v>130030</v>
      </c>
      <c r="H101" s="2">
        <v>120557</v>
      </c>
      <c r="I101" s="2">
        <v>118380</v>
      </c>
      <c r="J101" s="2">
        <v>121916</v>
      </c>
      <c r="K101" s="2">
        <v>128688</v>
      </c>
      <c r="L101" s="2">
        <v>127562</v>
      </c>
      <c r="M101" s="2">
        <v>127375</v>
      </c>
      <c r="N101" s="2">
        <v>123904</v>
      </c>
      <c r="O101" s="39">
        <f t="shared" si="37"/>
        <v>-1.2945215846537454E-2</v>
      </c>
      <c r="P101" s="39">
        <f t="shared" si="38"/>
        <v>1.6306309262114897E-2</v>
      </c>
      <c r="Q101" s="39">
        <f t="shared" si="39"/>
        <v>-2.7250245338567222E-2</v>
      </c>
      <c r="R101" s="39">
        <f t="shared" si="40"/>
        <v>0.37255733258764134</v>
      </c>
      <c r="S101" s="67"/>
    </row>
    <row r="102" spans="1:19" s="65" customFormat="1" x14ac:dyDescent="0.25">
      <c r="A102" s="122" t="s">
        <v>0</v>
      </c>
      <c r="B102" s="4">
        <v>243379</v>
      </c>
      <c r="C102" s="4">
        <v>252964</v>
      </c>
      <c r="D102" s="4">
        <v>281647</v>
      </c>
      <c r="E102" s="4">
        <v>315058</v>
      </c>
      <c r="F102" s="4">
        <v>328323</v>
      </c>
      <c r="G102" s="4">
        <v>332828</v>
      </c>
      <c r="H102" s="4">
        <v>343000</v>
      </c>
      <c r="I102" s="4">
        <v>341633</v>
      </c>
      <c r="J102" s="4">
        <v>337967</v>
      </c>
      <c r="K102" s="4">
        <v>338103</v>
      </c>
      <c r="L102" s="4">
        <v>335514</v>
      </c>
      <c r="M102" s="4">
        <v>336113</v>
      </c>
      <c r="N102" s="4">
        <v>332577</v>
      </c>
      <c r="O102" s="40">
        <f t="shared" si="37"/>
        <v>5.5605634518088733E-2</v>
      </c>
      <c r="P102" s="40">
        <f t="shared" si="38"/>
        <v>-1.5948302644932789E-2</v>
      </c>
      <c r="Q102" s="40">
        <f t="shared" si="39"/>
        <v>-1.0520271456325701E-2</v>
      </c>
      <c r="R102" s="40">
        <f t="shared" si="40"/>
        <v>1</v>
      </c>
      <c r="S102" s="68"/>
    </row>
    <row r="103" spans="1:19" x14ac:dyDescent="0.25">
      <c r="A103" s="6"/>
      <c r="O103" s="46"/>
      <c r="P103" s="46"/>
      <c r="Q103" s="46"/>
      <c r="R103" s="46"/>
      <c r="S103" s="67"/>
    </row>
    <row r="104" spans="1:19" ht="15.75" x14ac:dyDescent="0.25">
      <c r="A104" s="33" t="s">
        <v>85</v>
      </c>
      <c r="B104" s="33"/>
      <c r="C104" s="33"/>
      <c r="D104" s="33"/>
      <c r="E104" s="33"/>
      <c r="F104" s="33"/>
      <c r="G104" s="33"/>
      <c r="H104" s="33"/>
      <c r="I104" s="6"/>
      <c r="J104" s="6"/>
      <c r="K104" s="6"/>
      <c r="L104" s="6"/>
      <c r="M104" s="151"/>
      <c r="N104" s="6"/>
      <c r="O104" s="46"/>
      <c r="P104" s="46"/>
      <c r="Q104" s="46"/>
      <c r="R104" s="46"/>
      <c r="S104" s="67"/>
    </row>
    <row r="105" spans="1:19" ht="30" customHeight="1" x14ac:dyDescent="0.25">
      <c r="A105" s="107" t="s">
        <v>62</v>
      </c>
      <c r="B105" s="1">
        <v>2007</v>
      </c>
      <c r="C105" s="1">
        <v>2008</v>
      </c>
      <c r="D105" s="1">
        <v>2009</v>
      </c>
      <c r="E105" s="1">
        <v>2010</v>
      </c>
      <c r="F105" s="1">
        <v>2011</v>
      </c>
      <c r="G105" s="1">
        <v>2012</v>
      </c>
      <c r="H105" s="1">
        <v>2013</v>
      </c>
      <c r="I105" s="1">
        <v>2014</v>
      </c>
      <c r="J105" s="1">
        <v>2015</v>
      </c>
      <c r="K105" s="1">
        <v>2016</v>
      </c>
      <c r="L105" s="1">
        <v>2017</v>
      </c>
      <c r="M105" s="1">
        <v>2018</v>
      </c>
      <c r="N105" s="1">
        <v>2019</v>
      </c>
      <c r="O105" s="5" t="s">
        <v>391</v>
      </c>
      <c r="P105" s="5" t="s">
        <v>392</v>
      </c>
      <c r="Q105" s="5" t="s">
        <v>393</v>
      </c>
      <c r="R105" s="5" t="s">
        <v>394</v>
      </c>
      <c r="S105" s="67"/>
    </row>
    <row r="106" spans="1:19" x14ac:dyDescent="0.25">
      <c r="A106" s="121" t="s">
        <v>102</v>
      </c>
      <c r="B106" s="2">
        <v>587404</v>
      </c>
      <c r="C106" s="2">
        <v>609869</v>
      </c>
      <c r="D106" s="2">
        <v>647444</v>
      </c>
      <c r="E106" s="2">
        <v>705887</v>
      </c>
      <c r="F106" s="2">
        <v>748519</v>
      </c>
      <c r="G106" s="2">
        <v>771720</v>
      </c>
      <c r="H106" s="2">
        <v>795788</v>
      </c>
      <c r="I106" s="2">
        <v>809291</v>
      </c>
      <c r="J106" s="2">
        <v>821325</v>
      </c>
      <c r="K106" s="2">
        <v>829437</v>
      </c>
      <c r="L106" s="2">
        <v>835464</v>
      </c>
      <c r="M106" s="2">
        <v>853634</v>
      </c>
      <c r="N106" s="2">
        <v>862352</v>
      </c>
      <c r="O106" s="39">
        <f>(N106-E106)/E106</f>
        <v>0.22165729075616919</v>
      </c>
      <c r="P106" s="39">
        <f>(N106-J106)/J106</f>
        <v>4.9952211365780902E-2</v>
      </c>
      <c r="Q106" s="39">
        <f>(N106-M106)/M106</f>
        <v>1.02128078309908E-2</v>
      </c>
      <c r="R106" s="39">
        <f t="shared" ref="R106:R111" si="41">N106/N$9</f>
        <v>0.72204978435265188</v>
      </c>
      <c r="S106" s="67"/>
    </row>
    <row r="107" spans="1:19" x14ac:dyDescent="0.25">
      <c r="A107" s="121" t="s">
        <v>103</v>
      </c>
      <c r="B107" s="2">
        <v>148471</v>
      </c>
      <c r="C107" s="2">
        <v>163998</v>
      </c>
      <c r="D107" s="2">
        <v>187341</v>
      </c>
      <c r="E107" s="2">
        <v>215661</v>
      </c>
      <c r="F107" s="2">
        <v>243631</v>
      </c>
      <c r="G107" s="2">
        <v>266771</v>
      </c>
      <c r="H107" s="2">
        <v>297724</v>
      </c>
      <c r="I107" s="2">
        <v>308960</v>
      </c>
      <c r="J107" s="2">
        <v>314721</v>
      </c>
      <c r="K107" s="2">
        <v>307380</v>
      </c>
      <c r="L107" s="2">
        <v>295493</v>
      </c>
      <c r="M107" s="2">
        <v>281684</v>
      </c>
      <c r="N107" s="2">
        <v>269428</v>
      </c>
      <c r="O107" s="39">
        <f t="shared" ref="O107:O111" si="42">(N107-E107)/E107</f>
        <v>0.24931257853761227</v>
      </c>
      <c r="P107" s="39">
        <f t="shared" ref="P107:P111" si="43">(N107-J107)/J107</f>
        <v>-0.1439147689540895</v>
      </c>
      <c r="Q107" s="39">
        <f t="shared" ref="Q107:Q111" si="44">(N107-M107)/M107</f>
        <v>-4.3509748512517571E-2</v>
      </c>
      <c r="R107" s="39">
        <f t="shared" si="41"/>
        <v>0.22559283134794875</v>
      </c>
      <c r="S107" s="67"/>
    </row>
    <row r="108" spans="1:19" x14ac:dyDescent="0.25">
      <c r="A108" s="121" t="s">
        <v>104</v>
      </c>
      <c r="B108" s="2">
        <v>771</v>
      </c>
      <c r="C108" s="2">
        <v>1009</v>
      </c>
      <c r="D108" s="2">
        <v>613</v>
      </c>
      <c r="E108" s="2">
        <v>1652</v>
      </c>
      <c r="F108" s="2">
        <v>1958</v>
      </c>
      <c r="G108" s="2">
        <v>2827</v>
      </c>
      <c r="H108" s="2">
        <v>4296</v>
      </c>
      <c r="I108" s="2">
        <v>6628</v>
      </c>
      <c r="J108" s="2">
        <v>6224</v>
      </c>
      <c r="K108" s="2">
        <v>7102</v>
      </c>
      <c r="L108" s="2">
        <v>7517</v>
      </c>
      <c r="M108" s="2">
        <v>6356</v>
      </c>
      <c r="N108" s="2">
        <v>7287</v>
      </c>
      <c r="O108" s="39">
        <f t="shared" si="42"/>
        <v>3.4110169491525424</v>
      </c>
      <c r="P108" s="39">
        <f t="shared" si="43"/>
        <v>0.17079048843187661</v>
      </c>
      <c r="Q108" s="39">
        <f t="shared" si="44"/>
        <v>0.14647577092511013</v>
      </c>
      <c r="R108" s="39">
        <f t="shared" si="41"/>
        <v>6.1014258430174386E-3</v>
      </c>
      <c r="S108" s="67"/>
    </row>
    <row r="109" spans="1:19" x14ac:dyDescent="0.25">
      <c r="A109" s="121" t="s">
        <v>105</v>
      </c>
      <c r="B109" s="2">
        <v>6928</v>
      </c>
      <c r="C109" s="2">
        <v>4286</v>
      </c>
      <c r="D109" s="2">
        <v>4254</v>
      </c>
      <c r="E109" s="2">
        <v>5021</v>
      </c>
      <c r="F109" s="2">
        <v>6091</v>
      </c>
      <c r="G109" s="2">
        <v>8291</v>
      </c>
      <c r="H109" s="2">
        <v>9655</v>
      </c>
      <c r="I109" s="2">
        <v>14709</v>
      </c>
      <c r="J109" s="2">
        <v>20371</v>
      </c>
      <c r="K109" s="2">
        <v>24659</v>
      </c>
      <c r="L109" s="2">
        <v>28500</v>
      </c>
      <c r="M109" s="2">
        <v>35459</v>
      </c>
      <c r="N109" s="2">
        <v>45448</v>
      </c>
      <c r="O109" s="39">
        <f t="shared" si="42"/>
        <v>8.0515833499302936</v>
      </c>
      <c r="P109" s="39">
        <f t="shared" si="43"/>
        <v>1.231014677728143</v>
      </c>
      <c r="Q109" s="39">
        <f t="shared" si="44"/>
        <v>0.28170563185651032</v>
      </c>
      <c r="R109" s="39">
        <f t="shared" si="41"/>
        <v>3.8053739771299097E-2</v>
      </c>
      <c r="S109" s="67"/>
    </row>
    <row r="110" spans="1:19" x14ac:dyDescent="0.25">
      <c r="A110" s="121" t="s">
        <v>106</v>
      </c>
      <c r="B110" s="2">
        <v>4770</v>
      </c>
      <c r="C110" s="2">
        <v>4187</v>
      </c>
      <c r="D110" s="2">
        <v>9688</v>
      </c>
      <c r="E110" s="2">
        <v>10037</v>
      </c>
      <c r="F110" s="2">
        <v>14878</v>
      </c>
      <c r="G110" s="2">
        <v>15207</v>
      </c>
      <c r="H110" s="2">
        <v>6814</v>
      </c>
      <c r="I110" s="2">
        <v>4793</v>
      </c>
      <c r="J110" s="2">
        <v>3265</v>
      </c>
      <c r="K110" s="2">
        <v>9902</v>
      </c>
      <c r="L110" s="2">
        <v>10318</v>
      </c>
      <c r="M110" s="2">
        <v>10681</v>
      </c>
      <c r="N110" s="2">
        <v>9796</v>
      </c>
      <c r="O110" s="39">
        <f t="shared" si="42"/>
        <v>-2.4011158712762777E-2</v>
      </c>
      <c r="P110" s="39">
        <f t="shared" si="43"/>
        <v>2.0003062787136292</v>
      </c>
      <c r="Q110" s="39">
        <f t="shared" si="44"/>
        <v>-8.2857410354835695E-2</v>
      </c>
      <c r="R110" s="39">
        <f t="shared" si="41"/>
        <v>8.2022186850828644E-3</v>
      </c>
      <c r="S110" s="67"/>
    </row>
    <row r="111" spans="1:19" s="65" customFormat="1" x14ac:dyDescent="0.25">
      <c r="A111" s="122" t="s">
        <v>0</v>
      </c>
      <c r="B111" s="4">
        <v>748344</v>
      </c>
      <c r="C111" s="4">
        <v>783349</v>
      </c>
      <c r="D111" s="4">
        <v>849340</v>
      </c>
      <c r="E111" s="4">
        <v>938258</v>
      </c>
      <c r="F111" s="4">
        <v>1015077</v>
      </c>
      <c r="G111" s="4">
        <v>1064816</v>
      </c>
      <c r="H111" s="4">
        <v>1114277</v>
      </c>
      <c r="I111" s="4">
        <v>1144381</v>
      </c>
      <c r="J111" s="4">
        <v>1165906</v>
      </c>
      <c r="K111" s="4">
        <v>1178480</v>
      </c>
      <c r="L111" s="4">
        <v>1177292</v>
      </c>
      <c r="M111" s="4">
        <v>1187814</v>
      </c>
      <c r="N111" s="4">
        <v>1194311</v>
      </c>
      <c r="O111" s="40">
        <f t="shared" si="42"/>
        <v>0.27290254919222645</v>
      </c>
      <c r="P111" s="40">
        <f t="shared" si="43"/>
        <v>2.4363027551106177E-2</v>
      </c>
      <c r="Q111" s="40">
        <f t="shared" si="44"/>
        <v>5.4697115878411936E-3</v>
      </c>
      <c r="R111" s="40">
        <f t="shared" si="41"/>
        <v>1</v>
      </c>
      <c r="S111" s="68"/>
    </row>
    <row r="112" spans="1:19" x14ac:dyDescent="0.25">
      <c r="A112" s="20"/>
      <c r="B112" s="20"/>
      <c r="C112" s="20"/>
      <c r="D112" s="20"/>
      <c r="E112" s="20"/>
      <c r="F112" s="20"/>
      <c r="G112" s="20"/>
      <c r="H112" s="20"/>
      <c r="I112" s="20"/>
      <c r="J112" s="20"/>
      <c r="K112" s="20"/>
      <c r="L112" s="20"/>
      <c r="M112" s="20"/>
      <c r="N112" s="20"/>
      <c r="O112" s="20"/>
      <c r="P112" s="20"/>
      <c r="Q112" s="20"/>
      <c r="R112" s="20"/>
      <c r="S112" s="20"/>
    </row>
    <row r="113" spans="1:19" ht="18" x14ac:dyDescent="0.25">
      <c r="A113" s="30" t="s">
        <v>138</v>
      </c>
      <c r="B113" s="30"/>
      <c r="C113" s="30"/>
      <c r="D113" s="30"/>
      <c r="E113" s="30"/>
      <c r="F113" s="30"/>
      <c r="G113" s="30"/>
      <c r="H113" s="30"/>
      <c r="I113" s="20"/>
      <c r="J113" s="20"/>
      <c r="K113" s="20"/>
      <c r="L113" s="20"/>
      <c r="M113" s="20"/>
      <c r="N113" s="20"/>
      <c r="O113" s="43"/>
      <c r="P113" s="43"/>
      <c r="Q113" s="43"/>
      <c r="R113" s="43"/>
      <c r="S113" s="67"/>
    </row>
    <row r="114" spans="1:19" ht="30" customHeight="1" x14ac:dyDescent="0.25">
      <c r="A114" s="107" t="s">
        <v>62</v>
      </c>
      <c r="B114" s="1">
        <v>2007</v>
      </c>
      <c r="C114" s="1">
        <v>2008</v>
      </c>
      <c r="D114" s="1">
        <v>2009</v>
      </c>
      <c r="E114" s="1">
        <v>2010</v>
      </c>
      <c r="F114" s="1">
        <v>2011</v>
      </c>
      <c r="G114" s="1">
        <v>2012</v>
      </c>
      <c r="H114" s="1">
        <v>2013</v>
      </c>
      <c r="I114" s="1">
        <v>2014</v>
      </c>
      <c r="J114" s="1">
        <v>2015</v>
      </c>
      <c r="K114" s="1">
        <v>2016</v>
      </c>
      <c r="L114" s="1">
        <v>2017</v>
      </c>
      <c r="M114" s="1">
        <v>2018</v>
      </c>
      <c r="N114" s="1">
        <v>2019</v>
      </c>
      <c r="O114" s="5" t="s">
        <v>391</v>
      </c>
      <c r="P114" s="5" t="s">
        <v>392</v>
      </c>
      <c r="Q114" s="5" t="s">
        <v>393</v>
      </c>
      <c r="R114" s="5" t="s">
        <v>394</v>
      </c>
      <c r="S114" s="67"/>
    </row>
    <row r="115" spans="1:19" x14ac:dyDescent="0.25">
      <c r="A115" s="121" t="s">
        <v>102</v>
      </c>
      <c r="B115" s="2">
        <v>176706</v>
      </c>
      <c r="C115" s="2">
        <v>181847</v>
      </c>
      <c r="D115" s="2">
        <v>196944</v>
      </c>
      <c r="E115" s="2">
        <v>216605</v>
      </c>
      <c r="F115" s="2">
        <v>218904</v>
      </c>
      <c r="G115" s="2">
        <v>219112</v>
      </c>
      <c r="H115" s="2">
        <v>222484</v>
      </c>
      <c r="I115" s="2">
        <v>222586</v>
      </c>
      <c r="J115" s="2">
        <v>221885</v>
      </c>
      <c r="K115" s="2">
        <v>225004</v>
      </c>
      <c r="L115" s="2">
        <v>227348</v>
      </c>
      <c r="M115" s="2">
        <v>230095</v>
      </c>
      <c r="N115" s="2">
        <v>227726</v>
      </c>
      <c r="O115" s="39">
        <f t="shared" ref="O115:O120" si="45">(N115-E115)/E115</f>
        <v>5.1342305117610398E-2</v>
      </c>
      <c r="P115" s="39">
        <f t="shared" ref="P115:P120" si="46">(N115-J115)/J115</f>
        <v>2.6324447348851882E-2</v>
      </c>
      <c r="Q115" s="39">
        <f t="shared" ref="Q115:Q120" si="47">(N115-M115)/M115</f>
        <v>-1.0295747408679024E-2</v>
      </c>
      <c r="R115" s="39">
        <f t="shared" ref="R115:R120" si="48">N115/N$16</f>
        <v>0.68473165612775388</v>
      </c>
      <c r="S115" s="67"/>
    </row>
    <row r="116" spans="1:19" x14ac:dyDescent="0.25">
      <c r="A116" s="121" t="s">
        <v>103</v>
      </c>
      <c r="B116" s="2">
        <v>62280</v>
      </c>
      <c r="C116" s="2">
        <v>68258</v>
      </c>
      <c r="D116" s="2">
        <v>77955</v>
      </c>
      <c r="E116" s="2">
        <v>91697</v>
      </c>
      <c r="F116" s="2">
        <v>101023</v>
      </c>
      <c r="G116" s="2">
        <v>104348</v>
      </c>
      <c r="H116" s="2">
        <v>113321</v>
      </c>
      <c r="I116" s="2">
        <v>110645</v>
      </c>
      <c r="J116" s="2">
        <v>106112</v>
      </c>
      <c r="K116" s="2">
        <v>99238</v>
      </c>
      <c r="L116" s="2">
        <v>91845</v>
      </c>
      <c r="M116" s="2">
        <v>87818</v>
      </c>
      <c r="N116" s="2">
        <v>83353</v>
      </c>
      <c r="O116" s="39">
        <f t="shared" si="45"/>
        <v>-9.0995343359106626E-2</v>
      </c>
      <c r="P116" s="39">
        <f t="shared" si="46"/>
        <v>-0.21448092581423403</v>
      </c>
      <c r="Q116" s="39">
        <f t="shared" si="47"/>
        <v>-5.0843790566854175E-2</v>
      </c>
      <c r="R116" s="39">
        <f t="shared" si="48"/>
        <v>0.25062767419274334</v>
      </c>
      <c r="S116" s="67"/>
    </row>
    <row r="117" spans="1:19" x14ac:dyDescent="0.25">
      <c r="A117" s="121" t="s">
        <v>104</v>
      </c>
      <c r="B117" s="2">
        <v>457</v>
      </c>
      <c r="C117" s="2">
        <v>293</v>
      </c>
      <c r="D117" s="2">
        <v>327</v>
      </c>
      <c r="E117" s="2">
        <v>1131</v>
      </c>
      <c r="F117" s="2">
        <v>1340</v>
      </c>
      <c r="G117" s="2">
        <v>1610</v>
      </c>
      <c r="H117" s="2">
        <v>2435</v>
      </c>
      <c r="I117" s="2">
        <v>2982</v>
      </c>
      <c r="J117" s="2">
        <v>2061</v>
      </c>
      <c r="K117" s="2">
        <v>2209</v>
      </c>
      <c r="L117" s="2">
        <v>2622</v>
      </c>
      <c r="M117" s="2">
        <v>2171</v>
      </c>
      <c r="N117" s="2">
        <v>2615</v>
      </c>
      <c r="O117" s="39">
        <f t="shared" si="45"/>
        <v>1.3121131741821397</v>
      </c>
      <c r="P117" s="39">
        <f t="shared" si="46"/>
        <v>0.26880155264434741</v>
      </c>
      <c r="Q117" s="39">
        <f t="shared" si="47"/>
        <v>0.20451404882542606</v>
      </c>
      <c r="R117" s="39">
        <f t="shared" si="48"/>
        <v>7.8628407857428504E-3</v>
      </c>
      <c r="S117" s="67"/>
    </row>
    <row r="118" spans="1:19" x14ac:dyDescent="0.25">
      <c r="A118" s="121" t="s">
        <v>105</v>
      </c>
      <c r="B118" s="2">
        <v>2457</v>
      </c>
      <c r="C118" s="2">
        <v>1305</v>
      </c>
      <c r="D118" s="2">
        <v>1478</v>
      </c>
      <c r="E118" s="2">
        <v>1664</v>
      </c>
      <c r="F118" s="2">
        <v>1777</v>
      </c>
      <c r="G118" s="2">
        <v>1856</v>
      </c>
      <c r="H118" s="2">
        <v>3116</v>
      </c>
      <c r="I118" s="2">
        <v>5108</v>
      </c>
      <c r="J118" s="2">
        <v>7522</v>
      </c>
      <c r="K118" s="2">
        <v>9491</v>
      </c>
      <c r="L118" s="2">
        <v>11289</v>
      </c>
      <c r="M118" s="2">
        <v>14121</v>
      </c>
      <c r="N118" s="2">
        <v>17302</v>
      </c>
      <c r="O118" s="39">
        <f t="shared" si="45"/>
        <v>9.3978365384615383</v>
      </c>
      <c r="P118" s="39">
        <f t="shared" si="46"/>
        <v>1.3001861207125764</v>
      </c>
      <c r="Q118" s="39">
        <f t="shared" si="47"/>
        <v>0.22526733234190213</v>
      </c>
      <c r="R118" s="39">
        <f t="shared" si="48"/>
        <v>5.202404255255174E-2</v>
      </c>
      <c r="S118" s="67"/>
    </row>
    <row r="119" spans="1:19" x14ac:dyDescent="0.25">
      <c r="A119" s="121" t="s">
        <v>106</v>
      </c>
      <c r="B119" s="2">
        <v>1479</v>
      </c>
      <c r="C119" s="2">
        <v>1261</v>
      </c>
      <c r="D119" s="2">
        <v>4943</v>
      </c>
      <c r="E119" s="2">
        <v>3961</v>
      </c>
      <c r="F119" s="2">
        <v>5279</v>
      </c>
      <c r="G119" s="2">
        <v>5902</v>
      </c>
      <c r="H119" s="2">
        <v>1644</v>
      </c>
      <c r="I119" s="2">
        <v>312</v>
      </c>
      <c r="J119" s="2">
        <v>387</v>
      </c>
      <c r="K119" s="2">
        <v>2161</v>
      </c>
      <c r="L119" s="2">
        <v>2410</v>
      </c>
      <c r="M119" s="2">
        <v>1908</v>
      </c>
      <c r="N119" s="2">
        <v>1581</v>
      </c>
      <c r="O119" s="39">
        <f t="shared" si="45"/>
        <v>-0.60085836909871249</v>
      </c>
      <c r="P119" s="39">
        <f t="shared" si="46"/>
        <v>3.0852713178294575</v>
      </c>
      <c r="Q119" s="39">
        <f t="shared" si="47"/>
        <v>-0.17138364779874213</v>
      </c>
      <c r="R119" s="39">
        <f t="shared" si="48"/>
        <v>4.7537863412082017E-3</v>
      </c>
      <c r="S119" s="67"/>
    </row>
    <row r="120" spans="1:19" s="65" customFormat="1" x14ac:dyDescent="0.25">
      <c r="A120" s="122" t="s">
        <v>0</v>
      </c>
      <c r="B120" s="4">
        <v>243379</v>
      </c>
      <c r="C120" s="4">
        <v>252964</v>
      </c>
      <c r="D120" s="4">
        <v>281647</v>
      </c>
      <c r="E120" s="4">
        <v>315058</v>
      </c>
      <c r="F120" s="4">
        <v>328323</v>
      </c>
      <c r="G120" s="4">
        <v>332828</v>
      </c>
      <c r="H120" s="4">
        <v>343000</v>
      </c>
      <c r="I120" s="4">
        <v>341633</v>
      </c>
      <c r="J120" s="4">
        <v>337967</v>
      </c>
      <c r="K120" s="4">
        <v>338103</v>
      </c>
      <c r="L120" s="4">
        <v>335514</v>
      </c>
      <c r="M120" s="4">
        <v>336113</v>
      </c>
      <c r="N120" s="4">
        <v>332577</v>
      </c>
      <c r="O120" s="39">
        <f t="shared" si="45"/>
        <v>5.5605634518088733E-2</v>
      </c>
      <c r="P120" s="39">
        <f t="shared" si="46"/>
        <v>-1.5948302644932789E-2</v>
      </c>
      <c r="Q120" s="39">
        <f t="shared" si="47"/>
        <v>-1.0520271456325701E-2</v>
      </c>
      <c r="R120" s="40">
        <f t="shared" si="48"/>
        <v>1</v>
      </c>
      <c r="S120" s="68"/>
    </row>
    <row r="121" spans="1:19" x14ac:dyDescent="0.25">
      <c r="A121" s="6"/>
      <c r="B121" s="6"/>
      <c r="C121" s="151"/>
      <c r="D121" s="151"/>
      <c r="E121" s="6"/>
      <c r="F121" s="6"/>
      <c r="G121" s="6"/>
      <c r="H121" s="6"/>
      <c r="I121" s="6"/>
      <c r="J121" s="6"/>
      <c r="K121" s="6"/>
      <c r="L121" s="6"/>
      <c r="M121" s="151"/>
      <c r="N121" s="6"/>
      <c r="O121" s="6"/>
      <c r="P121" s="6"/>
      <c r="Q121" s="6"/>
      <c r="R121" s="185">
        <f>SUM(R117+R119)</f>
        <v>1.2616627126951052E-2</v>
      </c>
    </row>
    <row r="122" spans="1:19" ht="18" x14ac:dyDescent="0.25">
      <c r="A122" s="60" t="s">
        <v>139</v>
      </c>
      <c r="B122" s="60"/>
      <c r="C122" s="60"/>
      <c r="D122" s="60"/>
      <c r="E122" s="60"/>
      <c r="F122" s="60"/>
      <c r="G122" s="60"/>
      <c r="H122" s="60"/>
      <c r="I122" s="61"/>
      <c r="J122" s="61"/>
      <c r="K122" s="61"/>
      <c r="L122" s="61"/>
      <c r="M122" s="61"/>
      <c r="N122" s="61"/>
      <c r="O122" s="48"/>
      <c r="P122" s="48"/>
      <c r="Q122" s="48"/>
      <c r="R122" s="48"/>
      <c r="S122" s="67"/>
    </row>
    <row r="123" spans="1:19" ht="30" customHeight="1" x14ac:dyDescent="0.25">
      <c r="A123" s="107" t="s">
        <v>152</v>
      </c>
      <c r="B123" s="1">
        <v>2007</v>
      </c>
      <c r="C123" s="1">
        <v>2008</v>
      </c>
      <c r="D123" s="1">
        <v>2009</v>
      </c>
      <c r="E123" s="1">
        <v>2010</v>
      </c>
      <c r="F123" s="1">
        <v>2011</v>
      </c>
      <c r="G123" s="1">
        <v>2012</v>
      </c>
      <c r="H123" s="1">
        <v>2013</v>
      </c>
      <c r="I123" s="1">
        <v>2014</v>
      </c>
      <c r="J123" s="1">
        <v>2015</v>
      </c>
      <c r="K123" s="1">
        <v>2016</v>
      </c>
      <c r="L123" s="1">
        <v>2017</v>
      </c>
      <c r="M123" s="1">
        <v>2018</v>
      </c>
      <c r="N123" s="1">
        <v>2019</v>
      </c>
      <c r="O123" s="5" t="s">
        <v>391</v>
      </c>
      <c r="P123" s="5" t="s">
        <v>392</v>
      </c>
      <c r="Q123" s="5" t="s">
        <v>393</v>
      </c>
      <c r="R123" s="5" t="s">
        <v>394</v>
      </c>
      <c r="S123" s="67"/>
    </row>
    <row r="124" spans="1:19" s="65" customFormat="1" x14ac:dyDescent="0.25">
      <c r="A124" s="122" t="s">
        <v>2</v>
      </c>
      <c r="B124" s="4">
        <v>43912</v>
      </c>
      <c r="C124" s="4">
        <v>47056</v>
      </c>
      <c r="D124" s="4">
        <v>53202</v>
      </c>
      <c r="E124" s="4">
        <v>63115</v>
      </c>
      <c r="F124" s="4">
        <v>64035</v>
      </c>
      <c r="G124" s="4">
        <v>62584</v>
      </c>
      <c r="H124" s="4">
        <v>64724</v>
      </c>
      <c r="I124" s="4">
        <v>65941</v>
      </c>
      <c r="J124" s="4">
        <v>63551</v>
      </c>
      <c r="K124" s="4">
        <v>59423</v>
      </c>
      <c r="L124" s="4">
        <v>60034</v>
      </c>
      <c r="M124" s="4">
        <v>59204</v>
      </c>
      <c r="N124" s="4">
        <v>60927</v>
      </c>
      <c r="O124" s="40">
        <f t="shared" ref="O124:O142" si="49">(N124-E124)/E124</f>
        <v>-3.4666877921254849E-2</v>
      </c>
      <c r="P124" s="40">
        <f t="shared" ref="P124:P142" si="50">(N124-J124)/J124</f>
        <v>-4.1289672861166624E-2</v>
      </c>
      <c r="Q124" s="40">
        <f t="shared" ref="Q124:Q142" si="51">(N124-M124)/M124</f>
        <v>2.9102763326802242E-2</v>
      </c>
      <c r="R124" s="40">
        <f t="shared" ref="R124:R142" si="52">N124/N$16</f>
        <v>0.18319667325160791</v>
      </c>
      <c r="S124" s="68"/>
    </row>
    <row r="125" spans="1:19" x14ac:dyDescent="0.25">
      <c r="A125" s="125" t="s">
        <v>102</v>
      </c>
      <c r="B125" s="2">
        <v>25977</v>
      </c>
      <c r="C125" s="2">
        <v>28050</v>
      </c>
      <c r="D125" s="2">
        <v>32412</v>
      </c>
      <c r="E125" s="2">
        <v>36848</v>
      </c>
      <c r="F125" s="2">
        <v>36276</v>
      </c>
      <c r="G125" s="2">
        <v>34204</v>
      </c>
      <c r="H125" s="2">
        <v>35210</v>
      </c>
      <c r="I125" s="2">
        <v>36369</v>
      </c>
      <c r="J125" s="2">
        <v>35889</v>
      </c>
      <c r="K125" s="2">
        <v>34681</v>
      </c>
      <c r="L125" s="2">
        <v>36308</v>
      </c>
      <c r="M125" s="2">
        <v>36692</v>
      </c>
      <c r="N125" s="2">
        <v>38247</v>
      </c>
      <c r="O125" s="39">
        <f t="shared" si="49"/>
        <v>3.7966782457663918E-2</v>
      </c>
      <c r="P125" s="39">
        <f t="shared" si="50"/>
        <v>6.570258296413943E-2</v>
      </c>
      <c r="Q125" s="39">
        <f t="shared" si="51"/>
        <v>4.2379810312874744E-2</v>
      </c>
      <c r="R125" s="39">
        <f t="shared" si="52"/>
        <v>0.11500193940049973</v>
      </c>
      <c r="S125" s="67"/>
    </row>
    <row r="126" spans="1:19" x14ac:dyDescent="0.25">
      <c r="A126" s="125" t="s">
        <v>103</v>
      </c>
      <c r="B126" s="2">
        <v>17410</v>
      </c>
      <c r="C126" s="2">
        <v>18652</v>
      </c>
      <c r="D126" s="2">
        <v>20487</v>
      </c>
      <c r="E126" s="2">
        <v>25286</v>
      </c>
      <c r="F126" s="2">
        <v>27270</v>
      </c>
      <c r="G126" s="2">
        <v>27418</v>
      </c>
      <c r="H126" s="2">
        <v>28913</v>
      </c>
      <c r="I126" s="2">
        <v>28903</v>
      </c>
      <c r="J126" s="2">
        <v>26623</v>
      </c>
      <c r="K126" s="2">
        <v>24084</v>
      </c>
      <c r="L126" s="2">
        <v>22765</v>
      </c>
      <c r="M126" s="2">
        <v>21861</v>
      </c>
      <c r="N126" s="2">
        <v>21953</v>
      </c>
      <c r="O126" s="39">
        <f t="shared" si="49"/>
        <v>-0.13181206992011391</v>
      </c>
      <c r="P126" s="39">
        <f t="shared" si="50"/>
        <v>-0.17541223753897006</v>
      </c>
      <c r="Q126" s="39">
        <f t="shared" si="51"/>
        <v>4.2084076666209233E-3</v>
      </c>
      <c r="R126" s="39">
        <f t="shared" si="52"/>
        <v>6.600877390799724E-2</v>
      </c>
      <c r="S126" s="67"/>
    </row>
    <row r="127" spans="1:19" x14ac:dyDescent="0.25">
      <c r="A127" s="125" t="s">
        <v>104</v>
      </c>
      <c r="B127" s="2">
        <v>85</v>
      </c>
      <c r="C127" s="2">
        <v>138</v>
      </c>
      <c r="D127" s="2">
        <v>202</v>
      </c>
      <c r="E127" s="2">
        <v>939</v>
      </c>
      <c r="F127" s="2">
        <v>426</v>
      </c>
      <c r="G127" s="2">
        <v>425</v>
      </c>
      <c r="H127" s="2">
        <v>181</v>
      </c>
      <c r="I127" s="2">
        <v>282</v>
      </c>
      <c r="J127" s="2">
        <v>267</v>
      </c>
      <c r="K127" s="2">
        <v>263</v>
      </c>
      <c r="L127" s="2">
        <v>340</v>
      </c>
      <c r="M127" s="2">
        <v>334</v>
      </c>
      <c r="N127" s="2">
        <v>114</v>
      </c>
      <c r="O127" s="39">
        <f t="shared" si="49"/>
        <v>-0.87859424920127793</v>
      </c>
      <c r="P127" s="39">
        <f>(N127-J127)/J127</f>
        <v>-0.5730337078651685</v>
      </c>
      <c r="Q127" s="39">
        <f>(N127-M127)/M127</f>
        <v>-0.6586826347305389</v>
      </c>
      <c r="R127" s="39">
        <f t="shared" si="52"/>
        <v>3.4277776274366538E-4</v>
      </c>
      <c r="S127" s="67"/>
    </row>
    <row r="128" spans="1:19" x14ac:dyDescent="0.25">
      <c r="A128" s="125" t="s">
        <v>105</v>
      </c>
      <c r="B128" s="2"/>
      <c r="C128" s="2"/>
      <c r="D128" s="2"/>
      <c r="E128" s="2"/>
      <c r="F128" s="2">
        <v>63</v>
      </c>
      <c r="G128" s="2">
        <v>147</v>
      </c>
      <c r="H128" s="2">
        <v>113</v>
      </c>
      <c r="I128" s="2">
        <v>279</v>
      </c>
      <c r="J128" s="2">
        <v>706</v>
      </c>
      <c r="K128" s="2">
        <v>371</v>
      </c>
      <c r="L128" s="2">
        <v>400</v>
      </c>
      <c r="M128" s="2">
        <v>310</v>
      </c>
      <c r="N128" s="2">
        <v>613</v>
      </c>
      <c r="O128" s="140" t="s">
        <v>159</v>
      </c>
      <c r="P128" s="39">
        <f t="shared" si="50"/>
        <v>-0.13172804532577903</v>
      </c>
      <c r="Q128" s="39">
        <f t="shared" si="51"/>
        <v>0.97741935483870968</v>
      </c>
      <c r="R128" s="39">
        <f t="shared" si="52"/>
        <v>1.8431821803672533E-3</v>
      </c>
      <c r="S128" s="67"/>
    </row>
    <row r="129" spans="1:19" x14ac:dyDescent="0.25">
      <c r="A129" s="125" t="s">
        <v>106</v>
      </c>
      <c r="B129" s="2">
        <v>440</v>
      </c>
      <c r="C129" s="2">
        <v>216</v>
      </c>
      <c r="D129" s="2">
        <v>101</v>
      </c>
      <c r="E129" s="2">
        <v>42</v>
      </c>
      <c r="F129" s="2"/>
      <c r="G129" s="2">
        <v>390</v>
      </c>
      <c r="H129" s="2">
        <v>307</v>
      </c>
      <c r="I129" s="2">
        <v>108</v>
      </c>
      <c r="J129" s="2">
        <v>66</v>
      </c>
      <c r="K129" s="2">
        <v>24</v>
      </c>
      <c r="L129" s="2">
        <v>221</v>
      </c>
      <c r="M129" s="2">
        <v>7</v>
      </c>
      <c r="N129" s="2"/>
      <c r="O129" s="39">
        <f t="shared" si="49"/>
        <v>-1</v>
      </c>
      <c r="P129" s="39">
        <f t="shared" si="50"/>
        <v>-1</v>
      </c>
      <c r="Q129" s="39">
        <f t="shared" si="51"/>
        <v>-1</v>
      </c>
      <c r="R129" s="39">
        <f t="shared" si="52"/>
        <v>0</v>
      </c>
      <c r="S129" s="67"/>
    </row>
    <row r="130" spans="1:19" s="65" customFormat="1" x14ac:dyDescent="0.25">
      <c r="A130" s="122" t="s">
        <v>3</v>
      </c>
      <c r="B130" s="4">
        <v>68128</v>
      </c>
      <c r="C130" s="4">
        <v>68712</v>
      </c>
      <c r="D130" s="4">
        <v>81182</v>
      </c>
      <c r="E130" s="4">
        <v>95186</v>
      </c>
      <c r="F130" s="4">
        <v>105562</v>
      </c>
      <c r="G130" s="4">
        <v>111783</v>
      </c>
      <c r="H130" s="4">
        <v>126264</v>
      </c>
      <c r="I130" s="4">
        <v>128343</v>
      </c>
      <c r="J130" s="4">
        <v>124380</v>
      </c>
      <c r="K130" s="4">
        <v>123220</v>
      </c>
      <c r="L130" s="4">
        <v>119657</v>
      </c>
      <c r="M130" s="4">
        <v>121553</v>
      </c>
      <c r="N130" s="4">
        <v>121894</v>
      </c>
      <c r="O130" s="40">
        <f t="shared" si="49"/>
        <v>0.28058748135229972</v>
      </c>
      <c r="P130" s="40">
        <f t="shared" si="50"/>
        <v>-1.9987136195529828E-2</v>
      </c>
      <c r="Q130" s="40">
        <f t="shared" si="51"/>
        <v>2.8053606245835149E-3</v>
      </c>
      <c r="R130" s="40">
        <f t="shared" si="52"/>
        <v>0.36651361940242411</v>
      </c>
      <c r="S130" s="68"/>
    </row>
    <row r="131" spans="1:19" x14ac:dyDescent="0.25">
      <c r="A131" s="125" t="s">
        <v>102</v>
      </c>
      <c r="B131" s="2">
        <v>41863</v>
      </c>
      <c r="C131" s="2">
        <v>40662</v>
      </c>
      <c r="D131" s="2">
        <v>45678</v>
      </c>
      <c r="E131" s="2">
        <v>52967</v>
      </c>
      <c r="F131" s="2">
        <v>54923</v>
      </c>
      <c r="G131" s="2">
        <v>55975</v>
      </c>
      <c r="H131" s="2">
        <v>63737</v>
      </c>
      <c r="I131" s="2">
        <v>64378</v>
      </c>
      <c r="J131" s="2">
        <v>62115</v>
      </c>
      <c r="K131" s="2">
        <v>61754</v>
      </c>
      <c r="L131" s="2">
        <v>61496</v>
      </c>
      <c r="M131" s="2">
        <v>62286</v>
      </c>
      <c r="N131" s="2">
        <v>61092</v>
      </c>
      <c r="O131" s="39">
        <f t="shared" si="49"/>
        <v>0.15339739838012348</v>
      </c>
      <c r="P131" s="39">
        <f t="shared" si="50"/>
        <v>-1.6469451823231104E-2</v>
      </c>
      <c r="Q131" s="39">
        <f t="shared" si="51"/>
        <v>-1.9169636836528274E-2</v>
      </c>
      <c r="R131" s="39">
        <f t="shared" si="52"/>
        <v>0.18369279896084215</v>
      </c>
      <c r="S131" s="67"/>
    </row>
    <row r="132" spans="1:19" x14ac:dyDescent="0.25">
      <c r="A132" s="125" t="s">
        <v>103</v>
      </c>
      <c r="B132" s="2">
        <v>25724</v>
      </c>
      <c r="C132" s="2">
        <v>27174</v>
      </c>
      <c r="D132" s="2">
        <v>32631</v>
      </c>
      <c r="E132" s="2">
        <v>39934</v>
      </c>
      <c r="F132" s="2">
        <v>47215</v>
      </c>
      <c r="G132" s="2">
        <v>52185</v>
      </c>
      <c r="H132" s="2">
        <v>58146</v>
      </c>
      <c r="I132" s="2">
        <v>57558</v>
      </c>
      <c r="J132" s="2">
        <v>54770</v>
      </c>
      <c r="K132" s="2">
        <v>51358</v>
      </c>
      <c r="L132" s="2">
        <v>46078</v>
      </c>
      <c r="M132" s="2">
        <v>44909</v>
      </c>
      <c r="N132" s="2">
        <v>43225</v>
      </c>
      <c r="O132" s="39">
        <f t="shared" si="49"/>
        <v>8.2410978113887909E-2</v>
      </c>
      <c r="P132" s="39">
        <f t="shared" si="50"/>
        <v>-0.21079057878400584</v>
      </c>
      <c r="Q132" s="39">
        <f t="shared" si="51"/>
        <v>-3.7498051615489102E-2</v>
      </c>
      <c r="R132" s="39">
        <f t="shared" si="52"/>
        <v>0.12996990170697312</v>
      </c>
      <c r="S132" s="67"/>
    </row>
    <row r="133" spans="1:19" x14ac:dyDescent="0.25">
      <c r="A133" s="125" t="s">
        <v>104</v>
      </c>
      <c r="B133" s="2">
        <v>154</v>
      </c>
      <c r="C133" s="2"/>
      <c r="D133" s="2">
        <v>62</v>
      </c>
      <c r="E133" s="2">
        <v>67</v>
      </c>
      <c r="F133" s="2">
        <v>736</v>
      </c>
      <c r="G133" s="2">
        <v>966</v>
      </c>
      <c r="H133" s="2">
        <v>1959</v>
      </c>
      <c r="I133" s="2">
        <v>2402</v>
      </c>
      <c r="J133" s="2">
        <v>1338</v>
      </c>
      <c r="K133" s="2">
        <v>1555</v>
      </c>
      <c r="L133" s="2">
        <v>1660</v>
      </c>
      <c r="M133" s="2">
        <v>1124</v>
      </c>
      <c r="N133" s="2">
        <v>1803</v>
      </c>
      <c r="O133" s="39">
        <f t="shared" si="49"/>
        <v>25.910447761194028</v>
      </c>
      <c r="P133" s="39">
        <f t="shared" si="50"/>
        <v>0.34753363228699552</v>
      </c>
      <c r="Q133" s="39">
        <f t="shared" si="51"/>
        <v>0.60409252669039148</v>
      </c>
      <c r="R133" s="39">
        <f t="shared" si="52"/>
        <v>5.4213009318142867E-3</v>
      </c>
      <c r="S133" s="67"/>
    </row>
    <row r="134" spans="1:19" x14ac:dyDescent="0.25">
      <c r="A134" s="125" t="s">
        <v>105</v>
      </c>
      <c r="B134" s="2">
        <v>333</v>
      </c>
      <c r="C134" s="2">
        <v>736</v>
      </c>
      <c r="D134" s="2">
        <v>822</v>
      </c>
      <c r="E134" s="2">
        <v>1073</v>
      </c>
      <c r="F134" s="2">
        <v>1327</v>
      </c>
      <c r="G134" s="2">
        <v>1411</v>
      </c>
      <c r="H134" s="2">
        <v>2384</v>
      </c>
      <c r="I134" s="2">
        <v>3958</v>
      </c>
      <c r="J134" s="2">
        <v>6134</v>
      </c>
      <c r="K134" s="2">
        <v>8502</v>
      </c>
      <c r="L134" s="2">
        <v>10363</v>
      </c>
      <c r="M134" s="2">
        <v>13171</v>
      </c>
      <c r="N134" s="2">
        <v>15706</v>
      </c>
      <c r="O134" s="39">
        <f t="shared" si="49"/>
        <v>13.637465051258154</v>
      </c>
      <c r="P134" s="39">
        <f t="shared" si="50"/>
        <v>1.5604825562438864</v>
      </c>
      <c r="Q134" s="39">
        <f t="shared" si="51"/>
        <v>0.19246830157163466</v>
      </c>
      <c r="R134" s="39">
        <f t="shared" si="52"/>
        <v>4.7225153874140426E-2</v>
      </c>
      <c r="S134" s="67"/>
    </row>
    <row r="135" spans="1:19" x14ac:dyDescent="0.25">
      <c r="A135" s="125" t="s">
        <v>106</v>
      </c>
      <c r="B135" s="2">
        <v>54</v>
      </c>
      <c r="C135" s="2">
        <v>140</v>
      </c>
      <c r="D135" s="2">
        <v>1989</v>
      </c>
      <c r="E135" s="2">
        <v>1145</v>
      </c>
      <c r="F135" s="2">
        <v>1361</v>
      </c>
      <c r="G135" s="2">
        <v>1246</v>
      </c>
      <c r="H135" s="2">
        <v>38</v>
      </c>
      <c r="I135" s="2">
        <v>47</v>
      </c>
      <c r="J135" s="2">
        <v>23</v>
      </c>
      <c r="K135" s="2">
        <v>51</v>
      </c>
      <c r="L135" s="2">
        <v>60</v>
      </c>
      <c r="M135" s="2">
        <v>63</v>
      </c>
      <c r="N135" s="2">
        <v>68</v>
      </c>
      <c r="O135" s="39">
        <f t="shared" si="49"/>
        <v>-0.94061135371179039</v>
      </c>
      <c r="P135" s="39">
        <f t="shared" si="50"/>
        <v>1.9565217391304348</v>
      </c>
      <c r="Q135" s="39">
        <f t="shared" si="51"/>
        <v>7.9365079365079361E-2</v>
      </c>
      <c r="R135" s="39">
        <f t="shared" si="52"/>
        <v>2.044639286541162E-4</v>
      </c>
      <c r="S135" s="67"/>
    </row>
    <row r="136" spans="1:19" s="65" customFormat="1" x14ac:dyDescent="0.25">
      <c r="A136" s="122" t="s">
        <v>4</v>
      </c>
      <c r="B136" s="4">
        <v>131339</v>
      </c>
      <c r="C136" s="4">
        <v>137196</v>
      </c>
      <c r="D136" s="4">
        <v>147263</v>
      </c>
      <c r="E136" s="4">
        <v>156757</v>
      </c>
      <c r="F136" s="4">
        <v>158726</v>
      </c>
      <c r="G136" s="4">
        <v>158461</v>
      </c>
      <c r="H136" s="4">
        <v>152012</v>
      </c>
      <c r="I136" s="4">
        <v>147349</v>
      </c>
      <c r="J136" s="4">
        <v>150036</v>
      </c>
      <c r="K136" s="4">
        <v>155460</v>
      </c>
      <c r="L136" s="4">
        <v>155823</v>
      </c>
      <c r="M136" s="4">
        <v>155356</v>
      </c>
      <c r="N136" s="4">
        <v>149756</v>
      </c>
      <c r="O136" s="40">
        <f t="shared" si="49"/>
        <v>-4.4661482421837623E-2</v>
      </c>
      <c r="P136" s="40">
        <f t="shared" si="50"/>
        <v>-1.866218774160868E-3</v>
      </c>
      <c r="Q136" s="40">
        <f t="shared" si="51"/>
        <v>-3.6046242179252813E-2</v>
      </c>
      <c r="R136" s="40">
        <f t="shared" si="52"/>
        <v>0.45028970734596802</v>
      </c>
      <c r="S136" s="68"/>
    </row>
    <row r="137" spans="1:19" x14ac:dyDescent="0.25">
      <c r="A137" s="125" t="s">
        <v>102</v>
      </c>
      <c r="B137" s="2">
        <v>108866</v>
      </c>
      <c r="C137" s="2">
        <v>113135</v>
      </c>
      <c r="D137" s="2">
        <v>118854</v>
      </c>
      <c r="E137" s="2">
        <v>126790</v>
      </c>
      <c r="F137" s="2">
        <v>127705</v>
      </c>
      <c r="G137" s="2">
        <v>128933</v>
      </c>
      <c r="H137" s="2">
        <v>123537</v>
      </c>
      <c r="I137" s="2">
        <v>121839</v>
      </c>
      <c r="J137" s="2">
        <v>123881</v>
      </c>
      <c r="K137" s="2">
        <v>128569</v>
      </c>
      <c r="L137" s="2">
        <v>129544</v>
      </c>
      <c r="M137" s="2">
        <v>131117</v>
      </c>
      <c r="N137" s="2">
        <v>128387</v>
      </c>
      <c r="O137" s="39">
        <f t="shared" si="49"/>
        <v>1.2595630570234245E-2</v>
      </c>
      <c r="P137" s="39">
        <f t="shared" si="50"/>
        <v>3.6373616615945951E-2</v>
      </c>
      <c r="Q137" s="39">
        <f t="shared" si="51"/>
        <v>-2.0821098713362875E-2</v>
      </c>
      <c r="R137" s="39">
        <f t="shared" si="52"/>
        <v>0.38603691776641197</v>
      </c>
      <c r="S137" s="67"/>
    </row>
    <row r="138" spans="1:19" x14ac:dyDescent="0.25">
      <c r="A138" s="125" t="s">
        <v>103</v>
      </c>
      <c r="B138" s="2">
        <v>19146</v>
      </c>
      <c r="C138" s="2">
        <v>22432</v>
      </c>
      <c r="D138" s="2">
        <v>24837</v>
      </c>
      <c r="E138" s="2">
        <v>26477</v>
      </c>
      <c r="F138" s="2">
        <v>26538</v>
      </c>
      <c r="G138" s="2">
        <v>24745</v>
      </c>
      <c r="H138" s="2">
        <v>26262</v>
      </c>
      <c r="I138" s="2">
        <v>24184</v>
      </c>
      <c r="J138" s="2">
        <v>24719</v>
      </c>
      <c r="K138" s="2">
        <v>23796</v>
      </c>
      <c r="L138" s="2">
        <v>23002</v>
      </c>
      <c r="M138" s="2">
        <v>21048</v>
      </c>
      <c r="N138" s="2">
        <v>18175</v>
      </c>
      <c r="O138" s="39">
        <f t="shared" si="49"/>
        <v>-0.3135551610832043</v>
      </c>
      <c r="P138" s="39">
        <f t="shared" si="50"/>
        <v>-0.26473562846393461</v>
      </c>
      <c r="Q138" s="39">
        <f t="shared" si="51"/>
        <v>-0.13649752945648042</v>
      </c>
      <c r="R138" s="39">
        <f t="shared" si="52"/>
        <v>5.4648998577772966E-2</v>
      </c>
      <c r="S138" s="67"/>
    </row>
    <row r="139" spans="1:19" x14ac:dyDescent="0.25">
      <c r="A139" s="125" t="s">
        <v>104</v>
      </c>
      <c r="B139" s="2">
        <v>218</v>
      </c>
      <c r="C139" s="2">
        <v>155</v>
      </c>
      <c r="D139" s="2">
        <v>63</v>
      </c>
      <c r="E139" s="2">
        <v>125</v>
      </c>
      <c r="F139" s="2">
        <v>178</v>
      </c>
      <c r="G139" s="2">
        <v>219</v>
      </c>
      <c r="H139" s="2">
        <v>295</v>
      </c>
      <c r="I139" s="2">
        <v>298</v>
      </c>
      <c r="J139" s="2">
        <v>456</v>
      </c>
      <c r="K139" s="2">
        <v>391</v>
      </c>
      <c r="L139" s="2">
        <v>622</v>
      </c>
      <c r="M139" s="2">
        <v>713</v>
      </c>
      <c r="N139" s="2">
        <v>698</v>
      </c>
      <c r="O139" s="39">
        <f t="shared" si="49"/>
        <v>4.5839999999999996</v>
      </c>
      <c r="P139" s="39">
        <f t="shared" si="50"/>
        <v>0.5307017543859649</v>
      </c>
      <c r="Q139" s="39">
        <f t="shared" si="51"/>
        <v>-2.1037868162692847E-2</v>
      </c>
      <c r="R139" s="39">
        <f t="shared" si="52"/>
        <v>2.0987620911848987E-3</v>
      </c>
      <c r="S139" s="67"/>
    </row>
    <row r="140" spans="1:19" x14ac:dyDescent="0.25">
      <c r="A140" s="125" t="s">
        <v>105</v>
      </c>
      <c r="B140" s="2">
        <v>2124</v>
      </c>
      <c r="C140" s="2">
        <v>569</v>
      </c>
      <c r="D140" s="2">
        <v>656</v>
      </c>
      <c r="E140" s="2">
        <v>591</v>
      </c>
      <c r="F140" s="2">
        <v>387</v>
      </c>
      <c r="G140" s="2">
        <v>298</v>
      </c>
      <c r="H140" s="2">
        <v>619</v>
      </c>
      <c r="I140" s="2">
        <v>871</v>
      </c>
      <c r="J140" s="2">
        <v>682</v>
      </c>
      <c r="K140" s="2">
        <v>618</v>
      </c>
      <c r="L140" s="2">
        <v>526</v>
      </c>
      <c r="M140" s="2">
        <v>640</v>
      </c>
      <c r="N140" s="2">
        <v>983</v>
      </c>
      <c r="O140" s="39">
        <f t="shared" si="49"/>
        <v>0.66328257191201356</v>
      </c>
      <c r="P140" s="39">
        <f t="shared" si="50"/>
        <v>0.44134897360703812</v>
      </c>
      <c r="Q140" s="39">
        <f t="shared" si="51"/>
        <v>0.53593749999999996</v>
      </c>
      <c r="R140" s="39">
        <f t="shared" si="52"/>
        <v>2.9557064980440619E-3</v>
      </c>
      <c r="S140" s="67"/>
    </row>
    <row r="141" spans="1:19" x14ac:dyDescent="0.25">
      <c r="A141" s="125" t="s">
        <v>106</v>
      </c>
      <c r="B141" s="2">
        <v>985</v>
      </c>
      <c r="C141" s="2">
        <v>905</v>
      </c>
      <c r="D141" s="2">
        <v>2853</v>
      </c>
      <c r="E141" s="2">
        <v>2774</v>
      </c>
      <c r="F141" s="2">
        <v>3918</v>
      </c>
      <c r="G141" s="2">
        <v>4266</v>
      </c>
      <c r="H141" s="2">
        <v>1299</v>
      </c>
      <c r="I141" s="2">
        <v>157</v>
      </c>
      <c r="J141" s="2">
        <v>298</v>
      </c>
      <c r="K141" s="2">
        <v>2086</v>
      </c>
      <c r="L141" s="2">
        <v>2129</v>
      </c>
      <c r="M141" s="2">
        <v>1838</v>
      </c>
      <c r="N141" s="2">
        <v>1513</v>
      </c>
      <c r="O141" s="39">
        <f t="shared" si="49"/>
        <v>-0.45457822638788753</v>
      </c>
      <c r="P141" s="39">
        <f t="shared" si="50"/>
        <v>4.0771812080536911</v>
      </c>
      <c r="Q141" s="39">
        <f t="shared" si="51"/>
        <v>-0.17682263329706202</v>
      </c>
      <c r="R141" s="39">
        <f t="shared" si="52"/>
        <v>4.5493224125540853E-3</v>
      </c>
      <c r="S141" s="67"/>
    </row>
    <row r="142" spans="1:19" s="65" customFormat="1" x14ac:dyDescent="0.25">
      <c r="A142" s="122" t="s">
        <v>0</v>
      </c>
      <c r="B142" s="4">
        <v>243379</v>
      </c>
      <c r="C142" s="4">
        <v>252964</v>
      </c>
      <c r="D142" s="4">
        <v>281647</v>
      </c>
      <c r="E142" s="4">
        <v>315058</v>
      </c>
      <c r="F142" s="4">
        <v>328323</v>
      </c>
      <c r="G142" s="4">
        <v>332828</v>
      </c>
      <c r="H142" s="4">
        <v>343000</v>
      </c>
      <c r="I142" s="4">
        <v>341633</v>
      </c>
      <c r="J142" s="4">
        <v>337967</v>
      </c>
      <c r="K142" s="4">
        <v>338103</v>
      </c>
      <c r="L142" s="4">
        <v>335514</v>
      </c>
      <c r="M142" s="4">
        <v>336113</v>
      </c>
      <c r="N142" s="4">
        <v>332577</v>
      </c>
      <c r="O142" s="40">
        <f t="shared" si="49"/>
        <v>5.5605634518088733E-2</v>
      </c>
      <c r="P142" s="40">
        <f t="shared" si="50"/>
        <v>-1.5948302644932789E-2</v>
      </c>
      <c r="Q142" s="40">
        <f t="shared" si="51"/>
        <v>-1.0520271456325701E-2</v>
      </c>
      <c r="R142" s="40">
        <f t="shared" si="52"/>
        <v>1</v>
      </c>
      <c r="S142" s="68"/>
    </row>
    <row r="143" spans="1:19" x14ac:dyDescent="0.25">
      <c r="A143" s="6"/>
      <c r="O143" s="46"/>
      <c r="P143" s="46"/>
      <c r="Q143" s="46"/>
      <c r="R143" s="46"/>
      <c r="S143" s="67"/>
    </row>
    <row r="144" spans="1:19" ht="15.75" x14ac:dyDescent="0.25">
      <c r="A144" s="33" t="s">
        <v>86</v>
      </c>
      <c r="B144" s="33"/>
      <c r="C144" s="33"/>
      <c r="D144" s="33"/>
      <c r="E144" s="33"/>
      <c r="F144" s="33"/>
      <c r="G144" s="33"/>
      <c r="H144" s="33"/>
      <c r="I144" s="6"/>
      <c r="J144" s="6"/>
      <c r="K144" s="6"/>
      <c r="L144" s="6"/>
      <c r="M144" s="151"/>
      <c r="N144" s="6"/>
      <c r="O144" s="46"/>
      <c r="P144" s="46"/>
      <c r="Q144" s="46"/>
      <c r="R144" s="46"/>
      <c r="S144" s="67"/>
    </row>
    <row r="145" spans="1:25" ht="30" customHeight="1" x14ac:dyDescent="0.25">
      <c r="A145" s="107" t="s">
        <v>60</v>
      </c>
      <c r="B145" s="1">
        <v>2007</v>
      </c>
      <c r="C145" s="1">
        <v>2008</v>
      </c>
      <c r="D145" s="1">
        <v>2009</v>
      </c>
      <c r="E145" s="1">
        <v>2010</v>
      </c>
      <c r="F145" s="1">
        <v>2011</v>
      </c>
      <c r="G145" s="1">
        <v>2012</v>
      </c>
      <c r="H145" s="1">
        <v>2013</v>
      </c>
      <c r="I145" s="1">
        <v>2014</v>
      </c>
      <c r="J145" s="1">
        <v>2015</v>
      </c>
      <c r="K145" s="1">
        <v>2016</v>
      </c>
      <c r="L145" s="1">
        <v>2017</v>
      </c>
      <c r="M145" s="1">
        <v>2018</v>
      </c>
      <c r="N145" s="1">
        <v>2019</v>
      </c>
      <c r="O145" s="5" t="s">
        <v>391</v>
      </c>
      <c r="P145" s="5" t="s">
        <v>392</v>
      </c>
      <c r="Q145" s="5" t="s">
        <v>393</v>
      </c>
      <c r="R145" s="5" t="s">
        <v>394</v>
      </c>
      <c r="S145" s="67"/>
    </row>
    <row r="146" spans="1:25" x14ac:dyDescent="0.25">
      <c r="A146" s="121" t="s">
        <v>51</v>
      </c>
      <c r="B146" s="37">
        <v>110118</v>
      </c>
      <c r="C146" s="37">
        <v>121922</v>
      </c>
      <c r="D146" s="37">
        <v>135948</v>
      </c>
      <c r="E146" s="37">
        <v>152575</v>
      </c>
      <c r="F146" s="37">
        <v>167617</v>
      </c>
      <c r="G146" s="37">
        <v>177246</v>
      </c>
      <c r="H146" s="37">
        <v>186039</v>
      </c>
      <c r="I146" s="37">
        <v>197170</v>
      </c>
      <c r="J146" s="37">
        <v>209037</v>
      </c>
      <c r="K146" s="37">
        <v>223350</v>
      </c>
      <c r="L146" s="37">
        <v>227842</v>
      </c>
      <c r="M146" s="37">
        <v>233739</v>
      </c>
      <c r="N146" s="37">
        <v>235779</v>
      </c>
      <c r="O146" s="39">
        <f>(N146-E146)/E146</f>
        <v>0.5453318040308045</v>
      </c>
      <c r="P146" s="39">
        <f>(N146-J146)/J146</f>
        <v>0.12792950530288896</v>
      </c>
      <c r="Q146" s="39">
        <f>(N146-M146)/M146</f>
        <v>8.7276834417876342E-3</v>
      </c>
      <c r="R146" s="39">
        <f t="shared" ref="R146:R157" si="53">N146/N$9</f>
        <v>0.1974184278634292</v>
      </c>
      <c r="S146" s="67"/>
    </row>
    <row r="147" spans="1:25" x14ac:dyDescent="0.25">
      <c r="A147" s="121" t="s">
        <v>52</v>
      </c>
      <c r="B147" s="37">
        <v>27453</v>
      </c>
      <c r="C147" s="37">
        <v>27604</v>
      </c>
      <c r="D147" s="37">
        <v>27668</v>
      </c>
      <c r="E147" s="37">
        <v>27521</v>
      </c>
      <c r="F147" s="37">
        <v>26778</v>
      </c>
      <c r="G147" s="37">
        <v>25965</v>
      </c>
      <c r="H147" s="37">
        <v>25748</v>
      </c>
      <c r="I147" s="37">
        <v>24912</v>
      </c>
      <c r="J147" s="37">
        <v>24967</v>
      </c>
      <c r="K147" s="37">
        <v>26041</v>
      </c>
      <c r="L147" s="37">
        <v>27330</v>
      </c>
      <c r="M147" s="37">
        <v>29033</v>
      </c>
      <c r="N147" s="37">
        <v>31282</v>
      </c>
      <c r="O147" s="39">
        <f t="shared" ref="O147:O157" si="54">(N147-E147)/E147</f>
        <v>0.1366592783692453</v>
      </c>
      <c r="P147" s="39">
        <f t="shared" ref="P147:P157" si="55">(N147-J147)/J147</f>
        <v>0.25293387271197981</v>
      </c>
      <c r="Q147" s="39">
        <f t="shared" ref="Q147:Q157" si="56">(N147-M147)/M147</f>
        <v>7.7463575930837317E-2</v>
      </c>
      <c r="R147" s="39">
        <f t="shared" si="53"/>
        <v>2.6192507646668247E-2</v>
      </c>
      <c r="S147" s="67"/>
    </row>
    <row r="148" spans="1:25" x14ac:dyDescent="0.25">
      <c r="A148" s="121" t="s">
        <v>53</v>
      </c>
      <c r="B148" s="37">
        <v>49607</v>
      </c>
      <c r="C148" s="37">
        <v>49396</v>
      </c>
      <c r="D148" s="37">
        <v>50967</v>
      </c>
      <c r="E148" s="37">
        <v>53659</v>
      </c>
      <c r="F148" s="37">
        <v>54468</v>
      </c>
      <c r="G148" s="37">
        <v>53849</v>
      </c>
      <c r="H148" s="37">
        <v>53336</v>
      </c>
      <c r="I148" s="37">
        <v>52461</v>
      </c>
      <c r="J148" s="37">
        <v>52282</v>
      </c>
      <c r="K148" s="37">
        <v>52552</v>
      </c>
      <c r="L148" s="37">
        <v>53279</v>
      </c>
      <c r="M148" s="37">
        <v>55521</v>
      </c>
      <c r="N148" s="37">
        <v>57869</v>
      </c>
      <c r="O148" s="39">
        <f t="shared" si="54"/>
        <v>7.8458413313703193E-2</v>
      </c>
      <c r="P148" s="39">
        <f t="shared" si="55"/>
        <v>0.10686278260204277</v>
      </c>
      <c r="Q148" s="39">
        <f t="shared" si="56"/>
        <v>4.2290304569442196E-2</v>
      </c>
      <c r="R148" s="39">
        <f t="shared" si="53"/>
        <v>4.8453878428650496E-2</v>
      </c>
      <c r="S148" s="67"/>
    </row>
    <row r="149" spans="1:25" x14ac:dyDescent="0.25">
      <c r="A149" s="121" t="s">
        <v>54</v>
      </c>
      <c r="B149" s="37">
        <v>13645</v>
      </c>
      <c r="C149" s="37">
        <v>14388</v>
      </c>
      <c r="D149" s="37">
        <v>14957</v>
      </c>
      <c r="E149" s="37">
        <v>15308</v>
      </c>
      <c r="F149" s="37">
        <v>15451</v>
      </c>
      <c r="G149" s="37">
        <v>15469</v>
      </c>
      <c r="H149" s="37">
        <v>16852</v>
      </c>
      <c r="I149" s="37">
        <v>17686</v>
      </c>
      <c r="J149" s="37">
        <v>17987</v>
      </c>
      <c r="K149" s="37">
        <v>17868</v>
      </c>
      <c r="L149" s="37">
        <v>17834</v>
      </c>
      <c r="M149" s="37">
        <v>17749</v>
      </c>
      <c r="N149" s="37">
        <v>18080</v>
      </c>
      <c r="O149" s="39">
        <f t="shared" si="54"/>
        <v>0.18108178730075777</v>
      </c>
      <c r="P149" s="39">
        <f t="shared" si="55"/>
        <v>5.1704008450547618E-3</v>
      </c>
      <c r="Q149" s="39">
        <f t="shared" si="56"/>
        <v>1.8648937968336245E-2</v>
      </c>
      <c r="R149" s="39">
        <f t="shared" si="53"/>
        <v>1.5138435466139055E-2</v>
      </c>
      <c r="S149" s="67"/>
    </row>
    <row r="150" spans="1:25" x14ac:dyDescent="0.25">
      <c r="A150" s="121" t="s">
        <v>55</v>
      </c>
      <c r="B150" s="37">
        <v>74167</v>
      </c>
      <c r="C150" s="37">
        <v>75813</v>
      </c>
      <c r="D150" s="37">
        <v>79510</v>
      </c>
      <c r="E150" s="37">
        <v>85777</v>
      </c>
      <c r="F150" s="37">
        <v>90723</v>
      </c>
      <c r="G150" s="37">
        <v>93247</v>
      </c>
      <c r="H150" s="37">
        <v>95975</v>
      </c>
      <c r="I150" s="37">
        <v>98655</v>
      </c>
      <c r="J150" s="37">
        <v>101374</v>
      </c>
      <c r="K150" s="37">
        <v>103656</v>
      </c>
      <c r="L150" s="37">
        <v>106792</v>
      </c>
      <c r="M150" s="37">
        <v>110930</v>
      </c>
      <c r="N150" s="37">
        <v>116873</v>
      </c>
      <c r="O150" s="39">
        <f t="shared" si="54"/>
        <v>0.36252142182636371</v>
      </c>
      <c r="P150" s="39">
        <f t="shared" si="55"/>
        <v>0.15288930100420225</v>
      </c>
      <c r="Q150" s="39">
        <f t="shared" si="56"/>
        <v>5.3574326151627154E-2</v>
      </c>
      <c r="R150" s="39">
        <f t="shared" si="53"/>
        <v>9.7858095588167576E-2</v>
      </c>
      <c r="S150" s="67"/>
    </row>
    <row r="151" spans="1:25" x14ac:dyDescent="0.25">
      <c r="A151" s="121" t="s">
        <v>7</v>
      </c>
      <c r="B151" s="37">
        <v>62277</v>
      </c>
      <c r="C151" s="37">
        <v>47330</v>
      </c>
      <c r="D151" s="37">
        <v>46482</v>
      </c>
      <c r="E151" s="37">
        <v>45196</v>
      </c>
      <c r="F151" s="37">
        <v>43783</v>
      </c>
      <c r="G151" s="37">
        <v>42270</v>
      </c>
      <c r="H151" s="37">
        <v>41368</v>
      </c>
      <c r="I151" s="37">
        <v>40689</v>
      </c>
      <c r="J151" s="37">
        <v>40445</v>
      </c>
      <c r="K151" s="37">
        <v>41438</v>
      </c>
      <c r="L151" s="37">
        <v>42246</v>
      </c>
      <c r="M151" s="37">
        <v>42828</v>
      </c>
      <c r="N151" s="37">
        <v>44570</v>
      </c>
      <c r="O151" s="39">
        <f t="shared" si="54"/>
        <v>-1.3850783255155324E-2</v>
      </c>
      <c r="P151" s="39">
        <f t="shared" si="55"/>
        <v>0.10199035727531215</v>
      </c>
      <c r="Q151" s="39">
        <f t="shared" si="56"/>
        <v>4.0674325207807976E-2</v>
      </c>
      <c r="R151" s="39">
        <f t="shared" si="53"/>
        <v>3.7318587872003185E-2</v>
      </c>
      <c r="S151" s="67"/>
    </row>
    <row r="152" spans="1:25" x14ac:dyDescent="0.25">
      <c r="A152" s="121" t="s">
        <v>56</v>
      </c>
      <c r="B152" s="37">
        <v>115972</v>
      </c>
      <c r="C152" s="37">
        <v>119720</v>
      </c>
      <c r="D152" s="37">
        <v>125442</v>
      </c>
      <c r="E152" s="37">
        <v>136857</v>
      </c>
      <c r="F152" s="37">
        <v>143984</v>
      </c>
      <c r="G152" s="37">
        <v>146156</v>
      </c>
      <c r="H152" s="37">
        <v>142772</v>
      </c>
      <c r="I152" s="37">
        <v>139127</v>
      </c>
      <c r="J152" s="37">
        <v>135210</v>
      </c>
      <c r="K152" s="37">
        <v>136119</v>
      </c>
      <c r="L152" s="37">
        <v>137046</v>
      </c>
      <c r="M152" s="37">
        <v>141118</v>
      </c>
      <c r="N152" s="37">
        <v>140328</v>
      </c>
      <c r="O152" s="39">
        <f t="shared" si="54"/>
        <v>2.5362239417786449E-2</v>
      </c>
      <c r="P152" s="39">
        <f t="shared" si="55"/>
        <v>3.7852229864654981E-2</v>
      </c>
      <c r="Q152" s="39">
        <f t="shared" si="56"/>
        <v>-5.5981519012457664E-3</v>
      </c>
      <c r="R152" s="39">
        <f t="shared" si="53"/>
        <v>0.11749703385466599</v>
      </c>
      <c r="S152" s="67"/>
    </row>
    <row r="153" spans="1:25" x14ac:dyDescent="0.25">
      <c r="A153" s="121" t="s">
        <v>57</v>
      </c>
      <c r="B153" s="37">
        <v>8516</v>
      </c>
      <c r="C153" s="37">
        <v>9105</v>
      </c>
      <c r="D153" s="37">
        <v>9296</v>
      </c>
      <c r="E153" s="37">
        <v>9919</v>
      </c>
      <c r="F153" s="37">
        <v>10264</v>
      </c>
      <c r="G153" s="37">
        <v>10060</v>
      </c>
      <c r="H153" s="37">
        <v>10084</v>
      </c>
      <c r="I153" s="37">
        <v>10071</v>
      </c>
      <c r="J153" s="37">
        <v>9712</v>
      </c>
      <c r="K153" s="37">
        <v>9670</v>
      </c>
      <c r="L153" s="37">
        <v>9526</v>
      </c>
      <c r="M153" s="37">
        <v>9556</v>
      </c>
      <c r="N153" s="37">
        <v>9195</v>
      </c>
      <c r="O153" s="39">
        <f t="shared" si="54"/>
        <v>-7.2991228954531709E-2</v>
      </c>
      <c r="P153" s="39">
        <f t="shared" si="55"/>
        <v>-5.32331136738056E-2</v>
      </c>
      <c r="Q153" s="39">
        <f t="shared" si="56"/>
        <v>-3.7777312683131017E-2</v>
      </c>
      <c r="R153" s="39">
        <f t="shared" si="53"/>
        <v>7.6989996742891928E-3</v>
      </c>
      <c r="S153" s="67"/>
    </row>
    <row r="154" spans="1:25" x14ac:dyDescent="0.25">
      <c r="A154" s="121" t="s">
        <v>58</v>
      </c>
      <c r="B154" s="37">
        <v>104211</v>
      </c>
      <c r="C154" s="37">
        <v>120211</v>
      </c>
      <c r="D154" s="37">
        <v>141086</v>
      </c>
      <c r="E154" s="37">
        <v>167535</v>
      </c>
      <c r="F154" s="37">
        <v>192770</v>
      </c>
      <c r="G154" s="37">
        <v>209543</v>
      </c>
      <c r="H154" s="37">
        <v>215450</v>
      </c>
      <c r="I154" s="37">
        <v>219253</v>
      </c>
      <c r="J154" s="37">
        <v>223043</v>
      </c>
      <c r="K154" s="37">
        <v>225076</v>
      </c>
      <c r="L154" s="37">
        <v>225537</v>
      </c>
      <c r="M154" s="37">
        <v>225675</v>
      </c>
      <c r="N154" s="37">
        <v>223499</v>
      </c>
      <c r="O154" s="39">
        <f t="shared" si="54"/>
        <v>0.33404363267376969</v>
      </c>
      <c r="P154" s="39">
        <f t="shared" si="55"/>
        <v>2.0444488282528482E-3</v>
      </c>
      <c r="Q154" s="39">
        <f t="shared" si="56"/>
        <v>-9.6421845574387946E-3</v>
      </c>
      <c r="R154" s="39">
        <f t="shared" si="53"/>
        <v>0.18713634890744538</v>
      </c>
      <c r="S154" s="67"/>
    </row>
    <row r="155" spans="1:25" x14ac:dyDescent="0.25">
      <c r="A155" s="121" t="s">
        <v>59</v>
      </c>
      <c r="B155" s="37">
        <v>181959</v>
      </c>
      <c r="C155" s="37">
        <v>197418</v>
      </c>
      <c r="D155" s="37">
        <v>217519</v>
      </c>
      <c r="E155" s="37">
        <v>243552</v>
      </c>
      <c r="F155" s="37">
        <v>268790</v>
      </c>
      <c r="G155" s="37">
        <v>290562</v>
      </c>
      <c r="H155" s="37">
        <v>326582</v>
      </c>
      <c r="I155" s="37">
        <v>344349</v>
      </c>
      <c r="J155" s="37">
        <v>351845</v>
      </c>
      <c r="K155" s="37">
        <v>342452</v>
      </c>
      <c r="L155" s="37">
        <v>329860</v>
      </c>
      <c r="M155" s="37">
        <v>321665</v>
      </c>
      <c r="N155" s="37">
        <v>316836</v>
      </c>
      <c r="O155" s="39">
        <f t="shared" si="54"/>
        <v>0.30089672841939297</v>
      </c>
      <c r="P155" s="39">
        <f t="shared" si="55"/>
        <v>-9.9501200812857932E-2</v>
      </c>
      <c r="Q155" s="39">
        <f t="shared" si="56"/>
        <v>-1.5012513018202167E-2</v>
      </c>
      <c r="R155" s="39">
        <f t="shared" si="53"/>
        <v>0.26528768469854169</v>
      </c>
      <c r="S155" s="67"/>
    </row>
    <row r="156" spans="1:25" x14ac:dyDescent="0.25">
      <c r="A156" s="121" t="s">
        <v>107</v>
      </c>
      <c r="B156" s="37">
        <v>419</v>
      </c>
      <c r="C156" s="37">
        <v>442</v>
      </c>
      <c r="D156" s="37">
        <v>465</v>
      </c>
      <c r="E156" s="37">
        <v>359</v>
      </c>
      <c r="F156" s="37">
        <v>449</v>
      </c>
      <c r="G156" s="37">
        <v>449</v>
      </c>
      <c r="H156" s="37">
        <v>71</v>
      </c>
      <c r="I156" s="37">
        <v>8</v>
      </c>
      <c r="J156" s="37">
        <v>4</v>
      </c>
      <c r="K156" s="37">
        <v>258</v>
      </c>
      <c r="L156" s="37"/>
      <c r="M156" s="37"/>
      <c r="N156" s="37"/>
      <c r="O156" s="39">
        <f t="shared" si="54"/>
        <v>-1</v>
      </c>
      <c r="P156" s="39">
        <f t="shared" si="55"/>
        <v>-1</v>
      </c>
      <c r="Q156" s="140" t="s">
        <v>159</v>
      </c>
      <c r="R156" s="39">
        <f t="shared" si="53"/>
        <v>0</v>
      </c>
      <c r="S156" s="67"/>
    </row>
    <row r="157" spans="1:25" s="65" customFormat="1" x14ac:dyDescent="0.25">
      <c r="A157" s="122" t="s">
        <v>0</v>
      </c>
      <c r="B157" s="148">
        <v>748344</v>
      </c>
      <c r="C157" s="148">
        <v>783349</v>
      </c>
      <c r="D157" s="148">
        <v>849340</v>
      </c>
      <c r="E157" s="148">
        <v>938258</v>
      </c>
      <c r="F157" s="148">
        <v>1015077</v>
      </c>
      <c r="G157" s="148">
        <v>1064816</v>
      </c>
      <c r="H157" s="148">
        <v>1114277</v>
      </c>
      <c r="I157" s="148">
        <v>1144381</v>
      </c>
      <c r="J157" s="148">
        <v>1165906</v>
      </c>
      <c r="K157" s="148">
        <v>1178480</v>
      </c>
      <c r="L157" s="148">
        <v>1177292</v>
      </c>
      <c r="M157" s="148">
        <v>1187814</v>
      </c>
      <c r="N157" s="148">
        <v>1194311</v>
      </c>
      <c r="O157" s="40">
        <f t="shared" si="54"/>
        <v>0.27290254919222645</v>
      </c>
      <c r="P157" s="40">
        <f t="shared" si="55"/>
        <v>2.4363027551106177E-2</v>
      </c>
      <c r="Q157" s="40">
        <f t="shared" si="56"/>
        <v>5.4697115878411936E-3</v>
      </c>
      <c r="R157" s="40">
        <f t="shared" si="53"/>
        <v>1</v>
      </c>
      <c r="S157" s="68"/>
    </row>
    <row r="158" spans="1:25" x14ac:dyDescent="0.25">
      <c r="A158" s="6"/>
      <c r="B158" s="6"/>
      <c r="C158" s="151"/>
      <c r="D158" s="151"/>
      <c r="E158" s="6"/>
      <c r="F158" s="6"/>
      <c r="G158" s="6"/>
      <c r="H158" s="6"/>
      <c r="I158" s="6"/>
      <c r="J158" s="6"/>
      <c r="K158" s="6"/>
      <c r="L158" s="6"/>
      <c r="M158" s="151"/>
      <c r="N158" s="6"/>
      <c r="O158" s="46"/>
      <c r="P158" s="46"/>
      <c r="Q158" s="46"/>
      <c r="R158" s="46"/>
      <c r="S158" s="67"/>
    </row>
    <row r="159" spans="1:25" ht="18" x14ac:dyDescent="0.25">
      <c r="A159" s="33" t="s">
        <v>140</v>
      </c>
      <c r="B159" s="33"/>
      <c r="C159" s="33"/>
      <c r="D159" s="33"/>
      <c r="E159" s="33"/>
      <c r="F159" s="33"/>
      <c r="G159" s="33"/>
      <c r="H159" s="33"/>
      <c r="I159" s="6"/>
      <c r="J159" s="6"/>
      <c r="K159" s="6"/>
      <c r="L159" s="6"/>
      <c r="M159" s="151"/>
      <c r="N159" s="6"/>
      <c r="O159" s="46"/>
      <c r="P159" s="46"/>
      <c r="Q159" s="46"/>
      <c r="R159" s="46"/>
      <c r="S159" s="67"/>
    </row>
    <row r="160" spans="1:25" ht="30" customHeight="1" x14ac:dyDescent="0.25">
      <c r="A160" s="107" t="s">
        <v>60</v>
      </c>
      <c r="B160" s="1">
        <v>2007</v>
      </c>
      <c r="C160" s="1">
        <v>2008</v>
      </c>
      <c r="D160" s="1">
        <v>2009</v>
      </c>
      <c r="E160" s="1">
        <v>2010</v>
      </c>
      <c r="F160" s="1">
        <v>2011</v>
      </c>
      <c r="G160" s="1">
        <v>2012</v>
      </c>
      <c r="H160" s="1">
        <v>2013</v>
      </c>
      <c r="I160" s="1">
        <v>2014</v>
      </c>
      <c r="J160" s="1">
        <v>2015</v>
      </c>
      <c r="K160" s="1">
        <v>2016</v>
      </c>
      <c r="L160" s="1">
        <v>2017</v>
      </c>
      <c r="M160" s="1">
        <v>2018</v>
      </c>
      <c r="N160" s="1">
        <v>2019</v>
      </c>
      <c r="O160" s="5" t="s">
        <v>391</v>
      </c>
      <c r="P160" s="5" t="s">
        <v>392</v>
      </c>
      <c r="Q160" s="5" t="s">
        <v>393</v>
      </c>
      <c r="R160" s="5" t="s">
        <v>394</v>
      </c>
      <c r="S160" s="67"/>
      <c r="T160" s="151"/>
      <c r="U160" s="151"/>
      <c r="V160" s="151"/>
      <c r="W160" s="151"/>
      <c r="X160" s="151"/>
      <c r="Y160" s="151"/>
    </row>
    <row r="161" spans="1:25" x14ac:dyDescent="0.25">
      <c r="A161" s="121" t="s">
        <v>51</v>
      </c>
      <c r="B161" s="37">
        <v>42417</v>
      </c>
      <c r="C161" s="37">
        <v>46126</v>
      </c>
      <c r="D161" s="37">
        <v>51170</v>
      </c>
      <c r="E161" s="37">
        <v>56267</v>
      </c>
      <c r="F161" s="37">
        <v>60550</v>
      </c>
      <c r="G161" s="37">
        <v>61082</v>
      </c>
      <c r="H161" s="37">
        <v>62651</v>
      </c>
      <c r="I161" s="37">
        <v>67385</v>
      </c>
      <c r="J161" s="37">
        <v>70022</v>
      </c>
      <c r="K161" s="37">
        <v>72850</v>
      </c>
      <c r="L161" s="37">
        <v>72024</v>
      </c>
      <c r="M161" s="37">
        <v>71761</v>
      </c>
      <c r="N161" s="37">
        <v>71174</v>
      </c>
      <c r="O161" s="39">
        <f>(N161-E161)/E161</f>
        <v>0.26493326461336131</v>
      </c>
      <c r="P161" s="39">
        <f>(N161-J161)/J161</f>
        <v>1.6451972237296851E-2</v>
      </c>
      <c r="Q161" s="39">
        <f t="shared" ref="Q161:Q172" si="57">(N161-M161)/M161</f>
        <v>-8.1799306029737597E-3</v>
      </c>
      <c r="R161" s="39">
        <f t="shared" ref="R161:R172" si="58">N161/N$16</f>
        <v>0.21400758320629509</v>
      </c>
      <c r="S161" s="67"/>
      <c r="T161" s="151"/>
      <c r="U161" s="151"/>
      <c r="V161" s="151"/>
      <c r="W161" s="151"/>
      <c r="X161" s="151"/>
      <c r="Y161" s="151"/>
    </row>
    <row r="162" spans="1:25" x14ac:dyDescent="0.25">
      <c r="A162" s="121" t="s">
        <v>52</v>
      </c>
      <c r="B162" s="37">
        <v>6733</v>
      </c>
      <c r="C162" s="37">
        <v>6683</v>
      </c>
      <c r="D162" s="37">
        <v>6931</v>
      </c>
      <c r="E162" s="37">
        <v>6468</v>
      </c>
      <c r="F162" s="37">
        <v>6284</v>
      </c>
      <c r="G162" s="37">
        <v>6184</v>
      </c>
      <c r="H162" s="37">
        <v>6048</v>
      </c>
      <c r="I162" s="37">
        <v>5925</v>
      </c>
      <c r="J162" s="37">
        <v>6548</v>
      </c>
      <c r="K162" s="37">
        <v>7318</v>
      </c>
      <c r="L162" s="37">
        <v>7788</v>
      </c>
      <c r="M162" s="37">
        <v>8200</v>
      </c>
      <c r="N162" s="37">
        <v>8810</v>
      </c>
      <c r="O162" s="39">
        <f t="shared" ref="O162:O172" si="59">(N162-E162)/E162</f>
        <v>0.36209029066171922</v>
      </c>
      <c r="P162" s="39">
        <f t="shared" ref="P162:P172" si="60">(N162-J162)/J162</f>
        <v>0.34544899205864388</v>
      </c>
      <c r="Q162" s="39">
        <f t="shared" si="57"/>
        <v>7.4390243902439021E-2</v>
      </c>
      <c r="R162" s="39">
        <f t="shared" si="58"/>
        <v>2.6490106050628875E-2</v>
      </c>
      <c r="S162" s="67"/>
      <c r="T162" s="151"/>
      <c r="U162" s="151"/>
      <c r="V162" s="151"/>
      <c r="W162" s="151"/>
      <c r="X162" s="151"/>
      <c r="Y162" s="151"/>
    </row>
    <row r="163" spans="1:25" x14ac:dyDescent="0.25">
      <c r="A163" s="121" t="s">
        <v>53</v>
      </c>
      <c r="B163" s="37">
        <v>14967</v>
      </c>
      <c r="C163" s="37">
        <v>15094</v>
      </c>
      <c r="D163" s="37">
        <v>15527</v>
      </c>
      <c r="E163" s="37">
        <v>16391</v>
      </c>
      <c r="F163" s="37">
        <v>15675</v>
      </c>
      <c r="G163" s="37">
        <v>15631</v>
      </c>
      <c r="H163" s="37">
        <v>15920</v>
      </c>
      <c r="I163" s="37">
        <v>15347</v>
      </c>
      <c r="J163" s="37">
        <v>15547</v>
      </c>
      <c r="K163" s="37">
        <v>15800</v>
      </c>
      <c r="L163" s="37">
        <v>15910</v>
      </c>
      <c r="M163" s="37">
        <v>16674</v>
      </c>
      <c r="N163" s="37">
        <v>18072</v>
      </c>
      <c r="O163" s="39">
        <f t="shared" si="59"/>
        <v>0.10255628088585199</v>
      </c>
      <c r="P163" s="39">
        <f t="shared" si="60"/>
        <v>0.16241075448639608</v>
      </c>
      <c r="Q163" s="39">
        <f t="shared" si="57"/>
        <v>8.3843109032025909E-2</v>
      </c>
      <c r="R163" s="39">
        <f t="shared" si="58"/>
        <v>5.4339295862311586E-2</v>
      </c>
      <c r="S163" s="67"/>
      <c r="T163" s="151"/>
      <c r="U163" s="151"/>
      <c r="V163" s="151"/>
      <c r="W163" s="151"/>
      <c r="X163" s="151"/>
      <c r="Y163" s="151"/>
    </row>
    <row r="164" spans="1:25" x14ac:dyDescent="0.25">
      <c r="A164" s="121" t="s">
        <v>54</v>
      </c>
      <c r="B164" s="37">
        <v>4456</v>
      </c>
      <c r="C164" s="37">
        <v>4728</v>
      </c>
      <c r="D164" s="37">
        <v>4825</v>
      </c>
      <c r="E164" s="37">
        <v>4993</v>
      </c>
      <c r="F164" s="37">
        <v>4984</v>
      </c>
      <c r="G164" s="37">
        <v>5093</v>
      </c>
      <c r="H164" s="37">
        <v>6079</v>
      </c>
      <c r="I164" s="37">
        <v>6132</v>
      </c>
      <c r="J164" s="37">
        <v>5976</v>
      </c>
      <c r="K164" s="37">
        <v>5481</v>
      </c>
      <c r="L164" s="37">
        <v>5641</v>
      </c>
      <c r="M164" s="37">
        <v>5548</v>
      </c>
      <c r="N164" s="37">
        <v>5590</v>
      </c>
      <c r="O164" s="39">
        <f t="shared" si="59"/>
        <v>0.11956739435209293</v>
      </c>
      <c r="P164" s="39">
        <f t="shared" si="60"/>
        <v>-6.4591700133868807E-2</v>
      </c>
      <c r="Q164" s="39">
        <f t="shared" si="57"/>
        <v>7.5702956020187451E-3</v>
      </c>
      <c r="R164" s="39">
        <f t="shared" si="58"/>
        <v>1.6808137664360435E-2</v>
      </c>
      <c r="S164" s="67"/>
      <c r="T164" s="151"/>
      <c r="U164" s="151"/>
      <c r="V164" s="151"/>
      <c r="W164" s="151"/>
      <c r="X164" s="151"/>
      <c r="Y164" s="151"/>
    </row>
    <row r="165" spans="1:25" x14ac:dyDescent="0.25">
      <c r="A165" s="121" t="s">
        <v>55</v>
      </c>
      <c r="B165" s="37">
        <v>20116</v>
      </c>
      <c r="C165" s="37">
        <v>20831</v>
      </c>
      <c r="D165" s="37">
        <v>23028</v>
      </c>
      <c r="E165" s="37">
        <v>25090</v>
      </c>
      <c r="F165" s="37">
        <v>25035</v>
      </c>
      <c r="G165" s="37">
        <v>25201</v>
      </c>
      <c r="H165" s="37">
        <v>25638</v>
      </c>
      <c r="I165" s="37">
        <v>25503</v>
      </c>
      <c r="J165" s="37">
        <v>26416</v>
      </c>
      <c r="K165" s="37">
        <v>28592</v>
      </c>
      <c r="L165" s="37">
        <v>30309</v>
      </c>
      <c r="M165" s="37">
        <v>31027</v>
      </c>
      <c r="N165" s="37">
        <v>32105</v>
      </c>
      <c r="O165" s="39">
        <f t="shared" si="59"/>
        <v>0.27959346353128739</v>
      </c>
      <c r="P165" s="39">
        <f t="shared" si="60"/>
        <v>0.21536190187764992</v>
      </c>
      <c r="Q165" s="39">
        <f t="shared" si="57"/>
        <v>3.4743932703774134E-2</v>
      </c>
      <c r="R165" s="39">
        <f t="shared" si="58"/>
        <v>9.6534035727064704E-2</v>
      </c>
      <c r="S165" s="67"/>
      <c r="T165" s="151"/>
      <c r="U165" s="151"/>
      <c r="V165" s="151"/>
      <c r="W165" s="151"/>
      <c r="X165" s="151"/>
      <c r="Y165" s="151"/>
    </row>
    <row r="166" spans="1:25" x14ac:dyDescent="0.25">
      <c r="A166" s="121" t="s">
        <v>7</v>
      </c>
      <c r="B166" s="37">
        <v>21005</v>
      </c>
      <c r="C166" s="37">
        <v>12893</v>
      </c>
      <c r="D166" s="37">
        <v>12428</v>
      </c>
      <c r="E166" s="37">
        <v>11448</v>
      </c>
      <c r="F166" s="37">
        <v>10602</v>
      </c>
      <c r="G166" s="37">
        <v>9815</v>
      </c>
      <c r="H166" s="37">
        <v>8772</v>
      </c>
      <c r="I166" s="37">
        <v>9044</v>
      </c>
      <c r="J166" s="37">
        <v>9051</v>
      </c>
      <c r="K166" s="37">
        <v>9350</v>
      </c>
      <c r="L166" s="37">
        <v>9910</v>
      </c>
      <c r="M166" s="37">
        <v>10203</v>
      </c>
      <c r="N166" s="37">
        <v>10396</v>
      </c>
      <c r="O166" s="39">
        <f t="shared" si="59"/>
        <v>-9.1893780573025857E-2</v>
      </c>
      <c r="P166" s="39">
        <f t="shared" si="60"/>
        <v>0.14860236437962657</v>
      </c>
      <c r="Q166" s="39">
        <f t="shared" si="57"/>
        <v>1.8916005096540234E-2</v>
      </c>
      <c r="R166" s="39">
        <f t="shared" si="58"/>
        <v>3.1258926504238116E-2</v>
      </c>
      <c r="S166" s="67"/>
      <c r="T166" s="151"/>
      <c r="U166" s="151"/>
      <c r="V166" s="151"/>
      <c r="W166" s="151"/>
      <c r="X166" s="151"/>
      <c r="Y166" s="151"/>
    </row>
    <row r="167" spans="1:25" x14ac:dyDescent="0.25">
      <c r="A167" s="121" t="s">
        <v>56</v>
      </c>
      <c r="B167" s="37">
        <v>33309</v>
      </c>
      <c r="C167" s="37">
        <v>34750</v>
      </c>
      <c r="D167" s="37">
        <v>39059</v>
      </c>
      <c r="E167" s="37">
        <v>44467</v>
      </c>
      <c r="F167" s="37">
        <v>44121</v>
      </c>
      <c r="G167" s="37">
        <v>42735</v>
      </c>
      <c r="H167" s="37">
        <v>38860</v>
      </c>
      <c r="I167" s="37">
        <v>36846</v>
      </c>
      <c r="J167" s="37">
        <v>36968</v>
      </c>
      <c r="K167" s="37">
        <v>40079</v>
      </c>
      <c r="L167" s="37">
        <v>41326</v>
      </c>
      <c r="M167" s="37">
        <v>45818</v>
      </c>
      <c r="N167" s="37">
        <v>40528</v>
      </c>
      <c r="O167" s="39">
        <f t="shared" si="59"/>
        <v>-8.8582544358737941E-2</v>
      </c>
      <c r="P167" s="39">
        <f t="shared" si="60"/>
        <v>9.6299502272235452E-2</v>
      </c>
      <c r="Q167" s="39">
        <f t="shared" si="57"/>
        <v>-0.1154568073682832</v>
      </c>
      <c r="R167" s="39">
        <f t="shared" si="58"/>
        <v>0.12186050147785325</v>
      </c>
      <c r="S167" s="67"/>
      <c r="T167" s="151"/>
      <c r="U167" s="151"/>
      <c r="V167" s="151"/>
      <c r="W167" s="151"/>
      <c r="X167" s="151"/>
      <c r="Y167" s="151"/>
    </row>
    <row r="168" spans="1:25" x14ac:dyDescent="0.25">
      <c r="A168" s="121" t="s">
        <v>57</v>
      </c>
      <c r="B168" s="37">
        <v>3062</v>
      </c>
      <c r="C168" s="37">
        <v>3246</v>
      </c>
      <c r="D168" s="37">
        <v>3228</v>
      </c>
      <c r="E168" s="37">
        <v>3452</v>
      </c>
      <c r="F168" s="37">
        <v>3377</v>
      </c>
      <c r="G168" s="37">
        <v>3259</v>
      </c>
      <c r="H168" s="37">
        <v>3310</v>
      </c>
      <c r="I168" s="37">
        <v>3090</v>
      </c>
      <c r="J168" s="37">
        <v>3060</v>
      </c>
      <c r="K168" s="37">
        <v>2941</v>
      </c>
      <c r="L168" s="37">
        <v>2958</v>
      </c>
      <c r="M168" s="37">
        <v>2857</v>
      </c>
      <c r="N168" s="37">
        <v>2673</v>
      </c>
      <c r="O168" s="39">
        <f t="shared" si="59"/>
        <v>-0.22566628041714948</v>
      </c>
      <c r="P168" s="39">
        <f t="shared" si="60"/>
        <v>-0.12647058823529411</v>
      </c>
      <c r="Q168" s="39">
        <f t="shared" si="57"/>
        <v>-6.4403220161008051E-2</v>
      </c>
      <c r="R168" s="39">
        <f t="shared" si="58"/>
        <v>8.0372364895948904E-3</v>
      </c>
      <c r="S168" s="67"/>
      <c r="T168" s="151"/>
      <c r="U168" s="151"/>
      <c r="V168" s="151"/>
      <c r="W168" s="151"/>
      <c r="X168" s="151"/>
      <c r="Y168" s="151"/>
    </row>
    <row r="169" spans="1:25" x14ac:dyDescent="0.25">
      <c r="A169" s="121" t="s">
        <v>58</v>
      </c>
      <c r="B169" s="37">
        <v>35151</v>
      </c>
      <c r="C169" s="37">
        <v>41771</v>
      </c>
      <c r="D169" s="37">
        <v>48952</v>
      </c>
      <c r="E169" s="37">
        <v>59271</v>
      </c>
      <c r="F169" s="37">
        <v>63896</v>
      </c>
      <c r="G169" s="37">
        <v>65386</v>
      </c>
      <c r="H169" s="37">
        <v>60225</v>
      </c>
      <c r="I169" s="37">
        <v>58119</v>
      </c>
      <c r="J169" s="37">
        <v>57972</v>
      </c>
      <c r="K169" s="37">
        <v>58236</v>
      </c>
      <c r="L169" s="37">
        <v>58668</v>
      </c>
      <c r="M169" s="37">
        <v>56757</v>
      </c>
      <c r="N169" s="37">
        <v>54380</v>
      </c>
      <c r="O169" s="39">
        <f t="shared" si="59"/>
        <v>-8.2519275868468564E-2</v>
      </c>
      <c r="P169" s="39">
        <f t="shared" si="60"/>
        <v>-6.196094666390671E-2</v>
      </c>
      <c r="Q169" s="39">
        <f t="shared" si="57"/>
        <v>-4.1880296703490319E-2</v>
      </c>
      <c r="R169" s="39">
        <f t="shared" si="58"/>
        <v>0.1635110064736888</v>
      </c>
      <c r="S169" s="67"/>
      <c r="T169" s="151"/>
      <c r="U169" s="151"/>
      <c r="V169" s="151"/>
      <c r="W169" s="151"/>
      <c r="X169" s="151"/>
      <c r="Y169" s="151"/>
    </row>
    <row r="170" spans="1:25" x14ac:dyDescent="0.25">
      <c r="A170" s="121" t="s">
        <v>59</v>
      </c>
      <c r="B170" s="37">
        <v>61836</v>
      </c>
      <c r="C170" s="37">
        <v>66578</v>
      </c>
      <c r="D170" s="37">
        <v>76272</v>
      </c>
      <c r="E170" s="37">
        <v>86984</v>
      </c>
      <c r="F170" s="37">
        <v>93552</v>
      </c>
      <c r="G170" s="37">
        <v>98209</v>
      </c>
      <c r="H170" s="37">
        <v>115437</v>
      </c>
      <c r="I170" s="37">
        <v>114242</v>
      </c>
      <c r="J170" s="37">
        <v>106403</v>
      </c>
      <c r="K170" s="37">
        <v>97201</v>
      </c>
      <c r="L170" s="37">
        <v>90980</v>
      </c>
      <c r="M170" s="37">
        <v>87268</v>
      </c>
      <c r="N170" s="37">
        <v>88849</v>
      </c>
      <c r="O170" s="39">
        <f t="shared" si="59"/>
        <v>2.144072473098501E-2</v>
      </c>
      <c r="P170" s="39">
        <f t="shared" si="60"/>
        <v>-0.16497655141302406</v>
      </c>
      <c r="Q170" s="39">
        <f t="shared" si="57"/>
        <v>1.8116606316175461E-2</v>
      </c>
      <c r="R170" s="39">
        <f t="shared" si="58"/>
        <v>0.26715317054396426</v>
      </c>
      <c r="S170" s="67"/>
      <c r="T170" s="151"/>
      <c r="U170" s="151"/>
      <c r="V170" s="151"/>
      <c r="W170" s="151"/>
      <c r="X170" s="151"/>
      <c r="Y170" s="151"/>
    </row>
    <row r="171" spans="1:25" x14ac:dyDescent="0.25">
      <c r="A171" s="121" t="s">
        <v>107</v>
      </c>
      <c r="B171" s="37">
        <v>327</v>
      </c>
      <c r="C171" s="37">
        <v>264</v>
      </c>
      <c r="D171" s="37">
        <v>227</v>
      </c>
      <c r="E171" s="37">
        <v>227</v>
      </c>
      <c r="F171" s="37">
        <v>247</v>
      </c>
      <c r="G171" s="37">
        <v>233</v>
      </c>
      <c r="H171" s="37">
        <v>60</v>
      </c>
      <c r="I171" s="37"/>
      <c r="J171" s="37">
        <v>4</v>
      </c>
      <c r="K171" s="37">
        <v>255</v>
      </c>
      <c r="L171" s="37"/>
      <c r="M171" s="37"/>
      <c r="N171" s="37"/>
      <c r="O171" s="39">
        <f t="shared" si="59"/>
        <v>-1</v>
      </c>
      <c r="P171" s="39">
        <f t="shared" si="60"/>
        <v>-1</v>
      </c>
      <c r="Q171" s="140" t="s">
        <v>159</v>
      </c>
      <c r="R171" s="39">
        <f t="shared" si="58"/>
        <v>0</v>
      </c>
      <c r="S171" s="67"/>
      <c r="T171" s="151"/>
      <c r="U171" s="151"/>
      <c r="V171" s="151"/>
      <c r="W171" s="151"/>
      <c r="X171" s="151"/>
      <c r="Y171" s="151"/>
    </row>
    <row r="172" spans="1:25" s="65" customFormat="1" x14ac:dyDescent="0.25">
      <c r="A172" s="122" t="s">
        <v>0</v>
      </c>
      <c r="B172" s="149">
        <v>243379</v>
      </c>
      <c r="C172" s="149">
        <v>252964</v>
      </c>
      <c r="D172" s="149">
        <v>281647</v>
      </c>
      <c r="E172" s="149">
        <v>315058</v>
      </c>
      <c r="F172" s="149">
        <v>328323</v>
      </c>
      <c r="G172" s="149">
        <v>332828</v>
      </c>
      <c r="H172" s="149">
        <v>343000</v>
      </c>
      <c r="I172" s="149">
        <v>341633</v>
      </c>
      <c r="J172" s="149">
        <v>337967</v>
      </c>
      <c r="K172" s="149">
        <v>338103</v>
      </c>
      <c r="L172" s="149">
        <v>335514</v>
      </c>
      <c r="M172" s="149">
        <v>336113</v>
      </c>
      <c r="N172" s="149">
        <v>332577</v>
      </c>
      <c r="O172" s="39">
        <f t="shared" si="59"/>
        <v>5.5605634518088733E-2</v>
      </c>
      <c r="P172" s="39">
        <f t="shared" si="60"/>
        <v>-1.5948302644932789E-2</v>
      </c>
      <c r="Q172" s="39">
        <f t="shared" si="57"/>
        <v>-1.0520271456325701E-2</v>
      </c>
      <c r="R172" s="40">
        <f t="shared" si="58"/>
        <v>1</v>
      </c>
      <c r="S172" s="68"/>
      <c r="T172" s="151"/>
      <c r="U172" s="151"/>
      <c r="V172" s="151"/>
      <c r="W172" s="151"/>
      <c r="X172" s="151"/>
      <c r="Y172" s="151"/>
    </row>
    <row r="173" spans="1:25" x14ac:dyDescent="0.25">
      <c r="A173" s="46"/>
      <c r="B173" s="46"/>
      <c r="C173" s="46"/>
      <c r="D173" s="46"/>
      <c r="E173" s="46"/>
      <c r="F173" s="46"/>
      <c r="G173" s="46"/>
      <c r="H173" s="46"/>
      <c r="I173" s="46"/>
      <c r="J173" s="46"/>
      <c r="K173" s="46"/>
      <c r="L173" s="46"/>
      <c r="M173" s="46"/>
      <c r="N173" s="46"/>
      <c r="O173" s="46"/>
      <c r="P173" s="46"/>
      <c r="Q173" s="46"/>
      <c r="R173" s="46"/>
      <c r="S173" s="67"/>
      <c r="T173" s="151"/>
      <c r="U173" s="151"/>
      <c r="V173" s="151"/>
      <c r="W173" s="151"/>
      <c r="X173" s="151"/>
      <c r="Y173" s="151"/>
    </row>
    <row r="174" spans="1:25" ht="15.75" x14ac:dyDescent="0.25">
      <c r="A174" s="33" t="s">
        <v>87</v>
      </c>
      <c r="B174" s="33"/>
      <c r="C174" s="33"/>
      <c r="D174" s="33"/>
      <c r="E174" s="33"/>
      <c r="F174" s="33"/>
      <c r="G174" s="33"/>
      <c r="H174" s="33"/>
      <c r="I174" s="6"/>
      <c r="J174" s="6"/>
      <c r="K174" s="6"/>
      <c r="L174" s="6"/>
      <c r="M174" s="151"/>
      <c r="N174" s="6"/>
      <c r="O174" s="46"/>
      <c r="P174" s="46"/>
      <c r="Q174" s="46"/>
      <c r="R174" s="42"/>
      <c r="S174" s="67"/>
    </row>
    <row r="175" spans="1:25" ht="30" customHeight="1" x14ac:dyDescent="0.25">
      <c r="A175" s="107" t="s">
        <v>2</v>
      </c>
      <c r="B175" s="1">
        <v>2007</v>
      </c>
      <c r="C175" s="1">
        <v>2008</v>
      </c>
      <c r="D175" s="1">
        <v>2009</v>
      </c>
      <c r="E175" s="1">
        <v>2010</v>
      </c>
      <c r="F175" s="1">
        <v>2011</v>
      </c>
      <c r="G175" s="1">
        <v>2012</v>
      </c>
      <c r="H175" s="1">
        <v>2013</v>
      </c>
      <c r="I175" s="1">
        <v>2014</v>
      </c>
      <c r="J175" s="1">
        <v>2015</v>
      </c>
      <c r="K175" s="1">
        <v>2016</v>
      </c>
      <c r="L175" s="1">
        <v>2017</v>
      </c>
      <c r="M175" s="1">
        <v>2018</v>
      </c>
      <c r="N175" s="1">
        <v>2019</v>
      </c>
      <c r="O175" s="5" t="s">
        <v>391</v>
      </c>
      <c r="P175" s="5" t="s">
        <v>392</v>
      </c>
      <c r="Q175" s="5" t="s">
        <v>393</v>
      </c>
      <c r="R175" s="42"/>
    </row>
    <row r="176" spans="1:25" ht="15" customHeight="1" x14ac:dyDescent="0.25">
      <c r="A176" s="123" t="s">
        <v>20</v>
      </c>
      <c r="B176" s="37">
        <v>11520</v>
      </c>
      <c r="C176" s="37">
        <v>14078</v>
      </c>
      <c r="D176" s="37">
        <v>17625</v>
      </c>
      <c r="E176" s="37">
        <v>22458</v>
      </c>
      <c r="F176" s="37">
        <v>24642</v>
      </c>
      <c r="G176" s="37">
        <v>24341</v>
      </c>
      <c r="H176" s="37">
        <v>23955</v>
      </c>
      <c r="I176" s="37">
        <v>23295</v>
      </c>
      <c r="J176" s="37">
        <v>22226</v>
      </c>
      <c r="K176" s="37">
        <v>21372</v>
      </c>
      <c r="L176" s="37">
        <v>20546</v>
      </c>
      <c r="M176" s="37">
        <v>19538</v>
      </c>
      <c r="N176" s="37">
        <v>18334</v>
      </c>
      <c r="O176" s="39">
        <f t="shared" ref="O176:O195" si="61">(N176-E176)/E176</f>
        <v>-0.18363166800249353</v>
      </c>
      <c r="P176" s="39">
        <f t="shared" ref="P176:P195" si="62">(N176-J176)/J176</f>
        <v>-0.17511023126068567</v>
      </c>
      <c r="Q176" s="39">
        <f t="shared" ref="Q176:Q195" si="63">(N176-M176)/M176</f>
        <v>-6.162350291739175E-2</v>
      </c>
      <c r="R176" s="42"/>
      <c r="S176" s="67"/>
    </row>
    <row r="177" spans="1:19" x14ac:dyDescent="0.25">
      <c r="A177" s="123" t="s">
        <v>23</v>
      </c>
      <c r="B177" s="37">
        <v>4790</v>
      </c>
      <c r="C177" s="37">
        <v>5439</v>
      </c>
      <c r="D177" s="37">
        <v>8122</v>
      </c>
      <c r="E177" s="37">
        <v>9908</v>
      </c>
      <c r="F177" s="37">
        <v>10754</v>
      </c>
      <c r="G177" s="37">
        <v>11187</v>
      </c>
      <c r="H177" s="37">
        <v>12072</v>
      </c>
      <c r="I177" s="37">
        <v>13047</v>
      </c>
      <c r="J177" s="37">
        <v>13229</v>
      </c>
      <c r="K177" s="37">
        <v>14054</v>
      </c>
      <c r="L177" s="37">
        <v>12913</v>
      </c>
      <c r="M177" s="37">
        <v>13588</v>
      </c>
      <c r="N177" s="37">
        <v>13896</v>
      </c>
      <c r="O177" s="39">
        <f t="shared" si="61"/>
        <v>0.40250302785627773</v>
      </c>
      <c r="P177" s="39">
        <f t="shared" si="62"/>
        <v>5.0419532844508279E-2</v>
      </c>
      <c r="Q177" s="39">
        <f t="shared" si="63"/>
        <v>2.2667059169855754E-2</v>
      </c>
      <c r="R177" s="42"/>
      <c r="S177" s="151"/>
    </row>
    <row r="178" spans="1:19" x14ac:dyDescent="0.25">
      <c r="A178" s="123" t="s">
        <v>27</v>
      </c>
      <c r="B178" s="37">
        <v>1327</v>
      </c>
      <c r="C178" s="37">
        <v>1818</v>
      </c>
      <c r="D178" s="37">
        <v>2784</v>
      </c>
      <c r="E178" s="37">
        <v>4190</v>
      </c>
      <c r="F178" s="37">
        <v>5236</v>
      </c>
      <c r="G178" s="37">
        <v>6213</v>
      </c>
      <c r="H178" s="37">
        <v>6273</v>
      </c>
      <c r="I178" s="37">
        <v>6642</v>
      </c>
      <c r="J178" s="37">
        <v>6783</v>
      </c>
      <c r="K178" s="37">
        <v>7664</v>
      </c>
      <c r="L178" s="37">
        <v>9397</v>
      </c>
      <c r="M178" s="37">
        <v>10541</v>
      </c>
      <c r="N178" s="37">
        <v>11479</v>
      </c>
      <c r="O178" s="39">
        <f t="shared" si="61"/>
        <v>1.739618138424821</v>
      </c>
      <c r="P178" s="39">
        <f t="shared" si="62"/>
        <v>0.69231903287630847</v>
      </c>
      <c r="Q178" s="39">
        <f t="shared" si="63"/>
        <v>8.8985864718717389E-2</v>
      </c>
      <c r="R178" s="42"/>
      <c r="S178" s="67"/>
    </row>
    <row r="179" spans="1:19" x14ac:dyDescent="0.25">
      <c r="A179" s="123" t="s">
        <v>35</v>
      </c>
      <c r="B179" s="37">
        <v>6948</v>
      </c>
      <c r="C179" s="37">
        <v>7280</v>
      </c>
      <c r="D179" s="37">
        <v>8121</v>
      </c>
      <c r="E179" s="37">
        <v>8942</v>
      </c>
      <c r="F179" s="37">
        <v>9214</v>
      </c>
      <c r="G179" s="37">
        <v>8500</v>
      </c>
      <c r="H179" s="37">
        <v>8024</v>
      </c>
      <c r="I179" s="37">
        <v>8368</v>
      </c>
      <c r="J179" s="37">
        <v>8660</v>
      </c>
      <c r="K179" s="37">
        <v>9131</v>
      </c>
      <c r="L179" s="37">
        <v>8645</v>
      </c>
      <c r="M179" s="37">
        <v>8428</v>
      </c>
      <c r="N179" s="37">
        <v>8387</v>
      </c>
      <c r="O179" s="39">
        <f t="shared" si="61"/>
        <v>-6.2066651755759338E-2</v>
      </c>
      <c r="P179" s="39">
        <f t="shared" si="62"/>
        <v>-3.1524249422632794E-2</v>
      </c>
      <c r="Q179" s="39">
        <f t="shared" si="63"/>
        <v>-4.8647365923113429E-3</v>
      </c>
      <c r="R179" s="42"/>
      <c r="S179" s="151"/>
    </row>
    <row r="180" spans="1:19" x14ac:dyDescent="0.25">
      <c r="A180" s="123" t="s">
        <v>31</v>
      </c>
      <c r="B180" s="37">
        <v>3719</v>
      </c>
      <c r="C180" s="37">
        <v>4350</v>
      </c>
      <c r="D180" s="37">
        <v>5073</v>
      </c>
      <c r="E180" s="37">
        <v>5748</v>
      </c>
      <c r="F180" s="37">
        <v>6369</v>
      </c>
      <c r="G180" s="37">
        <v>6289</v>
      </c>
      <c r="H180" s="37">
        <v>6471</v>
      </c>
      <c r="I180" s="37">
        <v>6670</v>
      </c>
      <c r="J180" s="37">
        <v>6742</v>
      </c>
      <c r="K180" s="37">
        <v>6729</v>
      </c>
      <c r="L180" s="37">
        <v>6813</v>
      </c>
      <c r="M180" s="37">
        <v>6923</v>
      </c>
      <c r="N180" s="37">
        <v>6809</v>
      </c>
      <c r="O180" s="39">
        <f t="shared" si="61"/>
        <v>0.18458594293667363</v>
      </c>
      <c r="P180" s="39">
        <f t="shared" si="62"/>
        <v>9.9377039454167908E-3</v>
      </c>
      <c r="Q180" s="39">
        <f t="shared" si="63"/>
        <v>-1.6466849631662575E-2</v>
      </c>
      <c r="R180" s="42"/>
      <c r="S180" s="67"/>
    </row>
    <row r="181" spans="1:19" x14ac:dyDescent="0.25">
      <c r="A181" s="123" t="s">
        <v>29</v>
      </c>
      <c r="B181" s="37">
        <v>1435</v>
      </c>
      <c r="C181" s="37">
        <v>1842</v>
      </c>
      <c r="D181" s="37">
        <v>2156</v>
      </c>
      <c r="E181" s="37">
        <v>2514</v>
      </c>
      <c r="F181" s="37">
        <v>2997</v>
      </c>
      <c r="G181" s="37">
        <v>3314</v>
      </c>
      <c r="H181" s="37">
        <v>3669</v>
      </c>
      <c r="I181" s="37">
        <v>4170</v>
      </c>
      <c r="J181" s="37">
        <v>4803</v>
      </c>
      <c r="K181" s="37">
        <v>5001</v>
      </c>
      <c r="L181" s="37">
        <v>5149</v>
      </c>
      <c r="M181" s="37">
        <v>5057</v>
      </c>
      <c r="N181" s="37">
        <v>5321</v>
      </c>
      <c r="O181" s="39">
        <f t="shared" si="61"/>
        <v>1.1165473349244233</v>
      </c>
      <c r="P181" s="39">
        <f t="shared" si="62"/>
        <v>0.10784926087861753</v>
      </c>
      <c r="Q181" s="39">
        <f t="shared" si="63"/>
        <v>5.2204864544196164E-2</v>
      </c>
      <c r="R181" s="42"/>
      <c r="S181" s="151"/>
    </row>
    <row r="182" spans="1:19" x14ac:dyDescent="0.25">
      <c r="A182" s="123" t="s">
        <v>160</v>
      </c>
      <c r="B182" s="37">
        <v>3002</v>
      </c>
      <c r="C182" s="37">
        <v>3678</v>
      </c>
      <c r="D182" s="37">
        <v>4318</v>
      </c>
      <c r="E182" s="37">
        <v>4737</v>
      </c>
      <c r="F182" s="37">
        <v>4659</v>
      </c>
      <c r="G182" s="37">
        <v>4197</v>
      </c>
      <c r="H182" s="37">
        <v>4379</v>
      </c>
      <c r="I182" s="37">
        <v>4497</v>
      </c>
      <c r="J182" s="37">
        <v>4569</v>
      </c>
      <c r="K182" s="37">
        <v>4380</v>
      </c>
      <c r="L182" s="37">
        <v>4404</v>
      </c>
      <c r="M182" s="37">
        <v>4652</v>
      </c>
      <c r="N182" s="37">
        <v>5235</v>
      </c>
      <c r="O182" s="39">
        <f t="shared" si="61"/>
        <v>0.10512982900569981</v>
      </c>
      <c r="P182" s="39">
        <f t="shared" si="62"/>
        <v>0.14576493762311227</v>
      </c>
      <c r="Q182" s="39">
        <f t="shared" si="63"/>
        <v>0.12532244196044712</v>
      </c>
      <c r="R182" s="42"/>
      <c r="S182" s="67"/>
    </row>
    <row r="183" spans="1:19" x14ac:dyDescent="0.25">
      <c r="A183" s="123" t="s">
        <v>28</v>
      </c>
      <c r="B183" s="37">
        <v>1469</v>
      </c>
      <c r="C183" s="37">
        <v>1782</v>
      </c>
      <c r="D183" s="37">
        <v>2297</v>
      </c>
      <c r="E183" s="37">
        <v>2833</v>
      </c>
      <c r="F183" s="37">
        <v>3029</v>
      </c>
      <c r="G183" s="37">
        <v>3088</v>
      </c>
      <c r="H183" s="37">
        <v>3119</v>
      </c>
      <c r="I183" s="37">
        <v>3158</v>
      </c>
      <c r="J183" s="37">
        <v>3424</v>
      </c>
      <c r="K183" s="37">
        <v>3587</v>
      </c>
      <c r="L183" s="37">
        <v>3872</v>
      </c>
      <c r="M183" s="37">
        <v>4249</v>
      </c>
      <c r="N183" s="37">
        <v>4511</v>
      </c>
      <c r="O183" s="39">
        <f t="shared" si="61"/>
        <v>0.59230497705612428</v>
      </c>
      <c r="P183" s="39">
        <f t="shared" si="62"/>
        <v>0.31746495327102803</v>
      </c>
      <c r="Q183" s="39">
        <f t="shared" si="63"/>
        <v>6.1661567427630029E-2</v>
      </c>
      <c r="R183" s="42"/>
      <c r="S183" s="151"/>
    </row>
    <row r="184" spans="1:19" x14ac:dyDescent="0.25">
      <c r="A184" s="123" t="s">
        <v>36</v>
      </c>
      <c r="B184" s="37">
        <v>1494</v>
      </c>
      <c r="C184" s="37">
        <v>1568</v>
      </c>
      <c r="D184" s="37">
        <v>1958</v>
      </c>
      <c r="E184" s="37">
        <v>2401</v>
      </c>
      <c r="F184" s="37">
        <v>2636</v>
      </c>
      <c r="G184" s="37">
        <v>2933</v>
      </c>
      <c r="H184" s="37">
        <v>3162</v>
      </c>
      <c r="I184" s="37">
        <v>3244</v>
      </c>
      <c r="J184" s="37">
        <v>3413</v>
      </c>
      <c r="K184" s="37">
        <v>3717</v>
      </c>
      <c r="L184" s="37">
        <v>4072</v>
      </c>
      <c r="M184" s="37">
        <v>4378</v>
      </c>
      <c r="N184" s="37">
        <v>4497</v>
      </c>
      <c r="O184" s="39">
        <f t="shared" si="61"/>
        <v>0.87296959600166602</v>
      </c>
      <c r="P184" s="39">
        <f t="shared" si="62"/>
        <v>0.31760914151772635</v>
      </c>
      <c r="Q184" s="39">
        <f t="shared" si="63"/>
        <v>2.7181361352215622E-2</v>
      </c>
      <c r="R184" s="42"/>
      <c r="S184" s="67"/>
    </row>
    <row r="185" spans="1:19" x14ac:dyDescent="0.25">
      <c r="A185" s="123" t="s">
        <v>26</v>
      </c>
      <c r="B185" s="37">
        <v>1814</v>
      </c>
      <c r="C185" s="37">
        <v>2004</v>
      </c>
      <c r="D185" s="37">
        <v>2198</v>
      </c>
      <c r="E185" s="37">
        <v>2452</v>
      </c>
      <c r="F185" s="37">
        <v>2692</v>
      </c>
      <c r="G185" s="37">
        <v>3150</v>
      </c>
      <c r="H185" s="37">
        <v>3566</v>
      </c>
      <c r="I185" s="37">
        <v>3784</v>
      </c>
      <c r="J185" s="37">
        <v>4135</v>
      </c>
      <c r="K185" s="37">
        <v>4529</v>
      </c>
      <c r="L185" s="37">
        <v>4978</v>
      </c>
      <c r="M185" s="37">
        <v>4736</v>
      </c>
      <c r="N185" s="37">
        <v>4468</v>
      </c>
      <c r="O185" s="39">
        <f t="shared" si="61"/>
        <v>0.82218597063621535</v>
      </c>
      <c r="P185" s="39">
        <f t="shared" si="62"/>
        <v>8.0532043530834346E-2</v>
      </c>
      <c r="Q185" s="39">
        <f t="shared" si="63"/>
        <v>-5.6587837837837836E-2</v>
      </c>
      <c r="R185" s="42"/>
      <c r="S185" s="151"/>
    </row>
    <row r="186" spans="1:19" x14ac:dyDescent="0.25">
      <c r="A186" s="123" t="s">
        <v>33</v>
      </c>
      <c r="B186" s="37">
        <v>1194</v>
      </c>
      <c r="C186" s="37">
        <v>1410</v>
      </c>
      <c r="D186" s="37">
        <v>1676</v>
      </c>
      <c r="E186" s="37">
        <v>1947</v>
      </c>
      <c r="F186" s="37">
        <v>2179</v>
      </c>
      <c r="G186" s="37">
        <v>2433</v>
      </c>
      <c r="H186" s="37">
        <v>2895</v>
      </c>
      <c r="I186" s="37">
        <v>3372</v>
      </c>
      <c r="J186" s="37">
        <v>3898</v>
      </c>
      <c r="K186" s="37">
        <v>4379</v>
      </c>
      <c r="L186" s="37">
        <v>4317</v>
      </c>
      <c r="M186" s="37">
        <v>4214</v>
      </c>
      <c r="N186" s="37">
        <v>4273</v>
      </c>
      <c r="O186" s="39">
        <f t="shared" si="61"/>
        <v>1.194658448895737</v>
      </c>
      <c r="P186" s="39">
        <f t="shared" si="62"/>
        <v>9.6203181118522316E-2</v>
      </c>
      <c r="Q186" s="39">
        <f t="shared" si="63"/>
        <v>1.4000949216896061E-2</v>
      </c>
      <c r="R186" s="42"/>
      <c r="S186" s="67"/>
    </row>
    <row r="187" spans="1:19" x14ac:dyDescent="0.25">
      <c r="A187" s="123" t="s">
        <v>46</v>
      </c>
      <c r="B187" s="37">
        <v>1740</v>
      </c>
      <c r="C187" s="37">
        <v>1771</v>
      </c>
      <c r="D187" s="37">
        <v>2046</v>
      </c>
      <c r="E187" s="37">
        <v>2371</v>
      </c>
      <c r="F187" s="37">
        <v>2531</v>
      </c>
      <c r="G187" s="37">
        <v>2513</v>
      </c>
      <c r="H187" s="37">
        <v>2629</v>
      </c>
      <c r="I187" s="37">
        <v>2491</v>
      </c>
      <c r="J187" s="37">
        <v>2851</v>
      </c>
      <c r="K187" s="37">
        <v>3092</v>
      </c>
      <c r="L187" s="37">
        <v>3608</v>
      </c>
      <c r="M187" s="37">
        <v>3840</v>
      </c>
      <c r="N187" s="37">
        <v>3978</v>
      </c>
      <c r="O187" s="39">
        <f t="shared" si="61"/>
        <v>0.67777309152256426</v>
      </c>
      <c r="P187" s="39">
        <f t="shared" si="62"/>
        <v>0.39529989477376359</v>
      </c>
      <c r="Q187" s="39">
        <f t="shared" si="63"/>
        <v>3.5937499999999997E-2</v>
      </c>
      <c r="R187" s="42"/>
      <c r="S187" s="151"/>
    </row>
    <row r="188" spans="1:19" x14ac:dyDescent="0.25">
      <c r="A188" s="123" t="s">
        <v>47</v>
      </c>
      <c r="B188" s="37">
        <v>1346</v>
      </c>
      <c r="C188" s="37">
        <v>1553</v>
      </c>
      <c r="D188" s="37">
        <v>1847</v>
      </c>
      <c r="E188" s="37">
        <v>2099</v>
      </c>
      <c r="F188" s="37">
        <v>2191</v>
      </c>
      <c r="G188" s="37">
        <v>2194</v>
      </c>
      <c r="H188" s="37">
        <v>2472</v>
      </c>
      <c r="I188" s="37">
        <v>2818</v>
      </c>
      <c r="J188" s="37">
        <v>3378</v>
      </c>
      <c r="K188" s="37">
        <v>3410</v>
      </c>
      <c r="L188" s="37">
        <v>3613</v>
      </c>
      <c r="M188" s="37">
        <v>3865</v>
      </c>
      <c r="N188" s="37">
        <v>3910</v>
      </c>
      <c r="O188" s="39">
        <f t="shared" si="61"/>
        <v>0.86279180562172464</v>
      </c>
      <c r="P188" s="39">
        <f t="shared" si="62"/>
        <v>0.15748963883955003</v>
      </c>
      <c r="Q188" s="39">
        <f t="shared" si="63"/>
        <v>1.1642949547218629E-2</v>
      </c>
      <c r="R188" s="42"/>
      <c r="S188" s="67"/>
    </row>
    <row r="189" spans="1:19" x14ac:dyDescent="0.25">
      <c r="A189" s="123" t="s">
        <v>161</v>
      </c>
      <c r="B189" s="37">
        <v>816</v>
      </c>
      <c r="C189" s="37">
        <v>1024</v>
      </c>
      <c r="D189" s="37">
        <v>1157</v>
      </c>
      <c r="E189" s="37">
        <v>1299</v>
      </c>
      <c r="F189" s="37">
        <v>1503</v>
      </c>
      <c r="G189" s="37">
        <v>1646</v>
      </c>
      <c r="H189" s="37">
        <v>1706</v>
      </c>
      <c r="I189" s="37">
        <v>1957</v>
      </c>
      <c r="J189" s="37">
        <v>1663</v>
      </c>
      <c r="K189" s="37">
        <v>1880</v>
      </c>
      <c r="L189" s="37">
        <v>2489</v>
      </c>
      <c r="M189" s="37">
        <v>3116</v>
      </c>
      <c r="N189" s="37">
        <v>3386</v>
      </c>
      <c r="O189" s="39">
        <f t="shared" si="61"/>
        <v>1.6066204772902233</v>
      </c>
      <c r="P189" s="39">
        <f t="shared" si="62"/>
        <v>1.0360793746241732</v>
      </c>
      <c r="Q189" s="39">
        <f t="shared" si="63"/>
        <v>8.6649550706033376E-2</v>
      </c>
      <c r="R189" s="42"/>
      <c r="S189" s="151"/>
    </row>
    <row r="190" spans="1:19" x14ac:dyDescent="0.25">
      <c r="A190" s="123" t="s">
        <v>30</v>
      </c>
      <c r="B190" s="37">
        <v>1992</v>
      </c>
      <c r="C190" s="37">
        <v>2087</v>
      </c>
      <c r="D190" s="37">
        <v>2224</v>
      </c>
      <c r="E190" s="37">
        <v>2424</v>
      </c>
      <c r="F190" s="37">
        <v>2476</v>
      </c>
      <c r="G190" s="37">
        <v>2417</v>
      </c>
      <c r="H190" s="37">
        <v>2400</v>
      </c>
      <c r="I190" s="37">
        <v>2725</v>
      </c>
      <c r="J190" s="37">
        <v>2801</v>
      </c>
      <c r="K190" s="37">
        <v>2925</v>
      </c>
      <c r="L190" s="37">
        <v>3080</v>
      </c>
      <c r="M190" s="37">
        <v>3254</v>
      </c>
      <c r="N190" s="37">
        <v>3221</v>
      </c>
      <c r="O190" s="39">
        <f t="shared" si="61"/>
        <v>0.32879537953795379</v>
      </c>
      <c r="P190" s="39">
        <f t="shared" si="62"/>
        <v>0.14994644769725099</v>
      </c>
      <c r="Q190" s="39">
        <f t="shared" si="63"/>
        <v>-1.0141364474492931E-2</v>
      </c>
      <c r="R190" s="42"/>
      <c r="S190" s="67"/>
    </row>
    <row r="191" spans="1:19" x14ac:dyDescent="0.25">
      <c r="A191" s="123" t="s">
        <v>38</v>
      </c>
      <c r="B191" s="37">
        <v>846</v>
      </c>
      <c r="C191" s="37">
        <v>873</v>
      </c>
      <c r="D191" s="37">
        <v>1370</v>
      </c>
      <c r="E191" s="37">
        <v>2041</v>
      </c>
      <c r="F191" s="37">
        <v>2279</v>
      </c>
      <c r="G191" s="37">
        <v>2462</v>
      </c>
      <c r="H191" s="37">
        <v>2229</v>
      </c>
      <c r="I191" s="37">
        <v>2338</v>
      </c>
      <c r="J191" s="37">
        <v>2564</v>
      </c>
      <c r="K191" s="37">
        <v>2618</v>
      </c>
      <c r="L191" s="37">
        <v>2806</v>
      </c>
      <c r="M191" s="37">
        <v>2769</v>
      </c>
      <c r="N191" s="37">
        <v>3020</v>
      </c>
      <c r="O191" s="39">
        <f t="shared" si="61"/>
        <v>0.4796668299853013</v>
      </c>
      <c r="P191" s="39">
        <f t="shared" si="62"/>
        <v>0.17784711388455537</v>
      </c>
      <c r="Q191" s="39">
        <f t="shared" si="63"/>
        <v>9.0646442759118817E-2</v>
      </c>
      <c r="R191" s="42"/>
      <c r="S191" s="151"/>
    </row>
    <row r="192" spans="1:19" x14ac:dyDescent="0.25">
      <c r="A192" s="123" t="s">
        <v>32</v>
      </c>
      <c r="B192" s="37">
        <v>3803</v>
      </c>
      <c r="C192" s="37">
        <v>3666</v>
      </c>
      <c r="D192" s="37">
        <v>3965</v>
      </c>
      <c r="E192" s="37">
        <v>4414</v>
      </c>
      <c r="F192" s="37">
        <v>4583</v>
      </c>
      <c r="G192" s="37">
        <v>4101</v>
      </c>
      <c r="H192" s="37">
        <v>3693</v>
      </c>
      <c r="I192" s="37">
        <v>3653</v>
      </c>
      <c r="J192" s="37">
        <v>3537</v>
      </c>
      <c r="K192" s="37">
        <v>3049</v>
      </c>
      <c r="L192" s="37">
        <v>2882</v>
      </c>
      <c r="M192" s="37">
        <v>2718</v>
      </c>
      <c r="N192" s="37">
        <v>2819</v>
      </c>
      <c r="O192" s="39">
        <f t="shared" si="61"/>
        <v>-0.36135024920706843</v>
      </c>
      <c r="P192" s="39">
        <f t="shared" si="62"/>
        <v>-0.20299689001979079</v>
      </c>
      <c r="Q192" s="39">
        <f t="shared" si="63"/>
        <v>3.7159676232523912E-2</v>
      </c>
      <c r="R192" s="42"/>
      <c r="S192" s="67"/>
    </row>
    <row r="193" spans="1:19" x14ac:dyDescent="0.25">
      <c r="A193" s="123" t="s">
        <v>37</v>
      </c>
      <c r="B193" s="37">
        <v>344</v>
      </c>
      <c r="C193" s="37">
        <v>345</v>
      </c>
      <c r="D193" s="37">
        <v>446</v>
      </c>
      <c r="E193" s="37">
        <v>428</v>
      </c>
      <c r="F193" s="37">
        <v>501</v>
      </c>
      <c r="G193" s="37">
        <v>568</v>
      </c>
      <c r="H193" s="37">
        <v>819</v>
      </c>
      <c r="I193" s="37">
        <v>1153</v>
      </c>
      <c r="J193" s="37">
        <v>1550</v>
      </c>
      <c r="K193" s="37">
        <v>1706</v>
      </c>
      <c r="L193" s="37">
        <v>1834</v>
      </c>
      <c r="M193" s="37">
        <v>2330</v>
      </c>
      <c r="N193" s="37">
        <v>2670</v>
      </c>
      <c r="O193" s="39">
        <f t="shared" si="61"/>
        <v>5.2383177570093462</v>
      </c>
      <c r="P193" s="39">
        <f t="shared" si="62"/>
        <v>0.72258064516129028</v>
      </c>
      <c r="Q193" s="39">
        <f t="shared" si="63"/>
        <v>0.14592274678111589</v>
      </c>
      <c r="R193" s="42"/>
      <c r="S193" s="151"/>
    </row>
    <row r="194" spans="1:19" x14ac:dyDescent="0.25">
      <c r="A194" s="123" t="s">
        <v>144</v>
      </c>
      <c r="B194" s="37">
        <v>361</v>
      </c>
      <c r="C194" s="37">
        <v>411</v>
      </c>
      <c r="D194" s="37">
        <v>519</v>
      </c>
      <c r="E194" s="37">
        <v>616</v>
      </c>
      <c r="F194" s="37">
        <v>680</v>
      </c>
      <c r="G194" s="37">
        <v>819</v>
      </c>
      <c r="H194" s="37">
        <v>1116</v>
      </c>
      <c r="I194" s="37">
        <v>1471</v>
      </c>
      <c r="J194" s="37">
        <v>1840</v>
      </c>
      <c r="K194" s="37">
        <v>2155</v>
      </c>
      <c r="L194" s="37">
        <v>2244</v>
      </c>
      <c r="M194" s="37">
        <v>2032</v>
      </c>
      <c r="N194" s="37">
        <v>1735</v>
      </c>
      <c r="O194" s="39">
        <f t="shared" si="61"/>
        <v>1.8165584415584415</v>
      </c>
      <c r="P194" s="39">
        <f t="shared" si="62"/>
        <v>-5.7065217391304345E-2</v>
      </c>
      <c r="Q194" s="39">
        <f t="shared" si="63"/>
        <v>-0.14616141732283464</v>
      </c>
      <c r="R194" s="42"/>
      <c r="S194" s="67"/>
    </row>
    <row r="195" spans="1:19" x14ac:dyDescent="0.25">
      <c r="A195" s="123" t="s">
        <v>424</v>
      </c>
      <c r="B195" s="37">
        <v>189</v>
      </c>
      <c r="C195" s="37">
        <v>222</v>
      </c>
      <c r="D195" s="37">
        <v>493</v>
      </c>
      <c r="E195" s="37">
        <v>785</v>
      </c>
      <c r="F195" s="37">
        <v>1120</v>
      </c>
      <c r="G195" s="37">
        <v>1379</v>
      </c>
      <c r="H195" s="37">
        <v>1976</v>
      </c>
      <c r="I195" s="37">
        <v>2494</v>
      </c>
      <c r="J195" s="37">
        <v>2880</v>
      </c>
      <c r="K195" s="37">
        <v>2531</v>
      </c>
      <c r="L195" s="37">
        <v>2282</v>
      </c>
      <c r="M195" s="37">
        <v>1953</v>
      </c>
      <c r="N195" s="37">
        <v>1734</v>
      </c>
      <c r="O195" s="39">
        <f t="shared" si="61"/>
        <v>1.2089171974522293</v>
      </c>
      <c r="P195" s="39">
        <f t="shared" si="62"/>
        <v>-0.39791666666666664</v>
      </c>
      <c r="Q195" s="39">
        <f t="shared" si="63"/>
        <v>-0.11213517665130568</v>
      </c>
      <c r="R195" s="42"/>
      <c r="S195" s="151"/>
    </row>
    <row r="196" spans="1:19" x14ac:dyDescent="0.25">
      <c r="A196" s="6"/>
      <c r="B196" s="6"/>
      <c r="C196" s="151"/>
      <c r="D196" s="151"/>
      <c r="E196" s="6"/>
      <c r="F196" s="6"/>
      <c r="G196" s="6"/>
      <c r="H196" s="6"/>
      <c r="I196" s="6"/>
      <c r="J196" s="6"/>
      <c r="K196" s="6"/>
      <c r="L196" s="6"/>
      <c r="M196" s="151"/>
      <c r="N196" s="6"/>
      <c r="O196" s="46"/>
      <c r="P196" s="46"/>
      <c r="Q196" s="46"/>
      <c r="R196" s="46"/>
      <c r="S196" s="67"/>
    </row>
    <row r="197" spans="1:19" ht="15.75" x14ac:dyDescent="0.25">
      <c r="A197" s="33" t="s">
        <v>88</v>
      </c>
      <c r="B197" s="33"/>
      <c r="C197" s="33"/>
      <c r="D197" s="33"/>
      <c r="E197" s="33"/>
      <c r="F197" s="33"/>
      <c r="G197" s="33"/>
      <c r="H197" s="33"/>
      <c r="I197" s="6"/>
      <c r="J197" s="6"/>
      <c r="K197" s="6"/>
      <c r="L197" s="6"/>
      <c r="M197" s="151"/>
      <c r="N197" s="6"/>
      <c r="O197" s="46"/>
      <c r="P197" s="46"/>
      <c r="Q197" s="46"/>
      <c r="R197" s="46"/>
      <c r="S197" s="151"/>
    </row>
    <row r="198" spans="1:19" ht="30" customHeight="1" x14ac:dyDescent="0.25">
      <c r="A198" s="107" t="s">
        <v>3</v>
      </c>
      <c r="B198" s="1">
        <v>2007</v>
      </c>
      <c r="C198" s="1">
        <v>2008</v>
      </c>
      <c r="D198" s="1">
        <v>2009</v>
      </c>
      <c r="E198" s="1">
        <v>2010</v>
      </c>
      <c r="F198" s="1">
        <v>2011</v>
      </c>
      <c r="G198" s="1">
        <v>2012</v>
      </c>
      <c r="H198" s="1">
        <v>2013</v>
      </c>
      <c r="I198" s="1">
        <v>2014</v>
      </c>
      <c r="J198" s="1">
        <v>2015</v>
      </c>
      <c r="K198" s="1">
        <v>2016</v>
      </c>
      <c r="L198" s="1">
        <v>2017</v>
      </c>
      <c r="M198" s="1">
        <v>2018</v>
      </c>
      <c r="N198" s="1">
        <v>2019</v>
      </c>
      <c r="O198" s="5" t="s">
        <v>391</v>
      </c>
      <c r="P198" s="5" t="s">
        <v>392</v>
      </c>
      <c r="Q198" s="5" t="s">
        <v>393</v>
      </c>
      <c r="R198" s="46"/>
      <c r="S198" s="67"/>
    </row>
    <row r="199" spans="1:19" x14ac:dyDescent="0.25">
      <c r="A199" s="121" t="s">
        <v>20</v>
      </c>
      <c r="B199" s="2">
        <v>6718</v>
      </c>
      <c r="C199" s="2">
        <v>9811</v>
      </c>
      <c r="D199" s="2">
        <v>12040</v>
      </c>
      <c r="E199" s="2">
        <v>15641</v>
      </c>
      <c r="F199" s="2">
        <v>19863</v>
      </c>
      <c r="G199" s="2">
        <v>23800</v>
      </c>
      <c r="H199" s="2">
        <v>24361</v>
      </c>
      <c r="I199" s="2">
        <v>25311</v>
      </c>
      <c r="J199" s="2">
        <v>26367</v>
      </c>
      <c r="K199" s="2">
        <v>26567</v>
      </c>
      <c r="L199" s="2">
        <v>25434</v>
      </c>
      <c r="M199" s="2">
        <v>25004</v>
      </c>
      <c r="N199" s="2">
        <v>24422</v>
      </c>
      <c r="O199" s="39">
        <f t="shared" ref="O199:O218" si="64">(N199-E199)/E199</f>
        <v>0.56140911706412633</v>
      </c>
      <c r="P199" s="39">
        <f t="shared" ref="P199:P218" si="65">(N199-J199)/J199</f>
        <v>-7.3766450487351615E-2</v>
      </c>
      <c r="Q199" s="39">
        <f t="shared" ref="Q199:Q218" si="66">(N199-M199)/M199</f>
        <v>-2.3276275795872662E-2</v>
      </c>
      <c r="R199" s="46"/>
      <c r="S199" s="151"/>
    </row>
    <row r="200" spans="1:19" x14ac:dyDescent="0.25">
      <c r="A200" s="121" t="s">
        <v>48</v>
      </c>
      <c r="B200" s="2">
        <v>3966</v>
      </c>
      <c r="C200" s="2">
        <v>5142</v>
      </c>
      <c r="D200" s="2">
        <v>7127</v>
      </c>
      <c r="E200" s="2">
        <v>8738</v>
      </c>
      <c r="F200" s="2">
        <v>10341</v>
      </c>
      <c r="G200" s="2">
        <v>11432</v>
      </c>
      <c r="H200" s="2">
        <v>13082</v>
      </c>
      <c r="I200" s="2">
        <v>14638</v>
      </c>
      <c r="J200" s="2">
        <v>17255</v>
      </c>
      <c r="K200" s="2">
        <v>18579</v>
      </c>
      <c r="L200" s="2">
        <v>19543</v>
      </c>
      <c r="M200" s="2">
        <v>20475</v>
      </c>
      <c r="N200" s="2">
        <v>21493</v>
      </c>
      <c r="O200" s="39">
        <f t="shared" si="64"/>
        <v>1.4597161821927214</v>
      </c>
      <c r="P200" s="39">
        <f t="shared" si="65"/>
        <v>0.2456099681251811</v>
      </c>
      <c r="Q200" s="39">
        <f t="shared" si="66"/>
        <v>4.9719169719169717E-2</v>
      </c>
      <c r="R200" s="46"/>
      <c r="S200" s="67"/>
    </row>
    <row r="201" spans="1:19" x14ac:dyDescent="0.25">
      <c r="A201" s="121" t="s">
        <v>23</v>
      </c>
      <c r="B201" s="2">
        <v>3104</v>
      </c>
      <c r="C201" s="2">
        <v>3664</v>
      </c>
      <c r="D201" s="2">
        <v>5876</v>
      </c>
      <c r="E201" s="2">
        <v>8142</v>
      </c>
      <c r="F201" s="2">
        <v>10737</v>
      </c>
      <c r="G201" s="2">
        <v>14083</v>
      </c>
      <c r="H201" s="2">
        <v>15600</v>
      </c>
      <c r="I201" s="2">
        <v>17946</v>
      </c>
      <c r="J201" s="2">
        <v>20983</v>
      </c>
      <c r="K201" s="2">
        <v>23148</v>
      </c>
      <c r="L201" s="2">
        <v>21797</v>
      </c>
      <c r="M201" s="2">
        <v>21134</v>
      </c>
      <c r="N201" s="2">
        <v>19397</v>
      </c>
      <c r="O201" s="39">
        <f t="shared" si="64"/>
        <v>1.3823384917710637</v>
      </c>
      <c r="P201" s="39">
        <f t="shared" si="65"/>
        <v>-7.5584997378830482E-2</v>
      </c>
      <c r="Q201" s="39">
        <f t="shared" si="66"/>
        <v>-8.2189836282767104E-2</v>
      </c>
      <c r="R201" s="46"/>
      <c r="S201" s="151"/>
    </row>
    <row r="202" spans="1:19" x14ac:dyDescent="0.25">
      <c r="A202" s="121" t="s">
        <v>34</v>
      </c>
      <c r="B202" s="2">
        <v>7073</v>
      </c>
      <c r="C202" s="2">
        <v>7444</v>
      </c>
      <c r="D202" s="2">
        <v>7327</v>
      </c>
      <c r="E202" s="2">
        <v>8012</v>
      </c>
      <c r="F202" s="2">
        <v>8875</v>
      </c>
      <c r="G202" s="2">
        <v>9096</v>
      </c>
      <c r="H202" s="2">
        <v>9428</v>
      </c>
      <c r="I202" s="2">
        <v>9963</v>
      </c>
      <c r="J202" s="2">
        <v>10711</v>
      </c>
      <c r="K202" s="2">
        <v>11924</v>
      </c>
      <c r="L202" s="2">
        <v>13450</v>
      </c>
      <c r="M202" s="2">
        <v>14952</v>
      </c>
      <c r="N202" s="2">
        <v>16417</v>
      </c>
      <c r="O202" s="39">
        <f t="shared" si="64"/>
        <v>1.0490514228657015</v>
      </c>
      <c r="P202" s="39">
        <f t="shared" si="65"/>
        <v>0.53272336849967328</v>
      </c>
      <c r="Q202" s="39">
        <f t="shared" si="66"/>
        <v>9.7980203317281966E-2</v>
      </c>
      <c r="R202" s="46"/>
      <c r="S202" s="67"/>
    </row>
    <row r="203" spans="1:19" x14ac:dyDescent="0.25">
      <c r="A203" s="121" t="s">
        <v>27</v>
      </c>
      <c r="B203" s="2">
        <v>592</v>
      </c>
      <c r="C203" s="2">
        <v>868</v>
      </c>
      <c r="D203" s="2">
        <v>2018</v>
      </c>
      <c r="E203" s="2">
        <v>3390</v>
      </c>
      <c r="F203" s="2">
        <v>4745</v>
      </c>
      <c r="G203" s="2">
        <v>4979</v>
      </c>
      <c r="H203" s="2">
        <v>4878</v>
      </c>
      <c r="I203" s="2">
        <v>5736</v>
      </c>
      <c r="J203" s="2">
        <v>6945</v>
      </c>
      <c r="K203" s="2">
        <v>9418</v>
      </c>
      <c r="L203" s="2">
        <v>11994</v>
      </c>
      <c r="M203" s="2">
        <v>14375</v>
      </c>
      <c r="N203" s="2">
        <v>15676</v>
      </c>
      <c r="O203" s="39">
        <f t="shared" si="64"/>
        <v>3.6241887905604719</v>
      </c>
      <c r="P203" s="39">
        <f t="shared" si="65"/>
        <v>1.257163426925846</v>
      </c>
      <c r="Q203" s="39">
        <f t="shared" si="66"/>
        <v>9.0504347826086962E-2</v>
      </c>
      <c r="R203" s="46"/>
      <c r="S203" s="151"/>
    </row>
    <row r="204" spans="1:19" x14ac:dyDescent="0.25">
      <c r="A204" s="121" t="s">
        <v>10</v>
      </c>
      <c r="B204" s="2">
        <v>6540</v>
      </c>
      <c r="C204" s="2">
        <v>7528</v>
      </c>
      <c r="D204" s="2">
        <v>8375</v>
      </c>
      <c r="E204" s="2">
        <v>8806</v>
      </c>
      <c r="F204" s="2">
        <v>9395</v>
      </c>
      <c r="G204" s="2">
        <v>9486</v>
      </c>
      <c r="H204" s="2">
        <v>9859</v>
      </c>
      <c r="I204" s="2">
        <v>9885</v>
      </c>
      <c r="J204" s="2">
        <v>10324</v>
      </c>
      <c r="K204" s="2">
        <v>10839</v>
      </c>
      <c r="L204" s="2">
        <v>10933</v>
      </c>
      <c r="M204" s="2">
        <v>11490</v>
      </c>
      <c r="N204" s="2">
        <v>12139</v>
      </c>
      <c r="O204" s="39">
        <f t="shared" si="64"/>
        <v>0.37849193731546671</v>
      </c>
      <c r="P204" s="39">
        <f t="shared" si="65"/>
        <v>0.17580395195660597</v>
      </c>
      <c r="Q204" s="39">
        <f t="shared" si="66"/>
        <v>5.648389904264578E-2</v>
      </c>
      <c r="R204" s="46"/>
      <c r="S204" s="67"/>
    </row>
    <row r="205" spans="1:19" x14ac:dyDescent="0.25">
      <c r="A205" s="121" t="s">
        <v>22</v>
      </c>
      <c r="B205" s="2">
        <v>7098</v>
      </c>
      <c r="C205" s="2">
        <v>8923</v>
      </c>
      <c r="D205" s="2">
        <v>11767</v>
      </c>
      <c r="E205" s="2">
        <v>14639</v>
      </c>
      <c r="F205" s="2">
        <v>18388</v>
      </c>
      <c r="G205" s="2">
        <v>21467</v>
      </c>
      <c r="H205" s="2">
        <v>25804</v>
      </c>
      <c r="I205" s="2">
        <v>28059</v>
      </c>
      <c r="J205" s="2">
        <v>29669</v>
      </c>
      <c r="K205" s="2">
        <v>27310</v>
      </c>
      <c r="L205" s="2">
        <v>21561</v>
      </c>
      <c r="M205" s="2">
        <v>16217</v>
      </c>
      <c r="N205" s="2">
        <v>11781</v>
      </c>
      <c r="O205" s="39">
        <f t="shared" si="64"/>
        <v>-0.19523191474827514</v>
      </c>
      <c r="P205" s="39">
        <f t="shared" si="65"/>
        <v>-0.60291887154942869</v>
      </c>
      <c r="Q205" s="39">
        <f t="shared" si="66"/>
        <v>-0.27354011222790897</v>
      </c>
      <c r="R205" s="46"/>
      <c r="S205" s="151"/>
    </row>
    <row r="206" spans="1:19" x14ac:dyDescent="0.25">
      <c r="A206" s="121" t="s">
        <v>25</v>
      </c>
      <c r="B206" s="2">
        <v>2121</v>
      </c>
      <c r="C206" s="2">
        <v>2592</v>
      </c>
      <c r="D206" s="2">
        <v>3412</v>
      </c>
      <c r="E206" s="2">
        <v>4002</v>
      </c>
      <c r="F206" s="2">
        <v>4413</v>
      </c>
      <c r="G206" s="2">
        <v>4927</v>
      </c>
      <c r="H206" s="2">
        <v>6020</v>
      </c>
      <c r="I206" s="2">
        <v>6843</v>
      </c>
      <c r="J206" s="2">
        <v>8106</v>
      </c>
      <c r="K206" s="2">
        <v>8737</v>
      </c>
      <c r="L206" s="2">
        <v>9661</v>
      </c>
      <c r="M206" s="2">
        <v>10444</v>
      </c>
      <c r="N206" s="2">
        <v>11028</v>
      </c>
      <c r="O206" s="39">
        <f t="shared" si="64"/>
        <v>1.7556221889055472</v>
      </c>
      <c r="P206" s="39">
        <f t="shared" si="65"/>
        <v>0.36047372316802367</v>
      </c>
      <c r="Q206" s="39">
        <f t="shared" si="66"/>
        <v>5.5917273075450018E-2</v>
      </c>
      <c r="R206" s="46"/>
      <c r="S206" s="67"/>
    </row>
    <row r="207" spans="1:19" x14ac:dyDescent="0.25">
      <c r="A207" s="121" t="s">
        <v>12</v>
      </c>
      <c r="B207" s="2">
        <v>4239</v>
      </c>
      <c r="C207" s="2">
        <v>5141</v>
      </c>
      <c r="D207" s="2">
        <v>6337</v>
      </c>
      <c r="E207" s="2">
        <v>8050</v>
      </c>
      <c r="F207" s="2">
        <v>8784</v>
      </c>
      <c r="G207" s="2">
        <v>9409</v>
      </c>
      <c r="H207" s="2">
        <v>11617</v>
      </c>
      <c r="I207" s="2">
        <v>12592</v>
      </c>
      <c r="J207" s="2">
        <v>11376</v>
      </c>
      <c r="K207" s="2">
        <v>12351</v>
      </c>
      <c r="L207" s="2">
        <v>11352</v>
      </c>
      <c r="M207" s="2">
        <v>10883</v>
      </c>
      <c r="N207" s="2">
        <v>10975</v>
      </c>
      <c r="O207" s="39">
        <f t="shared" si="64"/>
        <v>0.36335403726708076</v>
      </c>
      <c r="P207" s="39">
        <f t="shared" si="65"/>
        <v>-3.5249648382559777E-2</v>
      </c>
      <c r="Q207" s="39">
        <f t="shared" si="66"/>
        <v>8.4535514104566757E-3</v>
      </c>
      <c r="R207" s="46"/>
      <c r="S207" s="151"/>
    </row>
    <row r="208" spans="1:19" x14ac:dyDescent="0.25">
      <c r="A208" s="121" t="s">
        <v>37</v>
      </c>
      <c r="B208" s="2">
        <v>912</v>
      </c>
      <c r="C208" s="2">
        <v>1152</v>
      </c>
      <c r="D208" s="2">
        <v>1988</v>
      </c>
      <c r="E208" s="2">
        <v>3193</v>
      </c>
      <c r="F208" s="2">
        <v>4407</v>
      </c>
      <c r="G208" s="2">
        <v>5544</v>
      </c>
      <c r="H208" s="2">
        <v>5432</v>
      </c>
      <c r="I208" s="2">
        <v>6376</v>
      </c>
      <c r="J208" s="2">
        <v>7977</v>
      </c>
      <c r="K208" s="2">
        <v>8444</v>
      </c>
      <c r="L208" s="2">
        <v>10335</v>
      </c>
      <c r="M208" s="2">
        <v>10770</v>
      </c>
      <c r="N208" s="2">
        <v>10953</v>
      </c>
      <c r="O208" s="39">
        <f t="shared" si="64"/>
        <v>2.4303163169433133</v>
      </c>
      <c r="P208" s="39">
        <f t="shared" si="65"/>
        <v>0.37307258367807444</v>
      </c>
      <c r="Q208" s="39">
        <f t="shared" si="66"/>
        <v>1.6991643454038998E-2</v>
      </c>
      <c r="R208" s="46"/>
      <c r="S208" s="67"/>
    </row>
    <row r="209" spans="1:19" x14ac:dyDescent="0.25">
      <c r="A209" s="121" t="s">
        <v>16</v>
      </c>
      <c r="B209" s="2">
        <v>5896</v>
      </c>
      <c r="C209" s="2">
        <v>5647</v>
      </c>
      <c r="D209" s="2">
        <v>6755</v>
      </c>
      <c r="E209" s="2">
        <v>7748</v>
      </c>
      <c r="F209" s="2">
        <v>8217</v>
      </c>
      <c r="G209" s="2">
        <v>8054</v>
      </c>
      <c r="H209" s="2">
        <v>8066</v>
      </c>
      <c r="I209" s="2">
        <v>7806</v>
      </c>
      <c r="J209" s="2">
        <v>7907</v>
      </c>
      <c r="K209" s="2">
        <v>8157</v>
      </c>
      <c r="L209" s="2">
        <v>8609</v>
      </c>
      <c r="M209" s="2">
        <v>9391</v>
      </c>
      <c r="N209" s="2">
        <v>10871</v>
      </c>
      <c r="O209" s="39">
        <f t="shared" si="64"/>
        <v>0.40307176045431081</v>
      </c>
      <c r="P209" s="39">
        <f t="shared" si="65"/>
        <v>0.37485772100670295</v>
      </c>
      <c r="Q209" s="39">
        <f t="shared" si="66"/>
        <v>0.15759769992546055</v>
      </c>
      <c r="R209" s="46"/>
      <c r="S209" s="151"/>
    </row>
    <row r="210" spans="1:19" x14ac:dyDescent="0.25">
      <c r="A210" s="121" t="s">
        <v>21</v>
      </c>
      <c r="B210" s="2">
        <v>4150</v>
      </c>
      <c r="C210" s="2">
        <v>5343</v>
      </c>
      <c r="D210" s="2">
        <v>7234</v>
      </c>
      <c r="E210" s="2">
        <v>6831</v>
      </c>
      <c r="F210" s="2">
        <v>7235</v>
      </c>
      <c r="G210" s="2">
        <v>8077</v>
      </c>
      <c r="H210" s="2">
        <v>8908</v>
      </c>
      <c r="I210" s="2">
        <v>9603</v>
      </c>
      <c r="J210" s="2">
        <v>10454</v>
      </c>
      <c r="K210" s="2">
        <v>10288</v>
      </c>
      <c r="L210" s="2">
        <v>9946</v>
      </c>
      <c r="M210" s="2">
        <v>8951</v>
      </c>
      <c r="N210" s="2">
        <v>8885</v>
      </c>
      <c r="O210" s="39">
        <f t="shared" si="64"/>
        <v>0.30068803981847458</v>
      </c>
      <c r="P210" s="39">
        <f t="shared" si="65"/>
        <v>-0.15008609144824947</v>
      </c>
      <c r="Q210" s="39">
        <f t="shared" si="66"/>
        <v>-7.3734778237068482E-3</v>
      </c>
      <c r="R210" s="46"/>
      <c r="S210" s="67"/>
    </row>
    <row r="211" spans="1:19" x14ac:dyDescent="0.25">
      <c r="A211" s="121" t="s">
        <v>26</v>
      </c>
      <c r="B211" s="2">
        <v>3757</v>
      </c>
      <c r="C211" s="2">
        <v>3839</v>
      </c>
      <c r="D211" s="2">
        <v>4246</v>
      </c>
      <c r="E211" s="2">
        <v>5061</v>
      </c>
      <c r="F211" s="2">
        <v>5853</v>
      </c>
      <c r="G211" s="2">
        <v>6952</v>
      </c>
      <c r="H211" s="2">
        <v>8388</v>
      </c>
      <c r="I211" s="2">
        <v>9449</v>
      </c>
      <c r="J211" s="2">
        <v>10194</v>
      </c>
      <c r="K211" s="2">
        <v>10279</v>
      </c>
      <c r="L211" s="2">
        <v>9940</v>
      </c>
      <c r="M211" s="2">
        <v>8993</v>
      </c>
      <c r="N211" s="2">
        <v>8300</v>
      </c>
      <c r="O211" s="39">
        <f t="shared" si="64"/>
        <v>0.63999209642363164</v>
      </c>
      <c r="P211" s="39">
        <f t="shared" si="65"/>
        <v>-0.185795566019227</v>
      </c>
      <c r="Q211" s="39">
        <f t="shared" si="66"/>
        <v>-7.7059935505393085E-2</v>
      </c>
      <c r="R211" s="46"/>
      <c r="S211" s="151"/>
    </row>
    <row r="212" spans="1:19" x14ac:dyDescent="0.25">
      <c r="A212" s="121" t="s">
        <v>166</v>
      </c>
      <c r="B212" s="2">
        <v>610</v>
      </c>
      <c r="C212" s="2">
        <v>791</v>
      </c>
      <c r="D212" s="2">
        <v>1090</v>
      </c>
      <c r="E212" s="2">
        <v>1402</v>
      </c>
      <c r="F212" s="2">
        <v>1413</v>
      </c>
      <c r="G212" s="2">
        <v>2468</v>
      </c>
      <c r="H212" s="2">
        <v>3130</v>
      </c>
      <c r="I212" s="2">
        <v>3989</v>
      </c>
      <c r="J212" s="2">
        <v>4729</v>
      </c>
      <c r="K212" s="2">
        <v>5667</v>
      </c>
      <c r="L212" s="2">
        <v>6120</v>
      </c>
      <c r="M212" s="2">
        <v>6342</v>
      </c>
      <c r="N212" s="2">
        <v>6764</v>
      </c>
      <c r="O212" s="39">
        <f t="shared" si="64"/>
        <v>3.8245363766048501</v>
      </c>
      <c r="P212" s="39">
        <f t="shared" si="65"/>
        <v>0.43032353563121167</v>
      </c>
      <c r="Q212" s="39">
        <f t="shared" si="66"/>
        <v>6.6540523494165879E-2</v>
      </c>
      <c r="R212" s="46"/>
      <c r="S212" s="67"/>
    </row>
    <row r="213" spans="1:19" x14ac:dyDescent="0.25">
      <c r="A213" s="121" t="s">
        <v>31</v>
      </c>
      <c r="B213" s="2">
        <v>2432</v>
      </c>
      <c r="C213" s="2">
        <v>2411</v>
      </c>
      <c r="D213" s="2">
        <v>2712</v>
      </c>
      <c r="E213" s="2">
        <v>3020</v>
      </c>
      <c r="F213" s="2">
        <v>3504</v>
      </c>
      <c r="G213" s="2">
        <v>4036</v>
      </c>
      <c r="H213" s="2">
        <v>4604</v>
      </c>
      <c r="I213" s="2">
        <v>5537</v>
      </c>
      <c r="J213" s="2">
        <v>6330</v>
      </c>
      <c r="K213" s="2">
        <v>7094</v>
      </c>
      <c r="L213" s="2">
        <v>7218</v>
      </c>
      <c r="M213" s="2">
        <v>7196</v>
      </c>
      <c r="N213" s="2">
        <v>6736</v>
      </c>
      <c r="O213" s="39">
        <f t="shared" si="64"/>
        <v>1.2304635761589404</v>
      </c>
      <c r="P213" s="39">
        <f t="shared" si="65"/>
        <v>6.4139020537124808E-2</v>
      </c>
      <c r="Q213" s="39">
        <f t="shared" si="66"/>
        <v>-6.3924402445803219E-2</v>
      </c>
      <c r="R213" s="46"/>
      <c r="S213" s="151"/>
    </row>
    <row r="214" spans="1:19" x14ac:dyDescent="0.25">
      <c r="A214" s="121" t="s">
        <v>19</v>
      </c>
      <c r="B214" s="2">
        <v>3423</v>
      </c>
      <c r="C214" s="2">
        <v>3618</v>
      </c>
      <c r="D214" s="2">
        <v>3505</v>
      </c>
      <c r="E214" s="2">
        <v>3590</v>
      </c>
      <c r="F214" s="2">
        <v>4028</v>
      </c>
      <c r="G214" s="2">
        <v>4304</v>
      </c>
      <c r="H214" s="2">
        <v>4888</v>
      </c>
      <c r="I214" s="2">
        <v>4967</v>
      </c>
      <c r="J214" s="2">
        <v>5319</v>
      </c>
      <c r="K214" s="2">
        <v>5600</v>
      </c>
      <c r="L214" s="2">
        <v>5811</v>
      </c>
      <c r="M214" s="2">
        <v>6186</v>
      </c>
      <c r="N214" s="2">
        <v>6659</v>
      </c>
      <c r="O214" s="39">
        <f t="shared" si="64"/>
        <v>0.85487465181058497</v>
      </c>
      <c r="P214" s="39">
        <f t="shared" si="65"/>
        <v>0.2519270539575108</v>
      </c>
      <c r="Q214" s="39">
        <f t="shared" si="66"/>
        <v>7.6462980924668605E-2</v>
      </c>
      <c r="R214" s="46"/>
      <c r="S214" s="67"/>
    </row>
    <row r="215" spans="1:19" x14ac:dyDescent="0.25">
      <c r="A215" s="121" t="s">
        <v>160</v>
      </c>
      <c r="B215" s="2">
        <v>3650</v>
      </c>
      <c r="C215" s="2">
        <v>3326</v>
      </c>
      <c r="D215" s="2">
        <v>3964</v>
      </c>
      <c r="E215" s="2">
        <v>5075</v>
      </c>
      <c r="F215" s="2">
        <v>5758</v>
      </c>
      <c r="G215" s="2">
        <v>6184</v>
      </c>
      <c r="H215" s="2">
        <v>6284</v>
      </c>
      <c r="I215" s="2">
        <v>6479</v>
      </c>
      <c r="J215" s="2">
        <v>6706</v>
      </c>
      <c r="K215" s="2">
        <v>7107</v>
      </c>
      <c r="L215" s="2">
        <v>6889</v>
      </c>
      <c r="M215" s="2">
        <v>6589</v>
      </c>
      <c r="N215" s="2">
        <v>6589</v>
      </c>
      <c r="O215" s="39">
        <f t="shared" si="64"/>
        <v>0.29832512315270937</v>
      </c>
      <c r="P215" s="39">
        <f t="shared" si="65"/>
        <v>-1.7447062332239784E-2</v>
      </c>
      <c r="Q215" s="39">
        <f t="shared" si="66"/>
        <v>0</v>
      </c>
      <c r="R215" s="46"/>
      <c r="S215" s="151"/>
    </row>
    <row r="216" spans="1:19" x14ac:dyDescent="0.25">
      <c r="A216" s="121" t="s">
        <v>376</v>
      </c>
      <c r="B216" s="2">
        <v>2519</v>
      </c>
      <c r="C216" s="2">
        <v>2956</v>
      </c>
      <c r="D216" s="2">
        <v>3367</v>
      </c>
      <c r="E216" s="2">
        <v>3739</v>
      </c>
      <c r="F216" s="2">
        <v>3815</v>
      </c>
      <c r="G216" s="2">
        <v>3980</v>
      </c>
      <c r="H216" s="2">
        <v>4204</v>
      </c>
      <c r="I216" s="2">
        <v>4034</v>
      </c>
      <c r="J216" s="2">
        <v>4111</v>
      </c>
      <c r="K216" s="2">
        <v>4423</v>
      </c>
      <c r="L216" s="2">
        <v>5099</v>
      </c>
      <c r="M216" s="2">
        <v>5618</v>
      </c>
      <c r="N216" s="2">
        <v>6359</v>
      </c>
      <c r="O216" s="39">
        <f t="shared" si="64"/>
        <v>0.700722118213426</v>
      </c>
      <c r="P216" s="39">
        <f t="shared" si="65"/>
        <v>0.54682558988080754</v>
      </c>
      <c r="Q216" s="39">
        <f t="shared" si="66"/>
        <v>0.13189747241011035</v>
      </c>
      <c r="R216" s="46"/>
      <c r="S216" s="67"/>
    </row>
    <row r="217" spans="1:19" x14ac:dyDescent="0.25">
      <c r="A217" s="121" t="s">
        <v>36</v>
      </c>
      <c r="B217" s="2">
        <v>261</v>
      </c>
      <c r="C217" s="2">
        <v>440</v>
      </c>
      <c r="D217" s="2">
        <v>818</v>
      </c>
      <c r="E217" s="2">
        <v>1214</v>
      </c>
      <c r="F217" s="2">
        <v>1619</v>
      </c>
      <c r="G217" s="2">
        <v>2362</v>
      </c>
      <c r="H217" s="2">
        <v>2710</v>
      </c>
      <c r="I217" s="2">
        <v>3198</v>
      </c>
      <c r="J217" s="2">
        <v>3684</v>
      </c>
      <c r="K217" s="2">
        <v>4075</v>
      </c>
      <c r="L217" s="2">
        <v>4450</v>
      </c>
      <c r="M217" s="2">
        <v>5231</v>
      </c>
      <c r="N217" s="2">
        <v>6078</v>
      </c>
      <c r="O217" s="39">
        <f t="shared" si="64"/>
        <v>4.0065897858319603</v>
      </c>
      <c r="P217" s="39">
        <f t="shared" si="65"/>
        <v>0.64983713355048855</v>
      </c>
      <c r="Q217" s="39">
        <f t="shared" si="66"/>
        <v>0.16191932708851081</v>
      </c>
      <c r="R217" s="46"/>
      <c r="S217" s="151"/>
    </row>
    <row r="218" spans="1:19" x14ac:dyDescent="0.25">
      <c r="A218" s="121" t="s">
        <v>24</v>
      </c>
      <c r="B218" s="2">
        <v>5419</v>
      </c>
      <c r="C218" s="2">
        <v>5825</v>
      </c>
      <c r="D218" s="2">
        <v>6358</v>
      </c>
      <c r="E218" s="2">
        <v>7226</v>
      </c>
      <c r="F218" s="2">
        <v>7224</v>
      </c>
      <c r="G218" s="2">
        <v>6736</v>
      </c>
      <c r="H218" s="2">
        <v>6762</v>
      </c>
      <c r="I218" s="2">
        <v>6068</v>
      </c>
      <c r="J218" s="2">
        <v>5820</v>
      </c>
      <c r="K218" s="2">
        <v>5481</v>
      </c>
      <c r="L218" s="2">
        <v>5422</v>
      </c>
      <c r="M218" s="2">
        <v>5737</v>
      </c>
      <c r="N218" s="2">
        <v>6071</v>
      </c>
      <c r="O218" s="39">
        <f t="shared" si="64"/>
        <v>-0.15983946858566289</v>
      </c>
      <c r="P218" s="39">
        <f t="shared" si="65"/>
        <v>4.3127147766323023E-2</v>
      </c>
      <c r="Q218" s="39">
        <f t="shared" si="66"/>
        <v>5.8218581139968625E-2</v>
      </c>
      <c r="R218" s="46"/>
      <c r="S218" s="67"/>
    </row>
    <row r="219" spans="1:19" x14ac:dyDescent="0.25">
      <c r="A219" s="6"/>
      <c r="B219" s="6"/>
      <c r="C219" s="151"/>
      <c r="D219" s="151"/>
      <c r="E219" s="6"/>
      <c r="F219" s="6"/>
      <c r="G219" s="6"/>
      <c r="H219" s="6"/>
      <c r="I219" s="6"/>
      <c r="J219" s="6"/>
      <c r="K219" s="6"/>
      <c r="L219" s="6"/>
      <c r="M219" s="151"/>
      <c r="N219" s="6"/>
      <c r="O219" s="46"/>
      <c r="P219" s="46"/>
      <c r="Q219" s="46"/>
      <c r="R219" s="46"/>
      <c r="S219" s="151"/>
    </row>
    <row r="220" spans="1:19" ht="15.75" x14ac:dyDescent="0.25">
      <c r="A220" s="33" t="s">
        <v>89</v>
      </c>
      <c r="B220" s="33"/>
      <c r="C220" s="33"/>
      <c r="D220" s="33"/>
      <c r="E220" s="33"/>
      <c r="F220" s="33"/>
      <c r="G220" s="33"/>
      <c r="H220" s="33"/>
      <c r="I220" s="6"/>
      <c r="J220" s="6"/>
      <c r="K220" s="6"/>
      <c r="L220" s="6"/>
      <c r="M220" s="151"/>
      <c r="N220" s="6"/>
      <c r="O220" s="46"/>
      <c r="P220" s="46"/>
      <c r="Q220" s="46"/>
      <c r="R220" s="46"/>
      <c r="S220" s="67"/>
    </row>
    <row r="221" spans="1:19" ht="30" customHeight="1" x14ac:dyDescent="0.25">
      <c r="A221" s="107" t="s">
        <v>4</v>
      </c>
      <c r="B221" s="1">
        <v>2007</v>
      </c>
      <c r="C221" s="1">
        <v>2008</v>
      </c>
      <c r="D221" s="1">
        <v>2009</v>
      </c>
      <c r="E221" s="1">
        <v>2010</v>
      </c>
      <c r="F221" s="1">
        <v>2011</v>
      </c>
      <c r="G221" s="1">
        <v>2012</v>
      </c>
      <c r="H221" s="1">
        <v>2013</v>
      </c>
      <c r="I221" s="1">
        <v>2014</v>
      </c>
      <c r="J221" s="1">
        <v>2015</v>
      </c>
      <c r="K221" s="1">
        <v>2016</v>
      </c>
      <c r="L221" s="1">
        <v>2017</v>
      </c>
      <c r="M221" s="1">
        <v>2018</v>
      </c>
      <c r="N221" s="1">
        <v>2019</v>
      </c>
      <c r="O221" s="5" t="s">
        <v>391</v>
      </c>
      <c r="P221" s="5" t="s">
        <v>392</v>
      </c>
      <c r="Q221" s="5" t="s">
        <v>393</v>
      </c>
      <c r="R221" s="46"/>
      <c r="S221" s="151"/>
    </row>
    <row r="222" spans="1:19" x14ac:dyDescent="0.25">
      <c r="A222" s="123" t="s">
        <v>5</v>
      </c>
      <c r="B222" s="37">
        <v>25180</v>
      </c>
      <c r="C222" s="37">
        <v>27769</v>
      </c>
      <c r="D222" s="37">
        <v>28960</v>
      </c>
      <c r="E222" s="37">
        <v>31923</v>
      </c>
      <c r="F222" s="37">
        <v>34797</v>
      </c>
      <c r="G222" s="37">
        <v>37996</v>
      </c>
      <c r="H222" s="37">
        <v>40408</v>
      </c>
      <c r="I222" s="37">
        <v>42017</v>
      </c>
      <c r="J222" s="37">
        <v>42610</v>
      </c>
      <c r="K222" s="37">
        <v>44041</v>
      </c>
      <c r="L222" s="37">
        <v>44662</v>
      </c>
      <c r="M222" s="37">
        <v>46137</v>
      </c>
      <c r="N222" s="37">
        <v>46530</v>
      </c>
      <c r="O222" s="39">
        <f t="shared" ref="O222:O241" si="67">(N222-E222)/E222</f>
        <v>0.45756977727657178</v>
      </c>
      <c r="P222" s="39">
        <f t="shared" ref="P222:P241" si="68">(N222-J222)/J222</f>
        <v>9.1997183759680828E-2</v>
      </c>
      <c r="Q222" s="39">
        <f t="shared" ref="Q222:Q241" si="69">(N222-M222)/M222</f>
        <v>8.5181091098250859E-3</v>
      </c>
      <c r="R222" s="46"/>
      <c r="S222" s="67"/>
    </row>
    <row r="223" spans="1:19" x14ac:dyDescent="0.25">
      <c r="A223" s="123" t="s">
        <v>7</v>
      </c>
      <c r="B223" s="37">
        <v>32980</v>
      </c>
      <c r="C223" s="37">
        <v>33986</v>
      </c>
      <c r="D223" s="37">
        <v>35635</v>
      </c>
      <c r="E223" s="37">
        <v>36569</v>
      </c>
      <c r="F223" s="37">
        <v>37188</v>
      </c>
      <c r="G223" s="37">
        <v>37148</v>
      </c>
      <c r="H223" s="37">
        <v>37552</v>
      </c>
      <c r="I223" s="37">
        <v>37413</v>
      </c>
      <c r="J223" s="37">
        <v>37377</v>
      </c>
      <c r="K223" s="37">
        <v>38537</v>
      </c>
      <c r="L223" s="37">
        <v>39342</v>
      </c>
      <c r="M223" s="37">
        <v>39939</v>
      </c>
      <c r="N223" s="37">
        <v>41604</v>
      </c>
      <c r="O223" s="39">
        <f t="shared" si="67"/>
        <v>0.13768492438951024</v>
      </c>
      <c r="P223" s="39">
        <f t="shared" si="68"/>
        <v>0.11309093827755036</v>
      </c>
      <c r="Q223" s="39">
        <f t="shared" si="69"/>
        <v>4.1688575076992411E-2</v>
      </c>
      <c r="R223" s="46"/>
      <c r="S223" s="151"/>
    </row>
    <row r="224" spans="1:19" x14ac:dyDescent="0.25">
      <c r="A224" s="108" t="s">
        <v>6</v>
      </c>
      <c r="B224" s="37">
        <v>15379</v>
      </c>
      <c r="C224" s="37">
        <v>18679</v>
      </c>
      <c r="D224" s="37">
        <v>23295</v>
      </c>
      <c r="E224" s="37">
        <v>28426</v>
      </c>
      <c r="F224" s="37">
        <v>33493</v>
      </c>
      <c r="G224" s="37">
        <v>37498</v>
      </c>
      <c r="H224" s="37">
        <v>39071</v>
      </c>
      <c r="I224" s="37">
        <v>40014</v>
      </c>
      <c r="J224" s="37">
        <v>40906</v>
      </c>
      <c r="K224" s="37">
        <v>41099</v>
      </c>
      <c r="L224" s="37">
        <v>40377</v>
      </c>
      <c r="M224" s="37">
        <v>38953</v>
      </c>
      <c r="N224" s="37">
        <v>37305</v>
      </c>
      <c r="O224" s="39">
        <f t="shared" si="67"/>
        <v>0.31235488637163161</v>
      </c>
      <c r="P224" s="39">
        <f t="shared" si="68"/>
        <v>-8.8031095682784916E-2</v>
      </c>
      <c r="Q224" s="39">
        <f t="shared" si="69"/>
        <v>-4.2307396092727136E-2</v>
      </c>
      <c r="R224" s="46"/>
      <c r="S224" s="67"/>
    </row>
    <row r="225" spans="1:19" x14ac:dyDescent="0.25">
      <c r="A225" s="108" t="s">
        <v>8</v>
      </c>
      <c r="B225" s="37">
        <v>23937</v>
      </c>
      <c r="C225" s="37">
        <v>24309</v>
      </c>
      <c r="D225" s="37">
        <v>23916</v>
      </c>
      <c r="E225" s="37">
        <v>24711</v>
      </c>
      <c r="F225" s="37">
        <v>26116</v>
      </c>
      <c r="G225" s="37">
        <v>27031</v>
      </c>
      <c r="H225" s="37">
        <v>27599</v>
      </c>
      <c r="I225" s="37">
        <v>28710</v>
      </c>
      <c r="J225" s="37">
        <v>30038</v>
      </c>
      <c r="K225" s="37">
        <v>31834</v>
      </c>
      <c r="L225" s="37">
        <v>33331</v>
      </c>
      <c r="M225" s="37">
        <v>34830</v>
      </c>
      <c r="N225" s="37">
        <v>36886</v>
      </c>
      <c r="O225" s="39">
        <f t="shared" si="67"/>
        <v>0.49269556068147791</v>
      </c>
      <c r="P225" s="39">
        <f t="shared" si="68"/>
        <v>0.22797789466675544</v>
      </c>
      <c r="Q225" s="39">
        <f t="shared" si="69"/>
        <v>5.9029572207866782E-2</v>
      </c>
      <c r="R225" s="46"/>
      <c r="S225" s="151"/>
    </row>
    <row r="226" spans="1:19" x14ac:dyDescent="0.25">
      <c r="A226" s="108" t="s">
        <v>49</v>
      </c>
      <c r="B226" s="37">
        <v>16323</v>
      </c>
      <c r="C226" s="37">
        <v>18114</v>
      </c>
      <c r="D226" s="37">
        <v>18903</v>
      </c>
      <c r="E226" s="37">
        <v>21276</v>
      </c>
      <c r="F226" s="37">
        <v>23051</v>
      </c>
      <c r="G226" s="37">
        <v>25095</v>
      </c>
      <c r="H226" s="37">
        <v>24893</v>
      </c>
      <c r="I226" s="37">
        <v>26094</v>
      </c>
      <c r="J226" s="37">
        <v>26612</v>
      </c>
      <c r="K226" s="37">
        <v>27462</v>
      </c>
      <c r="L226" s="37">
        <v>27600</v>
      </c>
      <c r="M226" s="37">
        <v>27884</v>
      </c>
      <c r="N226" s="37">
        <v>27464</v>
      </c>
      <c r="O226" s="39">
        <f t="shared" si="67"/>
        <v>0.29084414363602179</v>
      </c>
      <c r="P226" s="39">
        <f t="shared" si="68"/>
        <v>3.2015632045693673E-2</v>
      </c>
      <c r="Q226" s="39">
        <f t="shared" si="69"/>
        <v>-1.5062401377133839E-2</v>
      </c>
      <c r="R226" s="46"/>
      <c r="S226" s="67"/>
    </row>
    <row r="227" spans="1:19" x14ac:dyDescent="0.25">
      <c r="A227" s="108" t="s">
        <v>9</v>
      </c>
      <c r="B227" s="37">
        <v>14927</v>
      </c>
      <c r="C227" s="37">
        <v>16798</v>
      </c>
      <c r="D227" s="37">
        <v>19815</v>
      </c>
      <c r="E227" s="37">
        <v>21878</v>
      </c>
      <c r="F227" s="37">
        <v>23744</v>
      </c>
      <c r="G227" s="37">
        <v>24440</v>
      </c>
      <c r="H227" s="37">
        <v>23893</v>
      </c>
      <c r="I227" s="37">
        <v>22692</v>
      </c>
      <c r="J227" s="37">
        <v>21787</v>
      </c>
      <c r="K227" s="37">
        <v>20928</v>
      </c>
      <c r="L227" s="37">
        <v>20258</v>
      </c>
      <c r="M227" s="37">
        <v>19604</v>
      </c>
      <c r="N227" s="37">
        <v>19099</v>
      </c>
      <c r="O227" s="39">
        <f t="shared" si="67"/>
        <v>-0.12702257976049</v>
      </c>
      <c r="P227" s="39">
        <f t="shared" si="68"/>
        <v>-0.12337632533161977</v>
      </c>
      <c r="Q227" s="39">
        <f t="shared" si="69"/>
        <v>-2.5760048969598041E-2</v>
      </c>
      <c r="R227" s="46"/>
      <c r="S227" s="151"/>
    </row>
    <row r="228" spans="1:19" x14ac:dyDescent="0.25">
      <c r="A228" s="108" t="s">
        <v>375</v>
      </c>
      <c r="B228" s="37">
        <v>10978</v>
      </c>
      <c r="C228" s="37">
        <v>8754</v>
      </c>
      <c r="D228" s="37">
        <v>9493</v>
      </c>
      <c r="E228" s="37">
        <v>11954</v>
      </c>
      <c r="F228" s="37">
        <v>12367</v>
      </c>
      <c r="G228" s="37">
        <v>12774</v>
      </c>
      <c r="H228" s="37">
        <v>14804</v>
      </c>
      <c r="I228" s="37">
        <v>14134</v>
      </c>
      <c r="J228" s="37">
        <v>15164</v>
      </c>
      <c r="K228" s="37">
        <v>15271</v>
      </c>
      <c r="L228" s="37">
        <v>16234</v>
      </c>
      <c r="M228" s="37">
        <v>16498</v>
      </c>
      <c r="N228" s="37">
        <v>17751</v>
      </c>
      <c r="O228" s="39">
        <f t="shared" si="67"/>
        <v>0.48494227873515139</v>
      </c>
      <c r="P228" s="39">
        <f t="shared" si="68"/>
        <v>0.17060142442627274</v>
      </c>
      <c r="Q228" s="39">
        <f t="shared" si="69"/>
        <v>7.5948599830282459E-2</v>
      </c>
      <c r="R228" s="46"/>
      <c r="S228" s="67"/>
    </row>
    <row r="229" spans="1:19" x14ac:dyDescent="0.25">
      <c r="A229" s="110" t="s">
        <v>13</v>
      </c>
      <c r="B229" s="37">
        <v>10168</v>
      </c>
      <c r="C229" s="37">
        <v>10829</v>
      </c>
      <c r="D229" s="37">
        <v>11630</v>
      </c>
      <c r="E229" s="37">
        <v>11996</v>
      </c>
      <c r="F229" s="37">
        <v>12450</v>
      </c>
      <c r="G229" s="37">
        <v>12830</v>
      </c>
      <c r="H229" s="37">
        <v>13365</v>
      </c>
      <c r="I229" s="37">
        <v>13740</v>
      </c>
      <c r="J229" s="37">
        <v>14018</v>
      </c>
      <c r="K229" s="37">
        <v>14498</v>
      </c>
      <c r="L229" s="37">
        <v>15025</v>
      </c>
      <c r="M229" s="37">
        <v>15807</v>
      </c>
      <c r="N229" s="37">
        <v>16329</v>
      </c>
      <c r="O229" s="39">
        <f t="shared" si="67"/>
        <v>0.36120373457819271</v>
      </c>
      <c r="P229" s="39">
        <f t="shared" si="68"/>
        <v>0.16485946640034241</v>
      </c>
      <c r="Q229" s="39">
        <f t="shared" si="69"/>
        <v>3.3023344088062248E-2</v>
      </c>
      <c r="R229" s="46"/>
      <c r="S229" s="151"/>
    </row>
    <row r="230" spans="1:19" x14ac:dyDescent="0.25">
      <c r="A230" s="108" t="s">
        <v>48</v>
      </c>
      <c r="B230" s="37">
        <v>9440</v>
      </c>
      <c r="C230" s="37">
        <v>10789</v>
      </c>
      <c r="D230" s="37">
        <v>12130</v>
      </c>
      <c r="E230" s="37">
        <v>13912</v>
      </c>
      <c r="F230" s="37">
        <v>14981</v>
      </c>
      <c r="G230" s="37">
        <v>15299</v>
      </c>
      <c r="H230" s="37">
        <v>15893</v>
      </c>
      <c r="I230" s="37">
        <v>16454</v>
      </c>
      <c r="J230" s="37">
        <v>16377</v>
      </c>
      <c r="K230" s="37">
        <v>16639</v>
      </c>
      <c r="L230" s="37">
        <v>17068</v>
      </c>
      <c r="M230" s="37">
        <v>16833</v>
      </c>
      <c r="N230" s="37">
        <v>15312</v>
      </c>
      <c r="O230" s="39">
        <f t="shared" si="67"/>
        <v>0.10063254744105808</v>
      </c>
      <c r="P230" s="39">
        <f t="shared" si="68"/>
        <v>-6.5030225315991938E-2</v>
      </c>
      <c r="Q230" s="39">
        <f t="shared" si="69"/>
        <v>-9.0358224915344856E-2</v>
      </c>
      <c r="R230" s="46"/>
      <c r="S230" s="67"/>
    </row>
    <row r="231" spans="1:19" x14ac:dyDescent="0.25">
      <c r="A231" s="108" t="s">
        <v>14</v>
      </c>
      <c r="B231" s="37">
        <v>4950</v>
      </c>
      <c r="C231" s="37">
        <v>6163</v>
      </c>
      <c r="D231" s="37">
        <v>7541</v>
      </c>
      <c r="E231" s="37">
        <v>9202</v>
      </c>
      <c r="F231" s="37">
        <v>11118</v>
      </c>
      <c r="G231" s="37">
        <v>12629</v>
      </c>
      <c r="H231" s="37">
        <v>13324</v>
      </c>
      <c r="I231" s="37">
        <v>13714</v>
      </c>
      <c r="J231" s="37">
        <v>14149</v>
      </c>
      <c r="K231" s="37">
        <v>14588</v>
      </c>
      <c r="L231" s="37">
        <v>14982</v>
      </c>
      <c r="M231" s="37">
        <v>15197</v>
      </c>
      <c r="N231" s="37">
        <v>14649</v>
      </c>
      <c r="O231" s="39">
        <f t="shared" si="67"/>
        <v>0.59193653553575309</v>
      </c>
      <c r="P231" s="39">
        <f t="shared" si="68"/>
        <v>3.5338186444271683E-2</v>
      </c>
      <c r="Q231" s="39">
        <f t="shared" si="69"/>
        <v>-3.6059748634598932E-2</v>
      </c>
      <c r="R231" s="46"/>
      <c r="S231" s="151"/>
    </row>
    <row r="232" spans="1:19" x14ac:dyDescent="0.25">
      <c r="A232" s="108" t="s">
        <v>11</v>
      </c>
      <c r="B232" s="37">
        <v>8314</v>
      </c>
      <c r="C232" s="37">
        <v>9313</v>
      </c>
      <c r="D232" s="37">
        <v>10336</v>
      </c>
      <c r="E232" s="37">
        <v>11409</v>
      </c>
      <c r="F232" s="37">
        <v>12494</v>
      </c>
      <c r="G232" s="37">
        <v>13495</v>
      </c>
      <c r="H232" s="37">
        <v>14005</v>
      </c>
      <c r="I232" s="37">
        <v>14423</v>
      </c>
      <c r="J232" s="37">
        <v>14519</v>
      </c>
      <c r="K232" s="37">
        <v>14688</v>
      </c>
      <c r="L232" s="37">
        <v>14780</v>
      </c>
      <c r="M232" s="37">
        <v>14485</v>
      </c>
      <c r="N232" s="37">
        <v>14348</v>
      </c>
      <c r="O232" s="39">
        <f t="shared" si="67"/>
        <v>0.25760364624419319</v>
      </c>
      <c r="P232" s="39">
        <f t="shared" si="68"/>
        <v>-1.1777670638473724E-2</v>
      </c>
      <c r="Q232" s="39">
        <f t="shared" si="69"/>
        <v>-9.458060062133242E-3</v>
      </c>
      <c r="R232" s="46"/>
      <c r="S232" s="67"/>
    </row>
    <row r="233" spans="1:19" x14ac:dyDescent="0.25">
      <c r="A233" s="108" t="s">
        <v>12</v>
      </c>
      <c r="B233" s="37">
        <v>11416</v>
      </c>
      <c r="C233" s="37">
        <v>11400</v>
      </c>
      <c r="D233" s="37">
        <v>11686</v>
      </c>
      <c r="E233" s="37">
        <v>12418</v>
      </c>
      <c r="F233" s="37">
        <v>13319</v>
      </c>
      <c r="G233" s="37">
        <v>13296</v>
      </c>
      <c r="H233" s="37">
        <v>13490</v>
      </c>
      <c r="I233" s="37">
        <v>13007</v>
      </c>
      <c r="J233" s="37">
        <v>13202</v>
      </c>
      <c r="K233" s="37">
        <v>13156</v>
      </c>
      <c r="L233" s="37">
        <v>13826</v>
      </c>
      <c r="M233" s="37">
        <v>14089</v>
      </c>
      <c r="N233" s="37">
        <v>14222</v>
      </c>
      <c r="O233" s="39">
        <f t="shared" si="67"/>
        <v>0.14527299081977774</v>
      </c>
      <c r="P233" s="39">
        <f t="shared" si="68"/>
        <v>7.7261021057415544E-2</v>
      </c>
      <c r="Q233" s="39">
        <f t="shared" si="69"/>
        <v>9.4399886436226845E-3</v>
      </c>
      <c r="R233" s="46"/>
      <c r="S233" s="151"/>
    </row>
    <row r="234" spans="1:19" x14ac:dyDescent="0.25">
      <c r="A234" s="108" t="s">
        <v>18</v>
      </c>
      <c r="B234" s="37">
        <v>5454</v>
      </c>
      <c r="C234" s="37">
        <v>5987</v>
      </c>
      <c r="D234" s="37">
        <v>6735</v>
      </c>
      <c r="E234" s="37">
        <v>7636</v>
      </c>
      <c r="F234" s="37">
        <v>8377</v>
      </c>
      <c r="G234" s="37">
        <v>9276</v>
      </c>
      <c r="H234" s="37">
        <v>9970</v>
      </c>
      <c r="I234" s="37">
        <v>12133</v>
      </c>
      <c r="J234" s="37">
        <v>13224</v>
      </c>
      <c r="K234" s="37">
        <v>14917</v>
      </c>
      <c r="L234" s="37">
        <v>15706</v>
      </c>
      <c r="M234" s="37">
        <v>16667</v>
      </c>
      <c r="N234" s="37">
        <v>14199</v>
      </c>
      <c r="O234" s="39">
        <f t="shared" si="67"/>
        <v>0.85948140387637506</v>
      </c>
      <c r="P234" s="39">
        <f t="shared" si="68"/>
        <v>7.3729582577132483E-2</v>
      </c>
      <c r="Q234" s="39">
        <f t="shared" si="69"/>
        <v>-0.14807703845923081</v>
      </c>
      <c r="R234" s="46"/>
      <c r="S234" s="67"/>
    </row>
    <row r="235" spans="1:19" x14ac:dyDescent="0.25">
      <c r="A235" s="108" t="s">
        <v>145</v>
      </c>
      <c r="B235" s="37">
        <v>5107</v>
      </c>
      <c r="C235" s="37">
        <v>5697</v>
      </c>
      <c r="D235" s="37">
        <v>6316</v>
      </c>
      <c r="E235" s="37">
        <v>6975</v>
      </c>
      <c r="F235" s="37">
        <v>7611</v>
      </c>
      <c r="G235" s="37">
        <v>8511</v>
      </c>
      <c r="H235" s="37">
        <v>9430</v>
      </c>
      <c r="I235" s="37">
        <v>10045</v>
      </c>
      <c r="J235" s="37">
        <v>10657</v>
      </c>
      <c r="K235" s="37">
        <v>11278</v>
      </c>
      <c r="L235" s="37">
        <v>12081</v>
      </c>
      <c r="M235" s="37">
        <v>13005</v>
      </c>
      <c r="N235" s="37">
        <v>13833</v>
      </c>
      <c r="O235" s="39">
        <f t="shared" si="67"/>
        <v>0.98322580645161295</v>
      </c>
      <c r="P235" s="39">
        <f t="shared" si="68"/>
        <v>0.29802008069813268</v>
      </c>
      <c r="Q235" s="39">
        <f t="shared" si="69"/>
        <v>6.3667820069204156E-2</v>
      </c>
      <c r="R235" s="46"/>
      <c r="S235" s="151"/>
    </row>
    <row r="236" spans="1:19" x14ac:dyDescent="0.25">
      <c r="A236" s="108" t="s">
        <v>10</v>
      </c>
      <c r="B236" s="37">
        <v>11067</v>
      </c>
      <c r="C236" s="37">
        <v>10956</v>
      </c>
      <c r="D236" s="37">
        <v>11198</v>
      </c>
      <c r="E236" s="37">
        <v>12209</v>
      </c>
      <c r="F236" s="37">
        <v>13008</v>
      </c>
      <c r="G236" s="37">
        <v>12794</v>
      </c>
      <c r="H236" s="37">
        <v>13006</v>
      </c>
      <c r="I236" s="37">
        <v>12177</v>
      </c>
      <c r="J236" s="37">
        <v>12103</v>
      </c>
      <c r="K236" s="37">
        <v>12587</v>
      </c>
      <c r="L236" s="37">
        <v>13013</v>
      </c>
      <c r="M236" s="37">
        <v>13567</v>
      </c>
      <c r="N236" s="37">
        <v>13432</v>
      </c>
      <c r="O236" s="39">
        <f t="shared" si="67"/>
        <v>0.10017200425915308</v>
      </c>
      <c r="P236" s="39">
        <f t="shared" si="68"/>
        <v>0.10980748574733537</v>
      </c>
      <c r="Q236" s="39">
        <f t="shared" si="69"/>
        <v>-9.9506154639935132E-3</v>
      </c>
      <c r="R236" s="46"/>
      <c r="S236" s="67"/>
    </row>
    <row r="237" spans="1:19" x14ac:dyDescent="0.25">
      <c r="A237" s="108" t="s">
        <v>15</v>
      </c>
      <c r="B237" s="37">
        <v>12784</v>
      </c>
      <c r="C237" s="37">
        <v>12507</v>
      </c>
      <c r="D237" s="37">
        <v>12466</v>
      </c>
      <c r="E237" s="37">
        <v>12395</v>
      </c>
      <c r="F237" s="37">
        <v>12194</v>
      </c>
      <c r="G237" s="37">
        <v>12081</v>
      </c>
      <c r="H237" s="37">
        <v>11943</v>
      </c>
      <c r="I237" s="37">
        <v>11838</v>
      </c>
      <c r="J237" s="37">
        <v>12010</v>
      </c>
      <c r="K237" s="37">
        <v>12245</v>
      </c>
      <c r="L237" s="37">
        <v>12511</v>
      </c>
      <c r="M237" s="37">
        <v>12877</v>
      </c>
      <c r="N237" s="37">
        <v>13078</v>
      </c>
      <c r="O237" s="39">
        <f t="shared" si="67"/>
        <v>5.5102864058087939E-2</v>
      </c>
      <c r="P237" s="39">
        <f t="shared" si="68"/>
        <v>8.892589508742714E-2</v>
      </c>
      <c r="Q237" s="39">
        <f t="shared" si="69"/>
        <v>1.5609225751339597E-2</v>
      </c>
      <c r="R237" s="46"/>
      <c r="S237" s="151"/>
    </row>
    <row r="238" spans="1:19" x14ac:dyDescent="0.25">
      <c r="A238" s="108" t="s">
        <v>293</v>
      </c>
      <c r="B238" s="37">
        <v>1575</v>
      </c>
      <c r="C238" s="37">
        <v>1895</v>
      </c>
      <c r="D238" s="37">
        <v>2302</v>
      </c>
      <c r="E238" s="37">
        <v>3079</v>
      </c>
      <c r="F238" s="37">
        <v>4047</v>
      </c>
      <c r="G238" s="37">
        <v>5243</v>
      </c>
      <c r="H238" s="37">
        <v>6222</v>
      </c>
      <c r="I238" s="37">
        <v>7052</v>
      </c>
      <c r="J238" s="37">
        <v>7955</v>
      </c>
      <c r="K238" s="37">
        <v>8835</v>
      </c>
      <c r="L238" s="37">
        <v>9793</v>
      </c>
      <c r="M238" s="37">
        <v>10968</v>
      </c>
      <c r="N238" s="37">
        <v>11858</v>
      </c>
      <c r="O238" s="39">
        <f t="shared" si="67"/>
        <v>2.851250405975966</v>
      </c>
      <c r="P238" s="39">
        <f t="shared" si="68"/>
        <v>0.49063482086737903</v>
      </c>
      <c r="Q238" s="39">
        <f t="shared" si="69"/>
        <v>8.1145149525893509E-2</v>
      </c>
      <c r="R238" s="46"/>
      <c r="S238" s="67"/>
    </row>
    <row r="239" spans="1:19" x14ac:dyDescent="0.25">
      <c r="A239" s="108" t="s">
        <v>425</v>
      </c>
      <c r="B239" s="37">
        <v>9101</v>
      </c>
      <c r="C239" s="37">
        <v>9345</v>
      </c>
      <c r="D239" s="37">
        <v>9396</v>
      </c>
      <c r="E239" s="37">
        <v>9298</v>
      </c>
      <c r="F239" s="37">
        <v>9196</v>
      </c>
      <c r="G239" s="37">
        <v>8916</v>
      </c>
      <c r="H239" s="37">
        <v>8711</v>
      </c>
      <c r="I239" s="37">
        <v>8430</v>
      </c>
      <c r="J239" s="37">
        <v>8476</v>
      </c>
      <c r="K239" s="37">
        <v>8676</v>
      </c>
      <c r="L239" s="37">
        <v>9127</v>
      </c>
      <c r="M239" s="37">
        <v>9833</v>
      </c>
      <c r="N239" s="37">
        <v>10971</v>
      </c>
      <c r="O239" s="39">
        <f t="shared" si="67"/>
        <v>0.17993116799311679</v>
      </c>
      <c r="P239" s="39">
        <f t="shared" si="68"/>
        <v>0.29436054742803208</v>
      </c>
      <c r="Q239" s="39">
        <f t="shared" si="69"/>
        <v>0.11573273670293908</v>
      </c>
      <c r="R239" s="46"/>
      <c r="S239" s="151"/>
    </row>
    <row r="240" spans="1:19" x14ac:dyDescent="0.25">
      <c r="A240" s="108" t="s">
        <v>292</v>
      </c>
      <c r="B240" s="37">
        <v>11049</v>
      </c>
      <c r="C240" s="37">
        <v>10355</v>
      </c>
      <c r="D240" s="37">
        <v>9541</v>
      </c>
      <c r="E240" s="37">
        <v>9735</v>
      </c>
      <c r="F240" s="37">
        <v>9604</v>
      </c>
      <c r="G240" s="37">
        <v>9554</v>
      </c>
      <c r="H240" s="37">
        <v>8623</v>
      </c>
      <c r="I240" s="37">
        <v>7923</v>
      </c>
      <c r="J240" s="37">
        <v>8240</v>
      </c>
      <c r="K240" s="37">
        <v>9489</v>
      </c>
      <c r="L240" s="37">
        <v>10522</v>
      </c>
      <c r="M240" s="37">
        <v>11925</v>
      </c>
      <c r="N240" s="37">
        <v>10956</v>
      </c>
      <c r="O240" s="39">
        <f t="shared" si="67"/>
        <v>0.12542372881355932</v>
      </c>
      <c r="P240" s="39">
        <f>(N240-J240)/J240</f>
        <v>0.32961165048543689</v>
      </c>
      <c r="Q240" s="39">
        <f t="shared" si="69"/>
        <v>-8.1257861635220127E-2</v>
      </c>
      <c r="R240" s="46"/>
      <c r="S240" s="67"/>
    </row>
    <row r="241" spans="1:20" x14ac:dyDescent="0.25">
      <c r="A241" s="108" t="s">
        <v>17</v>
      </c>
      <c r="B241" s="37">
        <v>4093</v>
      </c>
      <c r="C241" s="37">
        <v>5109</v>
      </c>
      <c r="D241" s="37">
        <v>6125</v>
      </c>
      <c r="E241" s="37">
        <v>7512</v>
      </c>
      <c r="F241" s="37">
        <v>9369</v>
      </c>
      <c r="G241" s="37">
        <v>10866</v>
      </c>
      <c r="H241" s="37">
        <v>11055</v>
      </c>
      <c r="I241" s="37">
        <v>11397</v>
      </c>
      <c r="J241" s="37">
        <v>11720</v>
      </c>
      <c r="K241" s="37">
        <v>11844</v>
      </c>
      <c r="L241" s="37">
        <v>11799</v>
      </c>
      <c r="M241" s="37">
        <v>11404</v>
      </c>
      <c r="N241" s="37">
        <v>10810</v>
      </c>
      <c r="O241" s="39">
        <f t="shared" si="67"/>
        <v>0.43903088391906281</v>
      </c>
      <c r="P241" s="39">
        <f t="shared" si="68"/>
        <v>-7.7645051194539252E-2</v>
      </c>
      <c r="Q241" s="39">
        <f t="shared" si="69"/>
        <v>-5.2086987022097513E-2</v>
      </c>
      <c r="R241" s="46"/>
      <c r="S241" s="151"/>
    </row>
    <row r="242" spans="1:20" x14ac:dyDescent="0.25">
      <c r="A242" s="6"/>
      <c r="B242" s="6"/>
      <c r="C242" s="151"/>
      <c r="D242" s="151"/>
      <c r="E242" s="6"/>
      <c r="F242" s="6"/>
      <c r="G242" s="6"/>
      <c r="H242" s="6"/>
      <c r="I242" s="6"/>
      <c r="J242" s="6"/>
      <c r="K242" s="6"/>
      <c r="L242" s="6"/>
      <c r="M242" s="151"/>
      <c r="N242" s="6"/>
      <c r="O242" s="46"/>
      <c r="P242" s="46"/>
      <c r="Q242" s="46"/>
      <c r="R242" s="46"/>
      <c r="S242" s="67"/>
    </row>
    <row r="243" spans="1:20" ht="18" x14ac:dyDescent="0.25">
      <c r="A243" s="33" t="s">
        <v>141</v>
      </c>
      <c r="B243" s="33"/>
      <c r="C243" s="33"/>
      <c r="D243" s="33"/>
      <c r="E243" s="33"/>
      <c r="F243" s="33"/>
      <c r="G243" s="33"/>
      <c r="H243" s="33"/>
      <c r="I243" s="6"/>
      <c r="J243" s="6"/>
      <c r="K243" s="6"/>
      <c r="L243" s="6"/>
      <c r="M243" s="151"/>
      <c r="N243" s="6"/>
      <c r="O243" s="46"/>
      <c r="P243" s="46"/>
      <c r="Q243" s="46"/>
      <c r="R243" s="46"/>
      <c r="S243" s="151"/>
    </row>
    <row r="244" spans="1:20" ht="30" customHeight="1" x14ac:dyDescent="0.25">
      <c r="A244" s="107" t="s">
        <v>2</v>
      </c>
      <c r="B244" s="1">
        <v>2007</v>
      </c>
      <c r="C244" s="1">
        <v>2008</v>
      </c>
      <c r="D244" s="1">
        <v>2009</v>
      </c>
      <c r="E244" s="1">
        <v>2010</v>
      </c>
      <c r="F244" s="1">
        <v>2011</v>
      </c>
      <c r="G244" s="1">
        <v>2012</v>
      </c>
      <c r="H244" s="1">
        <v>2013</v>
      </c>
      <c r="I244" s="1">
        <v>2014</v>
      </c>
      <c r="J244" s="1">
        <v>2015</v>
      </c>
      <c r="K244" s="1">
        <v>2016</v>
      </c>
      <c r="L244" s="1">
        <v>2017</v>
      </c>
      <c r="M244" s="1">
        <v>2018</v>
      </c>
      <c r="N244" s="1">
        <v>2019</v>
      </c>
      <c r="O244" s="5" t="s">
        <v>391</v>
      </c>
      <c r="P244" s="5" t="s">
        <v>392</v>
      </c>
      <c r="Q244" s="5" t="s">
        <v>393</v>
      </c>
      <c r="R244" s="46"/>
      <c r="S244" s="67"/>
    </row>
    <row r="245" spans="1:20" x14ac:dyDescent="0.25">
      <c r="A245" s="123" t="s">
        <v>20</v>
      </c>
      <c r="B245" s="70">
        <v>5404</v>
      </c>
      <c r="C245" s="70">
        <v>6605</v>
      </c>
      <c r="D245" s="70">
        <v>8270</v>
      </c>
      <c r="E245" s="70">
        <v>10455</v>
      </c>
      <c r="F245" s="70">
        <v>10939</v>
      </c>
      <c r="G245" s="70">
        <v>9917</v>
      </c>
      <c r="H245" s="70">
        <v>9491</v>
      </c>
      <c r="I245" s="70">
        <v>9344</v>
      </c>
      <c r="J245" s="70">
        <v>8492</v>
      </c>
      <c r="K245" s="70">
        <v>8434</v>
      </c>
      <c r="L245" s="70">
        <v>7935</v>
      </c>
      <c r="M245" s="70">
        <v>7175</v>
      </c>
      <c r="N245" s="70">
        <v>6880</v>
      </c>
      <c r="O245" s="39">
        <f t="shared" ref="O245:O254" si="70">(N245-E245)/E245</f>
        <v>-0.34194165471066473</v>
      </c>
      <c r="P245" s="39">
        <f t="shared" ref="P245:P254" si="71">(N245-J245)/J245</f>
        <v>-0.18982571832312764</v>
      </c>
      <c r="Q245" s="39">
        <f t="shared" ref="Q245:Q254" si="72">(N245-M245)/M245</f>
        <v>-4.1114982578397213E-2</v>
      </c>
      <c r="R245" s="46"/>
      <c r="S245" s="67"/>
      <c r="T245" s="151"/>
    </row>
    <row r="246" spans="1:20" x14ac:dyDescent="0.25">
      <c r="A246" s="152" t="s">
        <v>23</v>
      </c>
      <c r="B246" s="70">
        <v>2725</v>
      </c>
      <c r="C246" s="70">
        <v>2771</v>
      </c>
      <c r="D246" s="70">
        <v>4118</v>
      </c>
      <c r="E246" s="70">
        <v>5251</v>
      </c>
      <c r="F246" s="70">
        <v>5370</v>
      </c>
      <c r="G246" s="70">
        <v>5461</v>
      </c>
      <c r="H246" s="70">
        <v>5938</v>
      </c>
      <c r="I246" s="70">
        <v>6340</v>
      </c>
      <c r="J246" s="70">
        <v>6298</v>
      </c>
      <c r="K246" s="70">
        <v>5907</v>
      </c>
      <c r="L246" s="70">
        <v>6037</v>
      </c>
      <c r="M246" s="70">
        <v>6320</v>
      </c>
      <c r="N246" s="70">
        <v>6546</v>
      </c>
      <c r="O246" s="39">
        <f t="shared" si="70"/>
        <v>0.24661969148733576</v>
      </c>
      <c r="P246" s="39">
        <f t="shared" si="71"/>
        <v>3.9377580184185454E-2</v>
      </c>
      <c r="Q246" s="39">
        <f t="shared" si="72"/>
        <v>3.5759493670886079E-2</v>
      </c>
      <c r="R246" s="46"/>
      <c r="S246" s="67"/>
      <c r="T246" s="151"/>
    </row>
    <row r="247" spans="1:20" x14ac:dyDescent="0.25">
      <c r="A247" s="152" t="s">
        <v>27</v>
      </c>
      <c r="B247" s="70">
        <v>811</v>
      </c>
      <c r="C247" s="70">
        <v>953</v>
      </c>
      <c r="D247" s="70">
        <v>1639</v>
      </c>
      <c r="E247" s="70">
        <v>2513</v>
      </c>
      <c r="F247" s="70">
        <v>2608</v>
      </c>
      <c r="G247" s="70">
        <v>3032</v>
      </c>
      <c r="H247" s="70">
        <v>2563</v>
      </c>
      <c r="I247" s="70">
        <v>2821</v>
      </c>
      <c r="J247" s="70">
        <v>3087</v>
      </c>
      <c r="K247" s="70">
        <v>3530</v>
      </c>
      <c r="L247" s="70">
        <v>4504</v>
      </c>
      <c r="M247" s="70">
        <v>4629</v>
      </c>
      <c r="N247" s="70">
        <v>4675</v>
      </c>
      <c r="O247" s="39">
        <f t="shared" si="70"/>
        <v>0.86032630322323911</v>
      </c>
      <c r="P247" s="39">
        <f t="shared" si="71"/>
        <v>0.51441528992549401</v>
      </c>
      <c r="Q247" s="39">
        <f t="shared" si="72"/>
        <v>9.9373514798012531E-3</v>
      </c>
      <c r="R247" s="46"/>
      <c r="S247" s="67"/>
      <c r="T247" s="151"/>
    </row>
    <row r="248" spans="1:20" x14ac:dyDescent="0.25">
      <c r="A248" s="108" t="s">
        <v>35</v>
      </c>
      <c r="B248" s="70">
        <v>3425</v>
      </c>
      <c r="C248" s="70">
        <v>3675</v>
      </c>
      <c r="D248" s="70">
        <v>3968</v>
      </c>
      <c r="E248" s="70">
        <v>4417</v>
      </c>
      <c r="F248" s="70">
        <v>4326</v>
      </c>
      <c r="G248" s="70">
        <v>3771</v>
      </c>
      <c r="H248" s="70">
        <v>3632</v>
      </c>
      <c r="I248" s="70">
        <v>3935</v>
      </c>
      <c r="J248" s="70">
        <v>4208</v>
      </c>
      <c r="K248" s="70">
        <v>4298</v>
      </c>
      <c r="L248" s="70">
        <v>4171</v>
      </c>
      <c r="M248" s="70">
        <v>4055</v>
      </c>
      <c r="N248" s="70">
        <v>4103</v>
      </c>
      <c r="O248" s="39">
        <f t="shared" si="70"/>
        <v>-7.1088974417025136E-2</v>
      </c>
      <c r="P248" s="39">
        <f t="shared" si="71"/>
        <v>-2.4952471482889736E-2</v>
      </c>
      <c r="Q248" s="39">
        <f t="shared" si="72"/>
        <v>1.1837237977805179E-2</v>
      </c>
      <c r="R248" s="46"/>
      <c r="S248" s="67"/>
      <c r="T248" s="151"/>
    </row>
    <row r="249" spans="1:20" x14ac:dyDescent="0.25">
      <c r="A249" s="152" t="s">
        <v>31</v>
      </c>
      <c r="B249" s="70">
        <v>2021</v>
      </c>
      <c r="C249" s="70">
        <v>2437</v>
      </c>
      <c r="D249" s="70">
        <v>2709</v>
      </c>
      <c r="E249" s="70">
        <v>3140</v>
      </c>
      <c r="F249" s="70">
        <v>3152</v>
      </c>
      <c r="G249" s="70">
        <v>2947</v>
      </c>
      <c r="H249" s="70">
        <v>2805</v>
      </c>
      <c r="I249" s="70">
        <v>2962</v>
      </c>
      <c r="J249" s="70">
        <v>2872</v>
      </c>
      <c r="K249" s="70">
        <v>3228</v>
      </c>
      <c r="L249" s="70">
        <v>3433</v>
      </c>
      <c r="M249" s="70">
        <v>3415</v>
      </c>
      <c r="N249" s="70">
        <v>3219</v>
      </c>
      <c r="O249" s="39">
        <f t="shared" si="70"/>
        <v>2.515923566878981E-2</v>
      </c>
      <c r="P249" s="39">
        <f t="shared" si="71"/>
        <v>0.1208217270194986</v>
      </c>
      <c r="Q249" s="39">
        <f t="shared" si="72"/>
        <v>-5.7393850658857978E-2</v>
      </c>
      <c r="R249" s="46"/>
      <c r="S249" s="67"/>
      <c r="T249" s="151"/>
    </row>
    <row r="250" spans="1:20" x14ac:dyDescent="0.25">
      <c r="A250" s="152" t="s">
        <v>29</v>
      </c>
      <c r="B250" s="70">
        <v>704</v>
      </c>
      <c r="C250" s="70">
        <v>917</v>
      </c>
      <c r="D250" s="70">
        <v>982</v>
      </c>
      <c r="E250" s="70">
        <v>1188</v>
      </c>
      <c r="F250" s="70">
        <v>1398</v>
      </c>
      <c r="G250" s="70">
        <v>1442</v>
      </c>
      <c r="H250" s="70">
        <v>1764</v>
      </c>
      <c r="I250" s="70">
        <v>1943</v>
      </c>
      <c r="J250" s="70">
        <v>2302</v>
      </c>
      <c r="K250" s="70">
        <v>2257</v>
      </c>
      <c r="L250" s="70">
        <v>2335</v>
      </c>
      <c r="M250" s="70">
        <v>2042</v>
      </c>
      <c r="N250" s="70">
        <v>2299</v>
      </c>
      <c r="O250" s="39">
        <f t="shared" si="70"/>
        <v>0.93518518518518523</v>
      </c>
      <c r="P250" s="39">
        <f t="shared" si="71"/>
        <v>-1.3032145960034753E-3</v>
      </c>
      <c r="Q250" s="39">
        <f t="shared" si="72"/>
        <v>0.1258570029382958</v>
      </c>
      <c r="R250" s="46"/>
      <c r="S250" s="67"/>
      <c r="T250" s="151"/>
    </row>
    <row r="251" spans="1:20" x14ac:dyDescent="0.25">
      <c r="A251" s="152" t="s">
        <v>33</v>
      </c>
      <c r="B251" s="70">
        <v>738</v>
      </c>
      <c r="C251" s="70">
        <v>779</v>
      </c>
      <c r="D251" s="70">
        <v>895</v>
      </c>
      <c r="E251" s="70">
        <v>1020</v>
      </c>
      <c r="F251" s="70">
        <v>1080</v>
      </c>
      <c r="G251" s="70">
        <v>1263</v>
      </c>
      <c r="H251" s="70">
        <v>1441</v>
      </c>
      <c r="I251" s="70">
        <v>1725</v>
      </c>
      <c r="J251" s="70">
        <v>1979</v>
      </c>
      <c r="K251" s="70">
        <v>2169</v>
      </c>
      <c r="L251" s="70">
        <v>2061</v>
      </c>
      <c r="M251" s="70">
        <v>1976</v>
      </c>
      <c r="N251" s="70">
        <v>2202</v>
      </c>
      <c r="O251" s="39">
        <f t="shared" si="70"/>
        <v>1.1588235294117648</v>
      </c>
      <c r="P251" s="39">
        <f t="shared" si="71"/>
        <v>0.11268317331985851</v>
      </c>
      <c r="Q251" s="39">
        <f t="shared" si="72"/>
        <v>0.11437246963562753</v>
      </c>
      <c r="R251" s="46"/>
      <c r="S251" s="67"/>
      <c r="T251" s="151"/>
    </row>
    <row r="252" spans="1:20" x14ac:dyDescent="0.25">
      <c r="A252" s="108" t="s">
        <v>26</v>
      </c>
      <c r="B252" s="70">
        <v>956</v>
      </c>
      <c r="C252" s="70">
        <v>1104</v>
      </c>
      <c r="D252" s="70">
        <v>1077</v>
      </c>
      <c r="E252" s="70">
        <v>1298</v>
      </c>
      <c r="F252" s="70">
        <v>1376</v>
      </c>
      <c r="G252" s="70">
        <v>1580</v>
      </c>
      <c r="H252" s="70">
        <v>1786</v>
      </c>
      <c r="I252" s="70">
        <v>1904</v>
      </c>
      <c r="J252" s="70">
        <v>2015</v>
      </c>
      <c r="K252" s="70">
        <v>2333</v>
      </c>
      <c r="L252" s="70">
        <v>2617</v>
      </c>
      <c r="M252" s="70">
        <v>2116</v>
      </c>
      <c r="N252" s="70">
        <v>2176</v>
      </c>
      <c r="O252" s="39">
        <f t="shared" si="70"/>
        <v>0.67642526964560867</v>
      </c>
      <c r="P252" s="39">
        <f t="shared" si="71"/>
        <v>7.9900744416873448E-2</v>
      </c>
      <c r="Q252" s="39">
        <f t="shared" si="72"/>
        <v>2.835538752362949E-2</v>
      </c>
      <c r="R252" s="46"/>
      <c r="S252" s="67"/>
      <c r="T252" s="151"/>
    </row>
    <row r="253" spans="1:20" x14ac:dyDescent="0.25">
      <c r="A253" s="152" t="s">
        <v>160</v>
      </c>
      <c r="B253" s="70">
        <v>1687</v>
      </c>
      <c r="C253" s="70">
        <v>1957</v>
      </c>
      <c r="D253" s="70">
        <v>2112</v>
      </c>
      <c r="E253" s="70">
        <v>2307</v>
      </c>
      <c r="F253" s="70">
        <v>1912</v>
      </c>
      <c r="G253" s="70">
        <v>1546</v>
      </c>
      <c r="H253" s="70">
        <v>1844</v>
      </c>
      <c r="I253" s="70">
        <v>1821</v>
      </c>
      <c r="J253" s="70">
        <v>1816</v>
      </c>
      <c r="K253" s="70">
        <v>1593</v>
      </c>
      <c r="L253" s="70">
        <v>1764</v>
      </c>
      <c r="M253" s="70">
        <v>1813</v>
      </c>
      <c r="N253" s="70">
        <v>2090</v>
      </c>
      <c r="O253" s="39">
        <f t="shared" si="70"/>
        <v>-9.4061551798872989E-2</v>
      </c>
      <c r="P253" s="39">
        <f t="shared" si="71"/>
        <v>0.15088105726872247</v>
      </c>
      <c r="Q253" s="39">
        <f t="shared" si="72"/>
        <v>0.1527854384997242</v>
      </c>
      <c r="R253" s="46"/>
      <c r="S253" s="67"/>
      <c r="T253" s="151"/>
    </row>
    <row r="254" spans="1:20" x14ac:dyDescent="0.25">
      <c r="A254" s="108" t="s">
        <v>28</v>
      </c>
      <c r="B254" s="70">
        <v>894</v>
      </c>
      <c r="C254" s="70">
        <v>933</v>
      </c>
      <c r="D254" s="70">
        <v>1178</v>
      </c>
      <c r="E254" s="70">
        <v>1363</v>
      </c>
      <c r="F254" s="70">
        <v>1391</v>
      </c>
      <c r="G254" s="70">
        <v>1378</v>
      </c>
      <c r="H254" s="70">
        <v>1509</v>
      </c>
      <c r="I254" s="70">
        <v>1482</v>
      </c>
      <c r="J254" s="70">
        <v>1675</v>
      </c>
      <c r="K254" s="70">
        <v>1705</v>
      </c>
      <c r="L254" s="70">
        <v>1822</v>
      </c>
      <c r="M254" s="70">
        <v>1928</v>
      </c>
      <c r="N254" s="70">
        <v>1928</v>
      </c>
      <c r="O254" s="39">
        <f t="shared" si="70"/>
        <v>0.41452677916360969</v>
      </c>
      <c r="P254" s="39">
        <f t="shared" si="71"/>
        <v>0.15104477611940298</v>
      </c>
      <c r="Q254" s="39">
        <f t="shared" si="72"/>
        <v>0</v>
      </c>
      <c r="R254" s="46"/>
      <c r="S254" s="67"/>
      <c r="T254" s="151"/>
    </row>
    <row r="255" spans="1:20" x14ac:dyDescent="0.25">
      <c r="A255" s="6"/>
      <c r="B255" s="6"/>
      <c r="C255" s="151"/>
      <c r="D255" s="151"/>
      <c r="E255" s="6"/>
      <c r="F255" s="6"/>
      <c r="G255" s="6"/>
      <c r="H255" s="6"/>
      <c r="I255" s="6"/>
      <c r="J255" s="6"/>
      <c r="K255" s="6"/>
      <c r="L255" s="6"/>
      <c r="M255" s="151"/>
      <c r="N255" s="6"/>
      <c r="O255" s="46"/>
      <c r="P255" s="46"/>
      <c r="Q255" s="46"/>
      <c r="R255" s="46"/>
      <c r="S255" s="67"/>
      <c r="T255" s="151"/>
    </row>
    <row r="256" spans="1:20" ht="18" x14ac:dyDescent="0.25">
      <c r="A256" s="33" t="s">
        <v>142</v>
      </c>
      <c r="B256" s="33"/>
      <c r="C256" s="33"/>
      <c r="D256" s="33"/>
      <c r="E256" s="33"/>
      <c r="F256" s="33"/>
      <c r="G256" s="33"/>
      <c r="H256" s="33"/>
      <c r="I256" s="6"/>
      <c r="J256" s="6"/>
      <c r="K256" s="6"/>
      <c r="L256" s="6"/>
      <c r="M256" s="151"/>
      <c r="N256" s="6"/>
      <c r="O256" s="46"/>
      <c r="P256" s="46"/>
      <c r="Q256" s="46"/>
      <c r="R256" s="46"/>
      <c r="S256" s="67"/>
      <c r="T256" s="151"/>
    </row>
    <row r="257" spans="1:20" ht="30" customHeight="1" x14ac:dyDescent="0.25">
      <c r="A257" s="107" t="s">
        <v>3</v>
      </c>
      <c r="B257" s="1">
        <v>2007</v>
      </c>
      <c r="C257" s="1">
        <v>2008</v>
      </c>
      <c r="D257" s="1">
        <v>2009</v>
      </c>
      <c r="E257" s="1">
        <v>2010</v>
      </c>
      <c r="F257" s="1">
        <v>2011</v>
      </c>
      <c r="G257" s="1">
        <v>2012</v>
      </c>
      <c r="H257" s="1">
        <v>2013</v>
      </c>
      <c r="I257" s="1">
        <v>2014</v>
      </c>
      <c r="J257" s="1">
        <v>2015</v>
      </c>
      <c r="K257" s="1">
        <v>2016</v>
      </c>
      <c r="L257" s="1">
        <v>2017</v>
      </c>
      <c r="M257" s="1">
        <v>2018</v>
      </c>
      <c r="N257" s="1">
        <v>2019</v>
      </c>
      <c r="O257" s="5" t="s">
        <v>391</v>
      </c>
      <c r="P257" s="5" t="s">
        <v>392</v>
      </c>
      <c r="Q257" s="5" t="s">
        <v>393</v>
      </c>
      <c r="R257" s="46"/>
      <c r="S257" s="67"/>
      <c r="T257" s="151"/>
    </row>
    <row r="258" spans="1:20" x14ac:dyDescent="0.25">
      <c r="A258" s="123" t="s">
        <v>20</v>
      </c>
      <c r="B258" s="70">
        <v>4188</v>
      </c>
      <c r="C258" s="70">
        <v>5797</v>
      </c>
      <c r="D258" s="70">
        <v>6347</v>
      </c>
      <c r="E258" s="70">
        <v>8259</v>
      </c>
      <c r="F258" s="70">
        <v>9759</v>
      </c>
      <c r="G258" s="70">
        <v>11169</v>
      </c>
      <c r="H258" s="70">
        <v>10051</v>
      </c>
      <c r="I258" s="70">
        <v>10209</v>
      </c>
      <c r="J258" s="70">
        <v>10528</v>
      </c>
      <c r="K258" s="70">
        <v>10405</v>
      </c>
      <c r="L258" s="70">
        <v>9827</v>
      </c>
      <c r="M258" s="70">
        <v>9891</v>
      </c>
      <c r="N258" s="70">
        <v>9093</v>
      </c>
      <c r="O258" s="39">
        <f>(N258-E258)/E258</f>
        <v>0.10098074827460951</v>
      </c>
      <c r="P258" s="39">
        <f>(N258-J258)/J258</f>
        <v>-0.13630319148936171</v>
      </c>
      <c r="Q258" s="39">
        <f>(N258-M258)/M258</f>
        <v>-8.0679405520169847E-2</v>
      </c>
      <c r="R258" s="46"/>
      <c r="S258" s="67"/>
      <c r="T258" s="151"/>
    </row>
    <row r="259" spans="1:20" x14ac:dyDescent="0.25">
      <c r="A259" s="123" t="s">
        <v>23</v>
      </c>
      <c r="B259" s="70">
        <v>1427</v>
      </c>
      <c r="C259" s="70">
        <v>2244</v>
      </c>
      <c r="D259" s="70">
        <v>3288</v>
      </c>
      <c r="E259" s="70">
        <v>4494</v>
      </c>
      <c r="F259" s="70">
        <v>6108</v>
      </c>
      <c r="G259" s="70">
        <v>7366</v>
      </c>
      <c r="H259" s="70">
        <v>7550</v>
      </c>
      <c r="I259" s="70">
        <v>8647</v>
      </c>
      <c r="J259" s="70">
        <v>9776</v>
      </c>
      <c r="K259" s="70">
        <v>10126</v>
      </c>
      <c r="L259" s="70">
        <v>9142</v>
      </c>
      <c r="M259" s="70">
        <v>8976</v>
      </c>
      <c r="N259" s="70">
        <v>7126</v>
      </c>
      <c r="O259" s="39">
        <f t="shared" ref="O259:O266" si="73">(N259-E259)/E259</f>
        <v>0.58566978193146413</v>
      </c>
      <c r="P259" s="39">
        <f t="shared" ref="P259:P267" si="74">(N259-J259)/J259</f>
        <v>-0.27107201309328971</v>
      </c>
      <c r="Q259" s="39">
        <f t="shared" ref="Q259:Q267" si="75">(N259-M259)/M259</f>
        <v>-0.20610516934046347</v>
      </c>
      <c r="R259" s="46"/>
      <c r="S259" s="67"/>
      <c r="T259" s="151"/>
    </row>
    <row r="260" spans="1:20" x14ac:dyDescent="0.25">
      <c r="A260" s="123" t="s">
        <v>27</v>
      </c>
      <c r="B260" s="70">
        <v>294</v>
      </c>
      <c r="C260" s="70">
        <v>586</v>
      </c>
      <c r="D260" s="70">
        <v>1381</v>
      </c>
      <c r="E260" s="70">
        <v>1984</v>
      </c>
      <c r="F260" s="70">
        <v>2607</v>
      </c>
      <c r="G260" s="70">
        <v>2140</v>
      </c>
      <c r="H260" s="70">
        <v>2114</v>
      </c>
      <c r="I260" s="70">
        <v>2389</v>
      </c>
      <c r="J260" s="70">
        <v>3475</v>
      </c>
      <c r="K260" s="70">
        <v>4503</v>
      </c>
      <c r="L260" s="70">
        <v>5989</v>
      </c>
      <c r="M260" s="70">
        <v>7553</v>
      </c>
      <c r="N260" s="70">
        <v>5976</v>
      </c>
      <c r="O260" s="39">
        <f t="shared" si="73"/>
        <v>2.0120967741935485</v>
      </c>
      <c r="P260" s="39">
        <f t="shared" si="74"/>
        <v>0.71971223021582731</v>
      </c>
      <c r="Q260" s="39">
        <f t="shared" si="75"/>
        <v>-0.2087912087912088</v>
      </c>
      <c r="R260" s="46"/>
      <c r="S260" s="67"/>
      <c r="T260" s="151"/>
    </row>
    <row r="261" spans="1:20" x14ac:dyDescent="0.25">
      <c r="A261" s="123" t="s">
        <v>48</v>
      </c>
      <c r="B261" s="70">
        <v>2067</v>
      </c>
      <c r="C261" s="70">
        <v>2632</v>
      </c>
      <c r="D261" s="70">
        <v>3442</v>
      </c>
      <c r="E261" s="70">
        <v>3544</v>
      </c>
      <c r="F261" s="70">
        <v>3959</v>
      </c>
      <c r="G261" s="70">
        <v>3544</v>
      </c>
      <c r="H261" s="70">
        <v>4109</v>
      </c>
      <c r="I261" s="70">
        <v>4072</v>
      </c>
      <c r="J261" s="70">
        <v>4271</v>
      </c>
      <c r="K261" s="70">
        <v>4097</v>
      </c>
      <c r="L261" s="70">
        <v>4268</v>
      </c>
      <c r="M261" s="70">
        <v>4726</v>
      </c>
      <c r="N261" s="70">
        <v>4875</v>
      </c>
      <c r="O261" s="39">
        <f t="shared" si="73"/>
        <v>0.37556433408577877</v>
      </c>
      <c r="P261" s="39">
        <f t="shared" si="74"/>
        <v>0.14141887145867479</v>
      </c>
      <c r="Q261" s="39">
        <f t="shared" si="75"/>
        <v>3.152771900126957E-2</v>
      </c>
      <c r="R261" s="46"/>
      <c r="S261" s="67"/>
      <c r="T261" s="151"/>
    </row>
    <row r="262" spans="1:20" x14ac:dyDescent="0.25">
      <c r="A262" s="123" t="s">
        <v>37</v>
      </c>
      <c r="B262" s="70">
        <v>482</v>
      </c>
      <c r="C262" s="70">
        <v>584</v>
      </c>
      <c r="D262" s="70">
        <v>1218</v>
      </c>
      <c r="E262" s="70">
        <v>1688</v>
      </c>
      <c r="F262" s="70">
        <v>2156</v>
      </c>
      <c r="G262" s="70">
        <v>2719</v>
      </c>
      <c r="H262" s="70">
        <v>2790</v>
      </c>
      <c r="I262" s="70">
        <v>3153</v>
      </c>
      <c r="J262" s="70">
        <v>4255</v>
      </c>
      <c r="K262" s="70">
        <v>4075</v>
      </c>
      <c r="L262" s="70">
        <v>4498</v>
      </c>
      <c r="M262" s="70">
        <v>4513</v>
      </c>
      <c r="N262" s="70">
        <v>4335</v>
      </c>
      <c r="O262" s="39">
        <f t="shared" si="73"/>
        <v>1.5681279620853081</v>
      </c>
      <c r="P262" s="39">
        <f t="shared" si="74"/>
        <v>1.8801410105757931E-2</v>
      </c>
      <c r="Q262" s="39">
        <f t="shared" si="75"/>
        <v>-3.944161311766009E-2</v>
      </c>
      <c r="R262" s="46"/>
      <c r="S262" s="67"/>
      <c r="T262" s="151"/>
    </row>
    <row r="263" spans="1:20" x14ac:dyDescent="0.25">
      <c r="A263" s="123" t="s">
        <v>34</v>
      </c>
      <c r="B263" s="70">
        <v>2621</v>
      </c>
      <c r="C263" s="70">
        <v>2069</v>
      </c>
      <c r="D263" s="70">
        <v>1801</v>
      </c>
      <c r="E263" s="70">
        <v>2178</v>
      </c>
      <c r="F263" s="70">
        <v>2247</v>
      </c>
      <c r="G263" s="70">
        <v>1896</v>
      </c>
      <c r="H263" s="70">
        <v>2196</v>
      </c>
      <c r="I263" s="70">
        <v>2305</v>
      </c>
      <c r="J263" s="70">
        <v>2255</v>
      </c>
      <c r="K263" s="70">
        <v>2972</v>
      </c>
      <c r="L263" s="70">
        <v>3355</v>
      </c>
      <c r="M263" s="70">
        <v>3472</v>
      </c>
      <c r="N263" s="70">
        <v>3800</v>
      </c>
      <c r="O263" s="39">
        <f t="shared" si="73"/>
        <v>0.74471992653810837</v>
      </c>
      <c r="P263" s="39">
        <f t="shared" si="74"/>
        <v>0.68514412416851445</v>
      </c>
      <c r="Q263" s="39">
        <f t="shared" si="75"/>
        <v>9.4470046082949302E-2</v>
      </c>
      <c r="R263" s="46"/>
      <c r="S263" s="67"/>
      <c r="T263" s="151"/>
    </row>
    <row r="264" spans="1:20" x14ac:dyDescent="0.25">
      <c r="A264" s="123" t="s">
        <v>26</v>
      </c>
      <c r="B264" s="70">
        <v>1852</v>
      </c>
      <c r="C264" s="70">
        <v>1971</v>
      </c>
      <c r="D264" s="70">
        <v>2144</v>
      </c>
      <c r="E264" s="70">
        <v>2521</v>
      </c>
      <c r="F264" s="70">
        <v>3060</v>
      </c>
      <c r="G264" s="70">
        <v>3609</v>
      </c>
      <c r="H264" s="70">
        <v>4552</v>
      </c>
      <c r="I264" s="70">
        <v>4931</v>
      </c>
      <c r="J264" s="70">
        <v>4879</v>
      </c>
      <c r="K264" s="70">
        <v>4887</v>
      </c>
      <c r="L264" s="70">
        <v>4501</v>
      </c>
      <c r="M264" s="70">
        <v>3794</v>
      </c>
      <c r="N264" s="70">
        <v>3516</v>
      </c>
      <c r="O264" s="39">
        <f t="shared" si="73"/>
        <v>0.39468464894882982</v>
      </c>
      <c r="P264" s="39">
        <f t="shared" si="74"/>
        <v>-0.27936052469768397</v>
      </c>
      <c r="Q264" s="39">
        <f t="shared" si="75"/>
        <v>-7.3273589878755929E-2</v>
      </c>
      <c r="R264" s="46"/>
      <c r="S264" s="67"/>
      <c r="T264" s="151"/>
    </row>
    <row r="265" spans="1:20" x14ac:dyDescent="0.25">
      <c r="A265" s="123" t="s">
        <v>16</v>
      </c>
      <c r="B265" s="70">
        <v>2110</v>
      </c>
      <c r="C265" s="70">
        <v>2100</v>
      </c>
      <c r="D265" s="70">
        <v>2647</v>
      </c>
      <c r="E265" s="70">
        <v>3035</v>
      </c>
      <c r="F265" s="70">
        <v>2526</v>
      </c>
      <c r="G265" s="70">
        <v>2097</v>
      </c>
      <c r="H265" s="70">
        <v>2252</v>
      </c>
      <c r="I265" s="70">
        <v>2039</v>
      </c>
      <c r="J265" s="70">
        <v>1871</v>
      </c>
      <c r="K265" s="70">
        <v>1956</v>
      </c>
      <c r="L265" s="70">
        <v>2434</v>
      </c>
      <c r="M265" s="70">
        <v>2641</v>
      </c>
      <c r="N265" s="70">
        <v>3220</v>
      </c>
      <c r="O265" s="39">
        <f t="shared" si="73"/>
        <v>6.0955518945634266E-2</v>
      </c>
      <c r="P265" s="39">
        <f t="shared" si="74"/>
        <v>0.721004810261892</v>
      </c>
      <c r="Q265" s="39">
        <f t="shared" si="75"/>
        <v>0.21923513820522531</v>
      </c>
      <c r="R265" s="46"/>
      <c r="S265" s="67"/>
      <c r="T265" s="151"/>
    </row>
    <row r="266" spans="1:20" x14ac:dyDescent="0.25">
      <c r="A266" s="123" t="s">
        <v>10</v>
      </c>
      <c r="B266" s="70">
        <v>2567</v>
      </c>
      <c r="C266" s="70">
        <v>2948</v>
      </c>
      <c r="D266" s="70">
        <v>3003</v>
      </c>
      <c r="E266" s="70">
        <v>2832</v>
      </c>
      <c r="F266" s="70">
        <v>2922</v>
      </c>
      <c r="G266" s="70">
        <v>2535</v>
      </c>
      <c r="H266" s="70">
        <v>2918</v>
      </c>
      <c r="I266" s="70">
        <v>2625</v>
      </c>
      <c r="J266" s="70">
        <v>2385</v>
      </c>
      <c r="K266" s="70">
        <v>2648</v>
      </c>
      <c r="L266" s="70">
        <v>2520</v>
      </c>
      <c r="M266" s="70">
        <v>2855</v>
      </c>
      <c r="N266" s="70">
        <v>3032</v>
      </c>
      <c r="O266" s="39">
        <f t="shared" si="73"/>
        <v>7.0621468926553674E-2</v>
      </c>
      <c r="P266" s="39">
        <f t="shared" si="74"/>
        <v>0.2712788259958071</v>
      </c>
      <c r="Q266" s="39">
        <f t="shared" si="75"/>
        <v>6.1996497373029771E-2</v>
      </c>
      <c r="R266" s="46"/>
      <c r="S266" s="67"/>
      <c r="T266" s="151"/>
    </row>
    <row r="267" spans="1:20" x14ac:dyDescent="0.25">
      <c r="A267" s="123" t="s">
        <v>160</v>
      </c>
      <c r="B267" s="70">
        <v>1472</v>
      </c>
      <c r="C267" s="70">
        <v>1571</v>
      </c>
      <c r="D267" s="70">
        <v>2050</v>
      </c>
      <c r="E267" s="70">
        <v>2575</v>
      </c>
      <c r="F267" s="70">
        <v>2951</v>
      </c>
      <c r="G267" s="70">
        <v>2950</v>
      </c>
      <c r="H267" s="70">
        <v>2901</v>
      </c>
      <c r="I267" s="70">
        <v>2987</v>
      </c>
      <c r="J267" s="70">
        <v>2992</v>
      </c>
      <c r="K267" s="70">
        <v>3164</v>
      </c>
      <c r="L267" s="70">
        <v>2872</v>
      </c>
      <c r="M267" s="70">
        <v>2573</v>
      </c>
      <c r="N267" s="70">
        <v>2763</v>
      </c>
      <c r="O267" s="39">
        <f>(N267-E267)/E267</f>
        <v>7.3009708737864082E-2</v>
      </c>
      <c r="P267" s="39">
        <f t="shared" si="74"/>
        <v>-7.6537433155080214E-2</v>
      </c>
      <c r="Q267" s="39">
        <f t="shared" si="75"/>
        <v>7.384376214535561E-2</v>
      </c>
      <c r="R267" s="46"/>
      <c r="S267" s="67"/>
      <c r="T267" s="151"/>
    </row>
    <row r="268" spans="1:20" x14ac:dyDescent="0.25">
      <c r="A268" s="6"/>
      <c r="B268" s="6"/>
      <c r="C268" s="151"/>
      <c r="D268" s="151"/>
      <c r="E268" s="6"/>
      <c r="F268" s="6"/>
      <c r="G268" s="6"/>
      <c r="H268" s="6"/>
      <c r="I268" s="6"/>
      <c r="J268" s="6"/>
      <c r="K268" s="6"/>
      <c r="L268" s="6"/>
      <c r="M268" s="151"/>
      <c r="N268" s="6"/>
      <c r="O268" s="46"/>
      <c r="P268" s="46"/>
      <c r="Q268" s="46"/>
      <c r="R268" s="46"/>
      <c r="S268" s="67"/>
      <c r="T268" s="151"/>
    </row>
    <row r="269" spans="1:20" ht="18" x14ac:dyDescent="0.25">
      <c r="A269" s="33" t="s">
        <v>143</v>
      </c>
      <c r="B269" s="33"/>
      <c r="C269" s="33"/>
      <c r="D269" s="33"/>
      <c r="E269" s="33"/>
      <c r="F269" s="33"/>
      <c r="G269" s="33"/>
      <c r="H269" s="33"/>
      <c r="I269" s="6"/>
      <c r="J269" s="6"/>
      <c r="K269" s="6"/>
      <c r="L269" s="6"/>
      <c r="M269" s="151"/>
      <c r="N269" s="6"/>
      <c r="O269" s="46"/>
      <c r="P269" s="46"/>
      <c r="Q269" s="46"/>
      <c r="R269" s="46"/>
      <c r="S269" s="67"/>
      <c r="T269" s="151"/>
    </row>
    <row r="270" spans="1:20" ht="30" customHeight="1" x14ac:dyDescent="0.25">
      <c r="A270" s="107" t="s">
        <v>4</v>
      </c>
      <c r="B270" s="1">
        <v>2007</v>
      </c>
      <c r="C270" s="1">
        <v>2008</v>
      </c>
      <c r="D270" s="1">
        <v>2009</v>
      </c>
      <c r="E270" s="1">
        <v>2010</v>
      </c>
      <c r="F270" s="1">
        <v>2011</v>
      </c>
      <c r="G270" s="1">
        <v>2012</v>
      </c>
      <c r="H270" s="1">
        <v>2013</v>
      </c>
      <c r="I270" s="1">
        <v>2014</v>
      </c>
      <c r="J270" s="1">
        <v>2015</v>
      </c>
      <c r="K270" s="1">
        <v>2016</v>
      </c>
      <c r="L270" s="1">
        <v>2017</v>
      </c>
      <c r="M270" s="1">
        <v>2018</v>
      </c>
      <c r="N270" s="1">
        <v>2019</v>
      </c>
      <c r="O270" s="5" t="s">
        <v>391</v>
      </c>
      <c r="P270" s="5" t="s">
        <v>392</v>
      </c>
      <c r="Q270" s="5" t="s">
        <v>393</v>
      </c>
      <c r="R270" s="46"/>
      <c r="S270" s="67"/>
      <c r="T270" s="151"/>
    </row>
    <row r="271" spans="1:20" x14ac:dyDescent="0.25">
      <c r="A271" s="123" t="s">
        <v>5</v>
      </c>
      <c r="B271" s="37">
        <v>6765</v>
      </c>
      <c r="C271" s="37">
        <v>7486</v>
      </c>
      <c r="D271" s="37">
        <v>7877</v>
      </c>
      <c r="E271" s="37">
        <v>8159</v>
      </c>
      <c r="F271" s="37">
        <v>9006</v>
      </c>
      <c r="G271" s="37">
        <v>10010</v>
      </c>
      <c r="H271" s="37">
        <v>9576</v>
      </c>
      <c r="I271" s="37">
        <v>9853</v>
      </c>
      <c r="J271" s="37">
        <v>9853</v>
      </c>
      <c r="K271" s="37">
        <v>10422</v>
      </c>
      <c r="L271" s="37">
        <v>10635</v>
      </c>
      <c r="M271" s="37">
        <v>9942</v>
      </c>
      <c r="N271" s="37">
        <v>9896</v>
      </c>
      <c r="O271" s="39">
        <f>(N271-E271)/E271</f>
        <v>0.21289373697757077</v>
      </c>
      <c r="P271" s="39">
        <f>(N271-J271)/J271</f>
        <v>4.3641530498325382E-3</v>
      </c>
      <c r="Q271" s="39">
        <f t="shared" ref="Q271:Q280" si="76">(N271-M271)/M271</f>
        <v>-4.6268356467511571E-3</v>
      </c>
      <c r="R271" s="46"/>
      <c r="S271" s="67"/>
      <c r="T271" s="151"/>
    </row>
    <row r="272" spans="1:20" x14ac:dyDescent="0.25">
      <c r="A272" s="108" t="s">
        <v>7</v>
      </c>
      <c r="B272" s="37">
        <v>8201</v>
      </c>
      <c r="C272" s="37">
        <v>9053</v>
      </c>
      <c r="D272" s="37">
        <v>8962</v>
      </c>
      <c r="E272" s="37">
        <v>8245</v>
      </c>
      <c r="F272" s="37">
        <v>8310</v>
      </c>
      <c r="G272" s="37">
        <v>8115</v>
      </c>
      <c r="H272" s="37">
        <v>7484</v>
      </c>
      <c r="I272" s="37">
        <v>7731</v>
      </c>
      <c r="J272" s="37">
        <v>7692</v>
      </c>
      <c r="K272" s="37">
        <v>8108</v>
      </c>
      <c r="L272" s="37">
        <v>8608</v>
      </c>
      <c r="M272" s="37">
        <v>8932</v>
      </c>
      <c r="N272" s="37">
        <v>9061</v>
      </c>
      <c r="O272" s="39">
        <f t="shared" ref="O272:O280" si="77">(N272-E272)/E272</f>
        <v>9.8969072164948449E-2</v>
      </c>
      <c r="P272" s="39">
        <f t="shared" ref="P272:P280" si="78">(N272-J272)/J272</f>
        <v>0.17797711908476338</v>
      </c>
      <c r="Q272" s="39">
        <f t="shared" si="76"/>
        <v>1.4442454097626511E-2</v>
      </c>
      <c r="R272" s="46"/>
      <c r="S272" s="67"/>
      <c r="T272" s="151"/>
    </row>
    <row r="273" spans="1:20" x14ac:dyDescent="0.25">
      <c r="A273" s="108" t="s">
        <v>8</v>
      </c>
      <c r="B273" s="37">
        <v>4872</v>
      </c>
      <c r="C273" s="37">
        <v>5036</v>
      </c>
      <c r="D273" s="37">
        <v>5333</v>
      </c>
      <c r="E273" s="37">
        <v>5907</v>
      </c>
      <c r="F273" s="37">
        <v>6502</v>
      </c>
      <c r="G273" s="37">
        <v>6719</v>
      </c>
      <c r="H273" s="37">
        <v>6226</v>
      </c>
      <c r="I273" s="37">
        <v>6610</v>
      </c>
      <c r="J273" s="37">
        <v>7390</v>
      </c>
      <c r="K273" s="37">
        <v>7691</v>
      </c>
      <c r="L273" s="37">
        <v>8067</v>
      </c>
      <c r="M273" s="37">
        <v>7834</v>
      </c>
      <c r="N273" s="37">
        <v>8370</v>
      </c>
      <c r="O273" s="39">
        <f t="shared" si="77"/>
        <v>0.4169629253428136</v>
      </c>
      <c r="P273" s="39">
        <f t="shared" si="78"/>
        <v>0.13261163734776726</v>
      </c>
      <c r="Q273" s="39">
        <f t="shared" si="76"/>
        <v>6.841970896093949E-2</v>
      </c>
      <c r="R273" s="46"/>
      <c r="S273" s="67"/>
      <c r="T273" s="151"/>
    </row>
    <row r="274" spans="1:20" x14ac:dyDescent="0.25">
      <c r="A274" s="108" t="s">
        <v>6</v>
      </c>
      <c r="B274" s="37">
        <v>4177</v>
      </c>
      <c r="C274" s="37">
        <v>5971</v>
      </c>
      <c r="D274" s="37">
        <v>7665</v>
      </c>
      <c r="E274" s="37">
        <v>8804</v>
      </c>
      <c r="F274" s="37">
        <v>9365</v>
      </c>
      <c r="G274" s="37">
        <v>9560</v>
      </c>
      <c r="H274" s="37">
        <v>8198</v>
      </c>
      <c r="I274" s="37">
        <v>7720</v>
      </c>
      <c r="J274" s="37">
        <v>7478</v>
      </c>
      <c r="K274" s="37">
        <v>7498</v>
      </c>
      <c r="L274" s="37">
        <v>7308</v>
      </c>
      <c r="M274" s="37">
        <v>6575</v>
      </c>
      <c r="N274" s="37">
        <v>6379</v>
      </c>
      <c r="O274" s="39">
        <f t="shared" si="77"/>
        <v>-0.27544298046342569</v>
      </c>
      <c r="P274" s="39">
        <f t="shared" si="78"/>
        <v>-0.146964428991709</v>
      </c>
      <c r="Q274" s="39">
        <f t="shared" si="76"/>
        <v>-2.9809885931558935E-2</v>
      </c>
      <c r="R274" s="46"/>
      <c r="S274" s="67"/>
      <c r="T274" s="151"/>
    </row>
    <row r="275" spans="1:20" x14ac:dyDescent="0.25">
      <c r="A275" s="108" t="s">
        <v>49</v>
      </c>
      <c r="B275" s="37">
        <v>3725</v>
      </c>
      <c r="C275" s="37">
        <v>4338</v>
      </c>
      <c r="D275" s="37">
        <v>4932</v>
      </c>
      <c r="E275" s="37">
        <v>5494</v>
      </c>
      <c r="F275" s="37">
        <v>5901</v>
      </c>
      <c r="G275" s="37">
        <v>6246</v>
      </c>
      <c r="H275" s="37">
        <v>5272</v>
      </c>
      <c r="I275" s="37">
        <v>5041</v>
      </c>
      <c r="J275" s="37">
        <v>5030</v>
      </c>
      <c r="K275" s="37">
        <v>5078</v>
      </c>
      <c r="L275" s="37">
        <v>4975</v>
      </c>
      <c r="M275" s="37">
        <v>4704</v>
      </c>
      <c r="N275" s="37">
        <v>5120</v>
      </c>
      <c r="O275" s="39">
        <f t="shared" si="77"/>
        <v>-6.8074262832180557E-2</v>
      </c>
      <c r="P275" s="39">
        <f t="shared" si="78"/>
        <v>1.7892644135188866E-2</v>
      </c>
      <c r="Q275" s="39">
        <f t="shared" si="76"/>
        <v>8.8435374149659865E-2</v>
      </c>
      <c r="R275" s="46"/>
      <c r="S275" s="67"/>
      <c r="T275" s="151"/>
    </row>
    <row r="276" spans="1:20" x14ac:dyDescent="0.25">
      <c r="A276" s="108" t="s">
        <v>375</v>
      </c>
      <c r="B276" s="37">
        <v>3037</v>
      </c>
      <c r="C276" s="37">
        <v>2323</v>
      </c>
      <c r="D276" s="37">
        <v>2460</v>
      </c>
      <c r="E276" s="37">
        <v>3501</v>
      </c>
      <c r="F276" s="37">
        <v>3368</v>
      </c>
      <c r="G276" s="37">
        <v>3456</v>
      </c>
      <c r="H276" s="37">
        <v>4137</v>
      </c>
      <c r="I276" s="37">
        <v>4096</v>
      </c>
      <c r="J276" s="37">
        <v>4203</v>
      </c>
      <c r="K276" s="37">
        <v>4174</v>
      </c>
      <c r="L276" s="37">
        <v>4383</v>
      </c>
      <c r="M276" s="37">
        <v>4416</v>
      </c>
      <c r="N276" s="37">
        <v>4427</v>
      </c>
      <c r="O276" s="39">
        <f t="shared" si="77"/>
        <v>0.26449585832619249</v>
      </c>
      <c r="P276" s="39">
        <f t="shared" si="78"/>
        <v>5.3295265286699978E-2</v>
      </c>
      <c r="Q276" s="39">
        <f t="shared" si="76"/>
        <v>2.490942028985507E-3</v>
      </c>
      <c r="R276" s="46"/>
      <c r="S276" s="67"/>
      <c r="T276" s="151"/>
    </row>
    <row r="277" spans="1:20" x14ac:dyDescent="0.25">
      <c r="A277" s="110" t="s">
        <v>9</v>
      </c>
      <c r="B277" s="37">
        <v>4439</v>
      </c>
      <c r="C277" s="37">
        <v>4959</v>
      </c>
      <c r="D277" s="37">
        <v>5974</v>
      </c>
      <c r="E277" s="37">
        <v>5976</v>
      </c>
      <c r="F277" s="37">
        <v>5997</v>
      </c>
      <c r="G277" s="37">
        <v>5776</v>
      </c>
      <c r="H277" s="37">
        <v>4753</v>
      </c>
      <c r="I277" s="37">
        <v>4091</v>
      </c>
      <c r="J277" s="37">
        <v>3928</v>
      </c>
      <c r="K277" s="37">
        <v>4180</v>
      </c>
      <c r="L277" s="37">
        <v>4388</v>
      </c>
      <c r="M277" s="37">
        <v>4261</v>
      </c>
      <c r="N277" s="37">
        <v>3900</v>
      </c>
      <c r="O277" s="39">
        <f t="shared" si="77"/>
        <v>-0.34738955823293172</v>
      </c>
      <c r="P277" s="39">
        <f t="shared" si="78"/>
        <v>-7.1283095723014261E-3</v>
      </c>
      <c r="Q277" s="39">
        <f t="shared" si="76"/>
        <v>-8.4721896268481575E-2</v>
      </c>
      <c r="R277" s="46"/>
      <c r="S277" s="67"/>
      <c r="T277" s="151"/>
    </row>
    <row r="278" spans="1:20" x14ac:dyDescent="0.25">
      <c r="A278" s="108" t="s">
        <v>12</v>
      </c>
      <c r="B278" s="37">
        <v>3143</v>
      </c>
      <c r="C278" s="37">
        <v>2982</v>
      </c>
      <c r="D278" s="37">
        <v>3279</v>
      </c>
      <c r="E278" s="37">
        <v>3460</v>
      </c>
      <c r="F278" s="37">
        <v>3447</v>
      </c>
      <c r="G278" s="37">
        <v>3167</v>
      </c>
      <c r="H278" s="37">
        <v>2904</v>
      </c>
      <c r="I278" s="37">
        <v>2647</v>
      </c>
      <c r="J278" s="37">
        <v>3399</v>
      </c>
      <c r="K278" s="37">
        <v>3591</v>
      </c>
      <c r="L278" s="37">
        <v>4109</v>
      </c>
      <c r="M278" s="37">
        <v>3890</v>
      </c>
      <c r="N278" s="37">
        <v>3587</v>
      </c>
      <c r="O278" s="39">
        <f t="shared" si="77"/>
        <v>3.6705202312138731E-2</v>
      </c>
      <c r="P278" s="39">
        <f t="shared" si="78"/>
        <v>5.5310385407472788E-2</v>
      </c>
      <c r="Q278" s="39">
        <f t="shared" si="76"/>
        <v>-7.7892030848329047E-2</v>
      </c>
      <c r="R278" s="46"/>
      <c r="S278" s="67"/>
      <c r="T278" s="151"/>
    </row>
    <row r="279" spans="1:20" x14ac:dyDescent="0.25">
      <c r="A279" s="108" t="s">
        <v>10</v>
      </c>
      <c r="B279" s="37">
        <v>2807</v>
      </c>
      <c r="C279" s="37">
        <v>2517</v>
      </c>
      <c r="D279" s="37">
        <v>2797</v>
      </c>
      <c r="E279" s="37">
        <v>3036</v>
      </c>
      <c r="F279" s="37">
        <v>2998</v>
      </c>
      <c r="G279" s="37">
        <v>2933</v>
      </c>
      <c r="H279" s="37">
        <v>2869</v>
      </c>
      <c r="I279" s="37">
        <v>2531</v>
      </c>
      <c r="J279" s="37">
        <v>2741</v>
      </c>
      <c r="K279" s="37">
        <v>3344</v>
      </c>
      <c r="L279" s="37">
        <v>3225</v>
      </c>
      <c r="M279" s="37">
        <v>3153</v>
      </c>
      <c r="N279" s="37">
        <v>2939</v>
      </c>
      <c r="O279" s="39">
        <f t="shared" si="77"/>
        <v>-3.1949934123847168E-2</v>
      </c>
      <c r="P279" s="39">
        <f t="shared" si="78"/>
        <v>7.2236410069317761E-2</v>
      </c>
      <c r="Q279" s="39">
        <f t="shared" si="76"/>
        <v>-6.7871868062163013E-2</v>
      </c>
      <c r="R279" s="46"/>
      <c r="S279" s="67"/>
      <c r="T279" s="151"/>
    </row>
    <row r="280" spans="1:20" x14ac:dyDescent="0.25">
      <c r="A280" s="108" t="s">
        <v>145</v>
      </c>
      <c r="B280" s="37">
        <v>1439</v>
      </c>
      <c r="C280" s="37">
        <v>1601</v>
      </c>
      <c r="D280" s="37">
        <v>1636</v>
      </c>
      <c r="E280" s="37">
        <v>1793</v>
      </c>
      <c r="F280" s="37">
        <v>2020</v>
      </c>
      <c r="G280" s="37">
        <v>2336</v>
      </c>
      <c r="H280" s="37">
        <v>2330</v>
      </c>
      <c r="I280" s="37">
        <v>2288</v>
      </c>
      <c r="J280" s="37">
        <v>2434</v>
      </c>
      <c r="K280" s="37">
        <v>2555</v>
      </c>
      <c r="L280" s="37">
        <v>2642</v>
      </c>
      <c r="M280" s="37">
        <v>2748</v>
      </c>
      <c r="N280" s="37">
        <v>2826</v>
      </c>
      <c r="O280" s="39">
        <f t="shared" si="77"/>
        <v>0.57612939208031233</v>
      </c>
      <c r="P280" s="39">
        <f t="shared" si="78"/>
        <v>0.16105176663927692</v>
      </c>
      <c r="Q280" s="39">
        <f t="shared" si="76"/>
        <v>2.8384279475982533E-2</v>
      </c>
      <c r="R280" s="46"/>
      <c r="S280" s="67"/>
      <c r="T280" s="151"/>
    </row>
    <row r="281" spans="1:20" x14ac:dyDescent="0.25">
      <c r="A281" s="6"/>
      <c r="B281" s="6"/>
      <c r="C281" s="151"/>
      <c r="D281" s="151"/>
      <c r="E281" s="6"/>
      <c r="F281" s="6"/>
      <c r="G281" s="6"/>
      <c r="H281" s="6"/>
      <c r="I281" s="6"/>
      <c r="J281" s="6"/>
      <c r="K281" s="6"/>
      <c r="L281" s="6"/>
      <c r="M281" s="151"/>
      <c r="N281" s="6"/>
      <c r="O281" s="46"/>
      <c r="P281" s="46"/>
      <c r="Q281" s="46"/>
      <c r="R281" s="46"/>
      <c r="S281" s="151"/>
    </row>
    <row r="282" spans="1:20" ht="15.75" x14ac:dyDescent="0.25">
      <c r="A282" s="33" t="s">
        <v>167</v>
      </c>
      <c r="B282" s="33"/>
      <c r="C282" s="33"/>
      <c r="D282" s="33"/>
      <c r="E282" s="33"/>
      <c r="F282" s="33"/>
      <c r="G282" s="33"/>
      <c r="H282" s="33"/>
      <c r="I282" s="6"/>
      <c r="J282" s="6"/>
      <c r="K282" s="6"/>
      <c r="L282" s="6"/>
      <c r="M282" s="151"/>
      <c r="N282" s="6"/>
      <c r="O282" s="46"/>
      <c r="P282" s="46"/>
      <c r="Q282" s="46"/>
      <c r="R282" s="46"/>
      <c r="S282" s="67"/>
    </row>
    <row r="283" spans="1:20" ht="30" customHeight="1" x14ac:dyDescent="0.25">
      <c r="A283" s="103" t="s">
        <v>290</v>
      </c>
      <c r="B283" s="1">
        <v>2007</v>
      </c>
      <c r="C283" s="1">
        <v>2008</v>
      </c>
      <c r="D283" s="1">
        <v>2009</v>
      </c>
      <c r="E283" s="1">
        <v>2010</v>
      </c>
      <c r="F283" s="1">
        <v>2011</v>
      </c>
      <c r="G283" s="1">
        <v>2012</v>
      </c>
      <c r="H283" s="1">
        <v>2013</v>
      </c>
      <c r="I283" s="1">
        <v>2014</v>
      </c>
      <c r="J283" s="1">
        <v>2015</v>
      </c>
      <c r="K283" s="1">
        <v>2016</v>
      </c>
      <c r="L283" s="1">
        <v>2017</v>
      </c>
      <c r="M283" s="1">
        <v>2018</v>
      </c>
      <c r="N283" s="1">
        <v>2019</v>
      </c>
      <c r="O283" s="5" t="s">
        <v>391</v>
      </c>
      <c r="P283" s="5" t="s">
        <v>392</v>
      </c>
      <c r="Q283" s="5" t="s">
        <v>393</v>
      </c>
      <c r="R283" s="5" t="s">
        <v>394</v>
      </c>
      <c r="S283" s="151"/>
    </row>
    <row r="284" spans="1:20" x14ac:dyDescent="0.25">
      <c r="A284" s="121" t="s">
        <v>172</v>
      </c>
      <c r="B284" s="2">
        <v>371125</v>
      </c>
      <c r="C284" s="2">
        <v>391284</v>
      </c>
      <c r="D284" s="2">
        <v>430511</v>
      </c>
      <c r="E284" s="2">
        <v>478401</v>
      </c>
      <c r="F284" s="2">
        <v>521352</v>
      </c>
      <c r="G284" s="2">
        <v>551474</v>
      </c>
      <c r="H284" s="2">
        <v>574903</v>
      </c>
      <c r="I284" s="2">
        <v>592624</v>
      </c>
      <c r="J284" s="2">
        <v>603580</v>
      </c>
      <c r="K284" s="2">
        <v>614703</v>
      </c>
      <c r="L284" s="2">
        <v>618980</v>
      </c>
      <c r="M284" s="2">
        <v>628585</v>
      </c>
      <c r="N284" s="2">
        <v>632659</v>
      </c>
      <c r="O284" s="39">
        <f t="shared" ref="O284" si="79">(N284-E284)/E284</f>
        <v>0.32244497816685164</v>
      </c>
      <c r="P284" s="39">
        <f t="shared" ref="P284" si="80">(N284-J284)/J284</f>
        <v>4.8177540673978593E-2</v>
      </c>
      <c r="Q284" s="39">
        <f t="shared" ref="Q284" si="81">(N284-M284)/M284</f>
        <v>6.4812237008519133E-3</v>
      </c>
      <c r="R284" s="39">
        <f>N284/N$286</f>
        <v>0.5297271816134993</v>
      </c>
      <c r="S284" s="67"/>
    </row>
    <row r="285" spans="1:20" x14ac:dyDescent="0.25">
      <c r="A285" s="121" t="s">
        <v>173</v>
      </c>
      <c r="B285" s="2">
        <v>377219</v>
      </c>
      <c r="C285" s="2">
        <v>392065</v>
      </c>
      <c r="D285" s="2">
        <v>418829</v>
      </c>
      <c r="E285" s="2">
        <v>459857</v>
      </c>
      <c r="F285" s="2">
        <v>493725</v>
      </c>
      <c r="G285" s="2">
        <v>513342</v>
      </c>
      <c r="H285" s="2">
        <v>539374</v>
      </c>
      <c r="I285" s="2">
        <v>551757</v>
      </c>
      <c r="J285" s="2">
        <v>562326</v>
      </c>
      <c r="K285" s="2">
        <v>563777</v>
      </c>
      <c r="L285" s="2">
        <v>558312</v>
      </c>
      <c r="M285" s="2">
        <v>559229</v>
      </c>
      <c r="N285" s="2">
        <v>561652</v>
      </c>
      <c r="O285" s="39">
        <f t="shared" ref="O285:O286" si="82">(N285-E285)/E285</f>
        <v>0.22136229306066885</v>
      </c>
      <c r="P285" s="39">
        <f>(N285-J285)/J285</f>
        <v>-1.1985929869861966E-3</v>
      </c>
      <c r="Q285" s="39">
        <f t="shared" ref="Q285:Q286" si="83">(N285-M285)/M285</f>
        <v>4.332750983943966E-3</v>
      </c>
      <c r="R285" s="39">
        <f>N285/N$286</f>
        <v>0.47027281838650065</v>
      </c>
      <c r="S285" s="151"/>
    </row>
    <row r="286" spans="1:20" s="65" customFormat="1" x14ac:dyDescent="0.25">
      <c r="A286" s="122" t="s">
        <v>0</v>
      </c>
      <c r="B286" s="4">
        <v>748344</v>
      </c>
      <c r="C286" s="4">
        <v>783349</v>
      </c>
      <c r="D286" s="4">
        <v>849340</v>
      </c>
      <c r="E286" s="4">
        <v>938258</v>
      </c>
      <c r="F286" s="4">
        <v>1015077</v>
      </c>
      <c r="G286" s="4">
        <v>1064816</v>
      </c>
      <c r="H286" s="4">
        <v>1114277</v>
      </c>
      <c r="I286" s="4">
        <v>1144381</v>
      </c>
      <c r="J286" s="4">
        <v>1165906</v>
      </c>
      <c r="K286" s="4">
        <v>1178480</v>
      </c>
      <c r="L286" s="4">
        <v>1177292</v>
      </c>
      <c r="M286" s="4">
        <v>1187814</v>
      </c>
      <c r="N286" s="4">
        <v>1194311</v>
      </c>
      <c r="O286" s="40">
        <f t="shared" si="82"/>
        <v>0.27290254919222645</v>
      </c>
      <c r="P286" s="40">
        <f t="shared" ref="P286" si="84">(N286-J286)/J286</f>
        <v>2.4363027551106177E-2</v>
      </c>
      <c r="Q286" s="40">
        <f t="shared" si="83"/>
        <v>5.4697115878411936E-3</v>
      </c>
      <c r="R286" s="40">
        <f t="shared" ref="R286" si="85">N286/N$9</f>
        <v>1</v>
      </c>
      <c r="S286" s="67"/>
    </row>
    <row r="287" spans="1:20" x14ac:dyDescent="0.25">
      <c r="A287" s="6"/>
      <c r="B287" s="6"/>
      <c r="C287" s="151"/>
      <c r="D287" s="151"/>
      <c r="E287" s="6"/>
      <c r="F287" s="6"/>
      <c r="G287" s="6"/>
      <c r="H287" s="6"/>
      <c r="O287" s="47"/>
      <c r="P287" s="46"/>
      <c r="Q287" s="46"/>
      <c r="R287" s="46"/>
      <c r="S287" s="151"/>
    </row>
    <row r="288" spans="1:20" ht="15.75" x14ac:dyDescent="0.25">
      <c r="A288" s="33" t="s">
        <v>168</v>
      </c>
      <c r="B288" s="33"/>
      <c r="C288" s="33"/>
      <c r="D288" s="33"/>
      <c r="E288" s="33"/>
      <c r="F288" s="33"/>
      <c r="G288" s="33"/>
      <c r="H288" s="33"/>
      <c r="I288" s="6"/>
      <c r="J288" s="6"/>
      <c r="K288" s="6"/>
      <c r="L288" s="6"/>
      <c r="M288" s="151"/>
      <c r="N288" s="6"/>
      <c r="O288" s="46"/>
      <c r="P288" s="46"/>
      <c r="Q288" s="46"/>
      <c r="R288" s="46"/>
      <c r="S288" s="67"/>
    </row>
    <row r="289" spans="1:19" ht="30" customHeight="1" x14ac:dyDescent="0.25">
      <c r="A289" s="103" t="s">
        <v>290</v>
      </c>
      <c r="B289" s="1">
        <v>2007</v>
      </c>
      <c r="C289" s="1">
        <v>2008</v>
      </c>
      <c r="D289" s="1">
        <v>2009</v>
      </c>
      <c r="E289" s="1">
        <v>2010</v>
      </c>
      <c r="F289" s="1">
        <v>2011</v>
      </c>
      <c r="G289" s="1">
        <v>2012</v>
      </c>
      <c r="H289" s="1">
        <v>2013</v>
      </c>
      <c r="I289" s="1">
        <v>2014</v>
      </c>
      <c r="J289" s="1">
        <v>2015</v>
      </c>
      <c r="K289" s="1">
        <v>2016</v>
      </c>
      <c r="L289" s="1">
        <v>2017</v>
      </c>
      <c r="M289" s="1">
        <v>2018</v>
      </c>
      <c r="N289" s="1">
        <v>2019</v>
      </c>
      <c r="O289" s="5" t="s">
        <v>391</v>
      </c>
      <c r="P289" s="5" t="s">
        <v>392</v>
      </c>
      <c r="Q289" s="5" t="s">
        <v>393</v>
      </c>
      <c r="R289" s="5" t="s">
        <v>394</v>
      </c>
      <c r="S289" s="151"/>
    </row>
    <row r="290" spans="1:19" x14ac:dyDescent="0.25">
      <c r="A290" s="121" t="s">
        <v>172</v>
      </c>
      <c r="B290" s="2">
        <v>44257</v>
      </c>
      <c r="C290" s="2">
        <v>49204</v>
      </c>
      <c r="D290" s="2">
        <v>58062</v>
      </c>
      <c r="E290" s="2">
        <v>68358</v>
      </c>
      <c r="F290" s="2">
        <v>73482</v>
      </c>
      <c r="G290" s="2">
        <v>74691</v>
      </c>
      <c r="H290" s="2">
        <v>76203</v>
      </c>
      <c r="I290" s="2">
        <v>77533</v>
      </c>
      <c r="J290" s="2">
        <v>75945</v>
      </c>
      <c r="K290" s="2">
        <v>73936</v>
      </c>
      <c r="L290" s="2">
        <v>71873</v>
      </c>
      <c r="M290" s="2">
        <v>72646</v>
      </c>
      <c r="N290" s="2">
        <v>73796</v>
      </c>
      <c r="O290" s="39">
        <f t="shared" ref="O290:O292" si="86">(N290-E290)/E290</f>
        <v>7.9551771555633574E-2</v>
      </c>
      <c r="P290" s="39">
        <f t="shared" ref="P290:P292" si="87">(N290-J290)/J290</f>
        <v>-2.8296793732306275E-2</v>
      </c>
      <c r="Q290" s="39">
        <f t="shared" ref="Q290:Q292" si="88">(N290-M290)/M290</f>
        <v>1.5830190237590507E-2</v>
      </c>
      <c r="R290" s="39">
        <f>N290/N$292</f>
        <v>0.53498622589531686</v>
      </c>
      <c r="S290" s="67"/>
    </row>
    <row r="291" spans="1:19" x14ac:dyDescent="0.25">
      <c r="A291" s="121" t="s">
        <v>173</v>
      </c>
      <c r="B291" s="2">
        <v>42581</v>
      </c>
      <c r="C291" s="2">
        <v>46687</v>
      </c>
      <c r="D291" s="2">
        <v>51945</v>
      </c>
      <c r="E291" s="2">
        <v>60208</v>
      </c>
      <c r="F291" s="2">
        <v>65092</v>
      </c>
      <c r="G291" s="2">
        <v>65340</v>
      </c>
      <c r="H291" s="2">
        <v>68162</v>
      </c>
      <c r="I291" s="2">
        <v>70477</v>
      </c>
      <c r="J291" s="2">
        <v>70595</v>
      </c>
      <c r="K291" s="2">
        <v>67775</v>
      </c>
      <c r="L291" s="2">
        <v>64904</v>
      </c>
      <c r="M291" s="2">
        <v>64084</v>
      </c>
      <c r="N291" s="2">
        <v>64144</v>
      </c>
      <c r="O291" s="39">
        <f t="shared" si="86"/>
        <v>6.537337230932766E-2</v>
      </c>
      <c r="P291" s="39">
        <f t="shared" si="87"/>
        <v>-9.1380409377434663E-2</v>
      </c>
      <c r="Q291" s="39">
        <f t="shared" si="88"/>
        <v>9.3627114412333807E-4</v>
      </c>
      <c r="R291" s="39">
        <f t="shared" ref="R291:R292" si="89">N291/N$292</f>
        <v>0.4650137741046832</v>
      </c>
      <c r="S291" s="151"/>
    </row>
    <row r="292" spans="1:19" s="65" customFormat="1" x14ac:dyDescent="0.25">
      <c r="A292" s="122" t="s">
        <v>0</v>
      </c>
      <c r="B292" s="4">
        <v>86838</v>
      </c>
      <c r="C292" s="4">
        <v>95891</v>
      </c>
      <c r="D292" s="4">
        <v>110007</v>
      </c>
      <c r="E292" s="4">
        <v>128566</v>
      </c>
      <c r="F292" s="4">
        <v>138574</v>
      </c>
      <c r="G292" s="4">
        <v>140031</v>
      </c>
      <c r="H292" s="4">
        <v>144365</v>
      </c>
      <c r="I292" s="4">
        <v>148010</v>
      </c>
      <c r="J292" s="4">
        <v>146540</v>
      </c>
      <c r="K292" s="4">
        <v>141711</v>
      </c>
      <c r="L292" s="4">
        <v>136777</v>
      </c>
      <c r="M292" s="4">
        <v>136730</v>
      </c>
      <c r="N292" s="4">
        <v>137940</v>
      </c>
      <c r="O292" s="40">
        <f t="shared" si="86"/>
        <v>7.2911967394178864E-2</v>
      </c>
      <c r="P292" s="40">
        <f t="shared" si="87"/>
        <v>-5.8687047905008873E-2</v>
      </c>
      <c r="Q292" s="40">
        <f t="shared" si="88"/>
        <v>8.8495575221238937E-3</v>
      </c>
      <c r="R292" s="40">
        <f t="shared" si="89"/>
        <v>1</v>
      </c>
      <c r="S292" s="67"/>
    </row>
    <row r="293" spans="1:19" x14ac:dyDescent="0.25">
      <c r="A293" s="6"/>
      <c r="B293" s="6"/>
      <c r="C293" s="151"/>
      <c r="D293" s="151"/>
      <c r="E293" s="6"/>
      <c r="F293" s="6"/>
      <c r="G293" s="6"/>
      <c r="H293" s="6"/>
      <c r="I293" s="6"/>
      <c r="J293" s="6"/>
      <c r="K293" s="6"/>
      <c r="L293" s="6"/>
      <c r="M293" s="151"/>
      <c r="N293" s="6"/>
      <c r="O293" s="46"/>
      <c r="P293" s="46"/>
      <c r="Q293" s="46"/>
      <c r="R293" s="46"/>
      <c r="S293" s="151"/>
    </row>
    <row r="294" spans="1:19" ht="15.75" x14ac:dyDescent="0.25">
      <c r="A294" s="33" t="s">
        <v>169</v>
      </c>
      <c r="B294" s="33"/>
      <c r="C294" s="33"/>
      <c r="D294" s="33"/>
      <c r="E294" s="33"/>
      <c r="F294" s="33"/>
      <c r="G294" s="33"/>
      <c r="H294" s="33"/>
      <c r="I294" s="6"/>
      <c r="J294" s="6"/>
      <c r="K294" s="6"/>
      <c r="L294" s="6"/>
      <c r="M294" s="151"/>
      <c r="N294" s="6"/>
      <c r="O294" s="46"/>
      <c r="P294" s="46"/>
      <c r="Q294" s="46"/>
      <c r="R294" s="46"/>
      <c r="S294" s="67"/>
    </row>
    <row r="295" spans="1:19" ht="30" customHeight="1" x14ac:dyDescent="0.25">
      <c r="A295" s="103" t="s">
        <v>290</v>
      </c>
      <c r="B295" s="1">
        <v>2007</v>
      </c>
      <c r="C295" s="1">
        <v>2008</v>
      </c>
      <c r="D295" s="1">
        <v>2009</v>
      </c>
      <c r="E295" s="1">
        <v>2010</v>
      </c>
      <c r="F295" s="1">
        <v>2011</v>
      </c>
      <c r="G295" s="1">
        <v>2012</v>
      </c>
      <c r="H295" s="1">
        <v>2013</v>
      </c>
      <c r="I295" s="1">
        <v>2014</v>
      </c>
      <c r="J295" s="1">
        <v>2015</v>
      </c>
      <c r="K295" s="1">
        <v>2016</v>
      </c>
      <c r="L295" s="1">
        <v>2017</v>
      </c>
      <c r="M295" s="1">
        <v>2018</v>
      </c>
      <c r="N295" s="1">
        <v>2019</v>
      </c>
      <c r="O295" s="5" t="s">
        <v>391</v>
      </c>
      <c r="P295" s="5" t="s">
        <v>392</v>
      </c>
      <c r="Q295" s="5" t="s">
        <v>393</v>
      </c>
      <c r="R295" s="5" t="s">
        <v>394</v>
      </c>
      <c r="S295" s="151"/>
    </row>
    <row r="296" spans="1:19" x14ac:dyDescent="0.25">
      <c r="A296" s="121" t="s">
        <v>172</v>
      </c>
      <c r="B296" s="2">
        <v>67731</v>
      </c>
      <c r="C296" s="2">
        <v>74347</v>
      </c>
      <c r="D296" s="2">
        <v>90107</v>
      </c>
      <c r="E296" s="2">
        <v>108362</v>
      </c>
      <c r="F296" s="2">
        <v>127935</v>
      </c>
      <c r="G296" s="2">
        <v>146289</v>
      </c>
      <c r="H296" s="2">
        <v>162242</v>
      </c>
      <c r="I296" s="2">
        <v>176433</v>
      </c>
      <c r="J296" s="2">
        <v>186190</v>
      </c>
      <c r="K296" s="2">
        <v>190303</v>
      </c>
      <c r="L296" s="2">
        <v>188028</v>
      </c>
      <c r="M296" s="2">
        <v>187329</v>
      </c>
      <c r="N296" s="2">
        <v>190314</v>
      </c>
      <c r="O296" s="39">
        <f>(N296-E296)/E296</f>
        <v>0.75627987670954766</v>
      </c>
      <c r="P296" s="39">
        <f>(N296-J296)/J296</f>
        <v>2.214941726193673E-2</v>
      </c>
      <c r="Q296" s="39">
        <f t="shared" ref="Q296:Q298" si="90">(N296-M296)/M296</f>
        <v>1.5934532293451629E-2</v>
      </c>
      <c r="R296" s="39">
        <f t="shared" ref="R296:R297" si="91">N296/N$298</f>
        <v>0.50154431607353689</v>
      </c>
      <c r="S296" s="67"/>
    </row>
    <row r="297" spans="1:19" x14ac:dyDescent="0.25">
      <c r="A297" s="121" t="s">
        <v>173</v>
      </c>
      <c r="B297" s="2">
        <v>88393</v>
      </c>
      <c r="C297" s="2">
        <v>88501</v>
      </c>
      <c r="D297" s="2">
        <v>99490</v>
      </c>
      <c r="E297" s="2">
        <v>115939</v>
      </c>
      <c r="F297" s="2">
        <v>132757</v>
      </c>
      <c r="G297" s="2">
        <v>147230</v>
      </c>
      <c r="H297" s="2">
        <v>162337</v>
      </c>
      <c r="I297" s="2">
        <v>174571</v>
      </c>
      <c r="J297" s="2">
        <v>186981</v>
      </c>
      <c r="K297" s="2">
        <v>190685</v>
      </c>
      <c r="L297" s="2">
        <v>186681</v>
      </c>
      <c r="M297" s="2">
        <v>185775</v>
      </c>
      <c r="N297" s="2">
        <v>189142</v>
      </c>
      <c r="O297" s="39">
        <f t="shared" ref="O297:O298" si="92">(N297-E297)/E297</f>
        <v>0.63139237012566951</v>
      </c>
      <c r="P297" s="39">
        <f t="shared" ref="P297:P298" si="93">(N297-J297)/J297</f>
        <v>1.1557324006182446E-2</v>
      </c>
      <c r="Q297" s="39">
        <f t="shared" si="90"/>
        <v>1.8124074821692909E-2</v>
      </c>
      <c r="R297" s="39">
        <f t="shared" si="91"/>
        <v>0.49845568392646317</v>
      </c>
      <c r="S297" s="151"/>
    </row>
    <row r="298" spans="1:19" s="65" customFormat="1" x14ac:dyDescent="0.25">
      <c r="A298" s="122" t="s">
        <v>0</v>
      </c>
      <c r="B298" s="4">
        <v>156124</v>
      </c>
      <c r="C298" s="4">
        <v>162848</v>
      </c>
      <c r="D298" s="4">
        <v>189597</v>
      </c>
      <c r="E298" s="4">
        <v>224301</v>
      </c>
      <c r="F298" s="4">
        <v>260692</v>
      </c>
      <c r="G298" s="4">
        <v>293519</v>
      </c>
      <c r="H298" s="4">
        <v>324579</v>
      </c>
      <c r="I298" s="4">
        <v>351004</v>
      </c>
      <c r="J298" s="4">
        <v>373171</v>
      </c>
      <c r="K298" s="4">
        <v>380988</v>
      </c>
      <c r="L298" s="4">
        <v>374709</v>
      </c>
      <c r="M298" s="4">
        <v>373104</v>
      </c>
      <c r="N298" s="4">
        <v>379456</v>
      </c>
      <c r="O298" s="40">
        <f t="shared" si="92"/>
        <v>0.69172674219018193</v>
      </c>
      <c r="P298" s="40">
        <f t="shared" si="93"/>
        <v>1.6842144754013577E-2</v>
      </c>
      <c r="Q298" s="40">
        <f t="shared" si="90"/>
        <v>1.7024743771173721E-2</v>
      </c>
      <c r="R298" s="40">
        <f>N298/N$298</f>
        <v>1</v>
      </c>
      <c r="S298" s="67"/>
    </row>
    <row r="299" spans="1:19" x14ac:dyDescent="0.25">
      <c r="A299" s="6"/>
      <c r="B299" s="6"/>
      <c r="C299" s="151"/>
      <c r="D299" s="151"/>
      <c r="E299" s="6"/>
      <c r="F299" s="6"/>
      <c r="G299" s="6"/>
      <c r="H299" s="6"/>
      <c r="I299" s="6"/>
      <c r="J299" s="6"/>
      <c r="K299" s="6"/>
      <c r="L299" s="6"/>
      <c r="M299" s="151"/>
      <c r="N299" s="6"/>
      <c r="O299" s="46"/>
      <c r="P299" s="46"/>
      <c r="Q299" s="46"/>
      <c r="R299" s="46"/>
      <c r="S299" s="151"/>
    </row>
    <row r="300" spans="1:19" ht="15.75" x14ac:dyDescent="0.25">
      <c r="A300" s="33" t="s">
        <v>170</v>
      </c>
      <c r="B300" s="33"/>
      <c r="C300" s="33"/>
      <c r="D300" s="33"/>
      <c r="E300" s="33"/>
      <c r="F300" s="33"/>
      <c r="G300" s="33"/>
      <c r="H300" s="33"/>
      <c r="I300" s="6"/>
      <c r="J300" s="6"/>
      <c r="K300" s="6"/>
      <c r="L300" s="6"/>
      <c r="M300" s="151"/>
      <c r="N300" s="6"/>
      <c r="O300" s="46"/>
      <c r="P300" s="46"/>
      <c r="Q300" s="46"/>
      <c r="R300" s="46"/>
      <c r="S300" s="67"/>
    </row>
    <row r="301" spans="1:19" ht="30" customHeight="1" x14ac:dyDescent="0.25">
      <c r="A301" s="103" t="s">
        <v>290</v>
      </c>
      <c r="B301" s="1">
        <v>2007</v>
      </c>
      <c r="C301" s="1">
        <v>2008</v>
      </c>
      <c r="D301" s="1">
        <v>2009</v>
      </c>
      <c r="E301" s="1">
        <v>2010</v>
      </c>
      <c r="F301" s="1">
        <v>2011</v>
      </c>
      <c r="G301" s="1">
        <v>2012</v>
      </c>
      <c r="H301" s="1">
        <v>2013</v>
      </c>
      <c r="I301" s="1">
        <v>2014</v>
      </c>
      <c r="J301" s="1">
        <v>2015</v>
      </c>
      <c r="K301" s="1">
        <v>2016</v>
      </c>
      <c r="L301" s="1">
        <v>2017</v>
      </c>
      <c r="M301" s="1">
        <v>2018</v>
      </c>
      <c r="N301" s="1">
        <v>2019</v>
      </c>
      <c r="O301" s="5" t="s">
        <v>391</v>
      </c>
      <c r="P301" s="5" t="s">
        <v>392</v>
      </c>
      <c r="Q301" s="5" t="s">
        <v>393</v>
      </c>
      <c r="R301" s="5" t="s">
        <v>394</v>
      </c>
      <c r="S301" s="151"/>
    </row>
    <row r="302" spans="1:19" x14ac:dyDescent="0.25">
      <c r="A302" s="121" t="s">
        <v>172</v>
      </c>
      <c r="B302" s="2">
        <v>259137</v>
      </c>
      <c r="C302" s="2">
        <v>267733</v>
      </c>
      <c r="D302" s="2">
        <v>282342</v>
      </c>
      <c r="E302" s="2">
        <v>301681</v>
      </c>
      <c r="F302" s="2">
        <v>319935</v>
      </c>
      <c r="G302" s="2">
        <v>330494</v>
      </c>
      <c r="H302" s="2">
        <v>336458</v>
      </c>
      <c r="I302" s="2">
        <v>338658</v>
      </c>
      <c r="J302" s="2">
        <v>341445</v>
      </c>
      <c r="K302" s="2">
        <v>350464</v>
      </c>
      <c r="L302" s="2">
        <v>359079</v>
      </c>
      <c r="M302" s="2">
        <v>368610</v>
      </c>
      <c r="N302" s="2">
        <v>368549</v>
      </c>
      <c r="O302" s="39">
        <f t="shared" ref="O302:O304" si="94">(N302-E302)/E302</f>
        <v>0.22165134695257574</v>
      </c>
      <c r="P302" s="39">
        <f t="shared" ref="P302:P304" si="95">(N302-J302)/J302</f>
        <v>7.938028086514666E-2</v>
      </c>
      <c r="Q302" s="39">
        <f t="shared" ref="Q302:Q304" si="96">(N302-M302)/M302</f>
        <v>-1.6548655760831231E-4</v>
      </c>
      <c r="R302" s="39">
        <f>N302/N$304</f>
        <v>0.54445388268837303</v>
      </c>
      <c r="S302" s="67"/>
    </row>
    <row r="303" spans="1:19" x14ac:dyDescent="0.25">
      <c r="A303" s="121" t="s">
        <v>173</v>
      </c>
      <c r="B303" s="2">
        <v>246245</v>
      </c>
      <c r="C303" s="2">
        <v>256877</v>
      </c>
      <c r="D303" s="2">
        <v>267394</v>
      </c>
      <c r="E303" s="2">
        <v>283710</v>
      </c>
      <c r="F303" s="2">
        <v>295876</v>
      </c>
      <c r="G303" s="2">
        <v>300772</v>
      </c>
      <c r="H303" s="2">
        <v>308875</v>
      </c>
      <c r="I303" s="2">
        <v>306709</v>
      </c>
      <c r="J303" s="2">
        <v>304750</v>
      </c>
      <c r="K303" s="2">
        <v>305317</v>
      </c>
      <c r="L303" s="2">
        <v>306727</v>
      </c>
      <c r="M303" s="2">
        <v>309370</v>
      </c>
      <c r="N303" s="2">
        <v>308366</v>
      </c>
      <c r="O303" s="39">
        <f t="shared" si="94"/>
        <v>8.690564308625004E-2</v>
      </c>
      <c r="P303" s="39">
        <f t="shared" si="95"/>
        <v>1.1865463494667761E-2</v>
      </c>
      <c r="Q303" s="39">
        <f t="shared" si="96"/>
        <v>-3.2453049746258528E-3</v>
      </c>
      <c r="R303" s="39">
        <f t="shared" ref="R303:R304" si="97">N303/N$304</f>
        <v>0.45554611731162703</v>
      </c>
      <c r="S303" s="151"/>
    </row>
    <row r="304" spans="1:19" s="65" customFormat="1" x14ac:dyDescent="0.25">
      <c r="A304" s="122" t="s">
        <v>0</v>
      </c>
      <c r="B304" s="4">
        <v>505382</v>
      </c>
      <c r="C304" s="4">
        <v>524610</v>
      </c>
      <c r="D304" s="4">
        <v>549736</v>
      </c>
      <c r="E304" s="4">
        <v>585391</v>
      </c>
      <c r="F304" s="4">
        <v>615811</v>
      </c>
      <c r="G304" s="4">
        <v>631266</v>
      </c>
      <c r="H304" s="4">
        <v>645333</v>
      </c>
      <c r="I304" s="4">
        <v>645367</v>
      </c>
      <c r="J304" s="4">
        <v>646195</v>
      </c>
      <c r="K304" s="4">
        <v>655781</v>
      </c>
      <c r="L304" s="4">
        <v>665806</v>
      </c>
      <c r="M304" s="4">
        <v>677980</v>
      </c>
      <c r="N304" s="4">
        <v>676915</v>
      </c>
      <c r="O304" s="40">
        <f t="shared" si="94"/>
        <v>0.15634678360275439</v>
      </c>
      <c r="P304" s="40">
        <f t="shared" si="95"/>
        <v>4.7539829308490468E-2</v>
      </c>
      <c r="Q304" s="40">
        <f t="shared" si="96"/>
        <v>-1.5708427977226466E-3</v>
      </c>
      <c r="R304" s="40">
        <f t="shared" si="97"/>
        <v>1</v>
      </c>
      <c r="S304" s="67"/>
    </row>
    <row r="305" spans="1:19" x14ac:dyDescent="0.25">
      <c r="A305" s="6"/>
      <c r="B305" s="6"/>
      <c r="C305" s="151"/>
      <c r="D305" s="151"/>
      <c r="E305" s="6"/>
      <c r="F305" s="6"/>
      <c r="G305" s="6"/>
      <c r="H305" s="6"/>
      <c r="I305" s="6"/>
      <c r="J305" s="6"/>
      <c r="K305" s="6"/>
      <c r="L305" s="6"/>
      <c r="M305" s="151"/>
      <c r="N305" s="6"/>
      <c r="O305" s="46"/>
      <c r="P305" s="46"/>
      <c r="Q305" s="46"/>
      <c r="R305" s="46"/>
      <c r="S305" s="151"/>
    </row>
    <row r="306" spans="1:19" ht="15.75" x14ac:dyDescent="0.25">
      <c r="A306" s="33" t="s">
        <v>90</v>
      </c>
      <c r="B306" s="33"/>
      <c r="C306" s="33"/>
      <c r="D306" s="33"/>
      <c r="E306" s="33"/>
      <c r="F306" s="33"/>
      <c r="G306" s="33"/>
      <c r="H306" s="33"/>
      <c r="I306" s="6"/>
      <c r="J306" s="6"/>
      <c r="K306" s="6"/>
      <c r="L306" s="6"/>
      <c r="M306" s="151"/>
      <c r="N306" s="6"/>
      <c r="O306" s="46"/>
      <c r="P306" s="46"/>
      <c r="Q306" s="46"/>
      <c r="R306" s="46"/>
      <c r="S306" s="67"/>
    </row>
    <row r="307" spans="1:19" ht="30" customHeight="1" x14ac:dyDescent="0.25">
      <c r="A307" s="103" t="s">
        <v>108</v>
      </c>
      <c r="B307" s="1">
        <v>2007</v>
      </c>
      <c r="C307" s="1">
        <v>2008</v>
      </c>
      <c r="D307" s="1">
        <v>2009</v>
      </c>
      <c r="E307" s="1">
        <v>2010</v>
      </c>
      <c r="F307" s="1">
        <v>2011</v>
      </c>
      <c r="G307" s="1">
        <v>2012</v>
      </c>
      <c r="H307" s="1">
        <v>2013</v>
      </c>
      <c r="I307" s="1">
        <v>2014</v>
      </c>
      <c r="J307" s="1">
        <v>2015</v>
      </c>
      <c r="K307" s="1">
        <v>2016</v>
      </c>
      <c r="L307" s="1">
        <v>2017</v>
      </c>
      <c r="M307" s="1">
        <v>2018</v>
      </c>
      <c r="N307" s="1">
        <v>2019</v>
      </c>
      <c r="O307" s="5" t="s">
        <v>391</v>
      </c>
      <c r="P307" s="5" t="s">
        <v>392</v>
      </c>
      <c r="Q307" s="5" t="s">
        <v>393</v>
      </c>
      <c r="R307" s="5" t="s">
        <v>394</v>
      </c>
      <c r="S307" s="151"/>
    </row>
    <row r="308" spans="1:19" x14ac:dyDescent="0.25">
      <c r="A308" s="121" t="s">
        <v>41</v>
      </c>
      <c r="B308" s="2">
        <v>166307</v>
      </c>
      <c r="C308" s="2">
        <v>172695</v>
      </c>
      <c r="D308" s="2">
        <v>186093</v>
      </c>
      <c r="E308" s="2">
        <v>195411</v>
      </c>
      <c r="F308" s="2">
        <v>201106</v>
      </c>
      <c r="G308" s="2">
        <v>202623</v>
      </c>
      <c r="H308" s="2">
        <v>209197</v>
      </c>
      <c r="I308" s="2">
        <v>209445</v>
      </c>
      <c r="J308" s="2">
        <v>208765</v>
      </c>
      <c r="K308" s="2">
        <v>210760</v>
      </c>
      <c r="L308" s="2">
        <v>209497</v>
      </c>
      <c r="M308" s="2">
        <v>213379</v>
      </c>
      <c r="N308" s="2">
        <v>215134</v>
      </c>
      <c r="O308" s="39">
        <f t="shared" ref="O308:O315" si="98">(N308-E308)/E308</f>
        <v>0.10093085854941636</v>
      </c>
      <c r="P308" s="39">
        <f t="shared" ref="P308:P315" si="99">(N308-J308)/J308</f>
        <v>3.0507987450003594E-2</v>
      </c>
      <c r="Q308" s="39">
        <f t="shared" ref="Q308:Q315" si="100">(N308-M308)/M308</f>
        <v>8.2248018783479156E-3</v>
      </c>
      <c r="R308" s="140">
        <f t="shared" ref="R308:R314" si="101">N308/N$315</f>
        <v>0.18013231059581633</v>
      </c>
      <c r="S308" s="67"/>
    </row>
    <row r="309" spans="1:19" x14ac:dyDescent="0.25">
      <c r="A309" s="121" t="s">
        <v>42</v>
      </c>
      <c r="B309" s="2">
        <v>389929</v>
      </c>
      <c r="C309" s="2">
        <v>410484</v>
      </c>
      <c r="D309" s="2">
        <v>449131</v>
      </c>
      <c r="E309" s="2">
        <v>500905</v>
      </c>
      <c r="F309" s="2">
        <v>544885</v>
      </c>
      <c r="G309" s="2">
        <v>566416</v>
      </c>
      <c r="H309" s="2">
        <v>580453</v>
      </c>
      <c r="I309" s="2">
        <v>584589</v>
      </c>
      <c r="J309" s="2">
        <v>586054</v>
      </c>
      <c r="K309" s="2">
        <v>585672</v>
      </c>
      <c r="L309" s="2">
        <v>586478</v>
      </c>
      <c r="M309" s="2">
        <v>591816</v>
      </c>
      <c r="N309" s="2">
        <v>595238</v>
      </c>
      <c r="O309" s="39">
        <f t="shared" si="98"/>
        <v>0.18832513151196334</v>
      </c>
      <c r="P309" s="39">
        <f t="shared" si="99"/>
        <v>1.5670910871694418E-2</v>
      </c>
      <c r="Q309" s="39">
        <f t="shared" si="100"/>
        <v>5.7822025764764726E-3</v>
      </c>
      <c r="R309" s="140">
        <f t="shared" si="101"/>
        <v>0.49839447179168572</v>
      </c>
      <c r="S309" s="151"/>
    </row>
    <row r="310" spans="1:19" x14ac:dyDescent="0.25">
      <c r="A310" s="121" t="s">
        <v>43</v>
      </c>
      <c r="B310" s="2">
        <v>118994</v>
      </c>
      <c r="C310" s="2">
        <v>122791</v>
      </c>
      <c r="D310" s="2">
        <v>130091</v>
      </c>
      <c r="E310" s="2">
        <v>145265</v>
      </c>
      <c r="F310" s="2">
        <v>160828</v>
      </c>
      <c r="G310" s="2">
        <v>172366</v>
      </c>
      <c r="H310" s="2">
        <v>187724</v>
      </c>
      <c r="I310" s="2">
        <v>199954</v>
      </c>
      <c r="J310" s="2">
        <v>210028</v>
      </c>
      <c r="K310" s="2">
        <v>213770</v>
      </c>
      <c r="L310" s="2">
        <v>212026</v>
      </c>
      <c r="M310" s="2">
        <v>208242</v>
      </c>
      <c r="N310" s="2">
        <v>203357</v>
      </c>
      <c r="O310" s="39">
        <f t="shared" si="98"/>
        <v>0.39990362441055999</v>
      </c>
      <c r="P310" s="39">
        <f t="shared" si="99"/>
        <v>-3.176243167577656E-2</v>
      </c>
      <c r="Q310" s="39">
        <f t="shared" si="100"/>
        <v>-2.3458284111754595E-2</v>
      </c>
      <c r="R310" s="140">
        <f t="shared" si="101"/>
        <v>0.17027139497166149</v>
      </c>
      <c r="S310" s="67"/>
    </row>
    <row r="311" spans="1:19" x14ac:dyDescent="0.25">
      <c r="A311" s="121" t="s">
        <v>44</v>
      </c>
      <c r="B311" s="2">
        <v>37026</v>
      </c>
      <c r="C311" s="2">
        <v>38357</v>
      </c>
      <c r="D311" s="2">
        <v>41422</v>
      </c>
      <c r="E311" s="2">
        <v>48213</v>
      </c>
      <c r="F311" s="2">
        <v>55150</v>
      </c>
      <c r="G311" s="2">
        <v>63433</v>
      </c>
      <c r="H311" s="2">
        <v>70881</v>
      </c>
      <c r="I311" s="2">
        <v>76266</v>
      </c>
      <c r="J311" s="2">
        <v>80345</v>
      </c>
      <c r="K311" s="2">
        <v>81688</v>
      </c>
      <c r="L311" s="2">
        <v>80636</v>
      </c>
      <c r="M311" s="2">
        <v>81581</v>
      </c>
      <c r="N311" s="2">
        <v>83390</v>
      </c>
      <c r="O311" s="39">
        <f t="shared" si="98"/>
        <v>0.72961649347686308</v>
      </c>
      <c r="P311" s="39">
        <f t="shared" si="99"/>
        <v>3.7899060302445706E-2</v>
      </c>
      <c r="Q311" s="39">
        <f t="shared" si="100"/>
        <v>2.2174280776161116E-2</v>
      </c>
      <c r="R311" s="140">
        <f t="shared" si="101"/>
        <v>6.9822684376180069E-2</v>
      </c>
      <c r="S311" s="151"/>
    </row>
    <row r="312" spans="1:19" x14ac:dyDescent="0.25">
      <c r="A312" s="121" t="s">
        <v>45</v>
      </c>
      <c r="B312" s="2">
        <v>17190</v>
      </c>
      <c r="C312" s="2">
        <v>19013</v>
      </c>
      <c r="D312" s="2">
        <v>21521</v>
      </c>
      <c r="E312" s="2">
        <v>25196</v>
      </c>
      <c r="F312" s="2">
        <v>28084</v>
      </c>
      <c r="G312" s="2">
        <v>31071</v>
      </c>
      <c r="H312" s="2">
        <v>34053</v>
      </c>
      <c r="I312" s="2">
        <v>37238</v>
      </c>
      <c r="J312" s="2">
        <v>39793</v>
      </c>
      <c r="K312" s="2">
        <v>42213</v>
      </c>
      <c r="L312" s="2">
        <v>43687</v>
      </c>
      <c r="M312" s="2">
        <v>44968</v>
      </c>
      <c r="N312" s="2">
        <v>46431</v>
      </c>
      <c r="O312" s="39">
        <f t="shared" si="98"/>
        <v>0.84279250674710271</v>
      </c>
      <c r="P312" s="39">
        <f t="shared" si="99"/>
        <v>0.16681325861332394</v>
      </c>
      <c r="Q312" s="39">
        <f t="shared" si="100"/>
        <v>3.2534246575342464E-2</v>
      </c>
      <c r="R312" s="140">
        <f t="shared" si="101"/>
        <v>3.8876808469485755E-2</v>
      </c>
      <c r="S312" s="67"/>
    </row>
    <row r="313" spans="1:19" x14ac:dyDescent="0.25">
      <c r="A313" s="121" t="s">
        <v>1</v>
      </c>
      <c r="B313" s="2">
        <v>17050</v>
      </c>
      <c r="C313" s="2">
        <v>19037</v>
      </c>
      <c r="D313" s="2">
        <v>20672</v>
      </c>
      <c r="E313" s="2">
        <v>22922</v>
      </c>
      <c r="F313" s="2">
        <v>24671</v>
      </c>
      <c r="G313" s="2">
        <v>28758</v>
      </c>
      <c r="H313" s="2">
        <v>31894</v>
      </c>
      <c r="I313" s="2">
        <v>36838</v>
      </c>
      <c r="J313" s="2">
        <v>40838</v>
      </c>
      <c r="K313" s="2">
        <v>44339</v>
      </c>
      <c r="L313" s="2">
        <v>44948</v>
      </c>
      <c r="M313" s="2">
        <v>47589</v>
      </c>
      <c r="N313" s="2">
        <v>50724</v>
      </c>
      <c r="O313" s="39">
        <f t="shared" si="98"/>
        <v>1.2128959078614432</v>
      </c>
      <c r="P313" s="39">
        <f t="shared" si="99"/>
        <v>0.24207845633968364</v>
      </c>
      <c r="Q313" s="39">
        <f t="shared" si="100"/>
        <v>6.5876568114480241E-2</v>
      </c>
      <c r="R313" s="140">
        <f t="shared" si="101"/>
        <v>4.2471349589847197E-2</v>
      </c>
      <c r="S313" s="151"/>
    </row>
    <row r="314" spans="1:19" x14ac:dyDescent="0.25">
      <c r="A314" s="121" t="s">
        <v>79</v>
      </c>
      <c r="B314" s="2">
        <v>1848</v>
      </c>
      <c r="C314" s="2">
        <v>972</v>
      </c>
      <c r="D314" s="2">
        <v>410</v>
      </c>
      <c r="E314" s="2">
        <v>346</v>
      </c>
      <c r="F314" s="2">
        <v>353</v>
      </c>
      <c r="G314" s="2">
        <v>149</v>
      </c>
      <c r="H314" s="2">
        <v>75</v>
      </c>
      <c r="I314" s="2">
        <v>51</v>
      </c>
      <c r="J314" s="2">
        <v>83</v>
      </c>
      <c r="K314" s="2">
        <v>38</v>
      </c>
      <c r="L314" s="2">
        <v>20</v>
      </c>
      <c r="M314" s="2">
        <v>239</v>
      </c>
      <c r="N314" s="2">
        <v>37</v>
      </c>
      <c r="O314" s="39">
        <f t="shared" si="98"/>
        <v>-0.89306358381502893</v>
      </c>
      <c r="P314" s="39">
        <f t="shared" si="99"/>
        <v>-0.55421686746987953</v>
      </c>
      <c r="Q314" s="39">
        <f t="shared" si="100"/>
        <v>-0.84518828451882844</v>
      </c>
      <c r="R314" s="140">
        <f t="shared" si="101"/>
        <v>3.0980205323404036E-5</v>
      </c>
      <c r="S314" s="67"/>
    </row>
    <row r="315" spans="1:19" x14ac:dyDescent="0.25">
      <c r="A315" s="122" t="s">
        <v>0</v>
      </c>
      <c r="B315" s="4">
        <v>748344</v>
      </c>
      <c r="C315" s="4">
        <v>783349</v>
      </c>
      <c r="D315" s="4">
        <v>849340</v>
      </c>
      <c r="E315" s="4">
        <v>938258</v>
      </c>
      <c r="F315" s="4">
        <v>1015077</v>
      </c>
      <c r="G315" s="4">
        <v>1064816</v>
      </c>
      <c r="H315" s="4">
        <v>1114277</v>
      </c>
      <c r="I315" s="4">
        <v>1144381</v>
      </c>
      <c r="J315" s="4">
        <v>1165906</v>
      </c>
      <c r="K315" s="4">
        <v>1178480</v>
      </c>
      <c r="L315" s="4">
        <v>1177292</v>
      </c>
      <c r="M315" s="4">
        <v>1187814</v>
      </c>
      <c r="N315" s="4">
        <v>1194311</v>
      </c>
      <c r="O315" s="40">
        <f t="shared" si="98"/>
        <v>0.27290254919222645</v>
      </c>
      <c r="P315" s="40">
        <f t="shared" si="99"/>
        <v>2.4363027551106177E-2</v>
      </c>
      <c r="Q315" s="40">
        <f t="shared" si="100"/>
        <v>5.4697115878411936E-3</v>
      </c>
      <c r="R315" s="40">
        <f>N315/N$315</f>
        <v>1</v>
      </c>
      <c r="S315" s="151"/>
    </row>
    <row r="316" spans="1:19" x14ac:dyDescent="0.25">
      <c r="A316" s="124" t="s">
        <v>130</v>
      </c>
      <c r="B316" s="76">
        <v>23.147827985682401</v>
      </c>
      <c r="C316" s="76">
        <v>23.1855512112447</v>
      </c>
      <c r="D316" s="76">
        <v>23.1824437821729</v>
      </c>
      <c r="E316" s="76">
        <v>23.279294529534901</v>
      </c>
      <c r="F316" s="76">
        <v>23.374275343705399</v>
      </c>
      <c r="G316" s="76">
        <v>23.575227919892701</v>
      </c>
      <c r="H316" s="76">
        <v>23.7303505109486</v>
      </c>
      <c r="I316" s="76">
        <v>23.927547123644398</v>
      </c>
      <c r="J316" s="76">
        <v>24.076570800198699</v>
      </c>
      <c r="K316" s="76">
        <v>24.183172358079599</v>
      </c>
      <c r="L316" s="76">
        <v>24.2004863786788</v>
      </c>
      <c r="M316" s="76">
        <v>24.236353914489602</v>
      </c>
      <c r="N316" s="76">
        <v>24.290924863138599</v>
      </c>
      <c r="O316" s="100">
        <f t="shared" ref="O316:O317" si="102">(N316-E316)/E316</f>
        <v>4.3456228122386718E-2</v>
      </c>
      <c r="P316" s="100">
        <f t="shared" ref="P316:P317" si="103">(N316-J316)/J316</f>
        <v>8.903014665947841E-3</v>
      </c>
      <c r="Q316" s="100">
        <f t="shared" ref="Q316:Q317" si="104">(N316-M316)/M316</f>
        <v>2.2516154385900668E-3</v>
      </c>
      <c r="R316" s="101"/>
      <c r="S316" s="67"/>
    </row>
    <row r="317" spans="1:19" x14ac:dyDescent="0.25">
      <c r="A317" s="124" t="s">
        <v>129</v>
      </c>
      <c r="B317" s="76">
        <v>21.859599798827599</v>
      </c>
      <c r="C317" s="76">
        <v>21.922952097870301</v>
      </c>
      <c r="D317" s="76">
        <v>21.996180154570499</v>
      </c>
      <c r="E317" s="76">
        <v>22.244414230537799</v>
      </c>
      <c r="F317" s="76">
        <v>22.3689043476137</v>
      </c>
      <c r="G317" s="76">
        <v>22.535067038820198</v>
      </c>
      <c r="H317" s="76">
        <v>22.586084441502901</v>
      </c>
      <c r="I317" s="76">
        <v>22.776528652084501</v>
      </c>
      <c r="J317" s="76">
        <v>22.871933864777102</v>
      </c>
      <c r="K317" s="76">
        <v>22.839068159367802</v>
      </c>
      <c r="L317" s="76">
        <v>22.899542867584898</v>
      </c>
      <c r="M317" s="76">
        <v>23.0716917015368</v>
      </c>
      <c r="N317" s="76">
        <v>23.083967123352998</v>
      </c>
      <c r="O317" s="100">
        <f t="shared" si="102"/>
        <v>3.7742189302635606E-2</v>
      </c>
      <c r="P317" s="100">
        <f t="shared" si="103"/>
        <v>9.2704560895232793E-3</v>
      </c>
      <c r="Q317" s="100">
        <f t="shared" si="104"/>
        <v>5.3205555860392367E-4</v>
      </c>
      <c r="R317" s="101"/>
      <c r="S317" s="151"/>
    </row>
    <row r="318" spans="1:19" x14ac:dyDescent="0.25">
      <c r="A318" s="6"/>
      <c r="B318" s="6"/>
      <c r="C318" s="151"/>
      <c r="D318" s="151"/>
      <c r="E318" s="6"/>
      <c r="F318" s="6"/>
      <c r="G318" s="6"/>
      <c r="H318" s="6"/>
      <c r="I318" s="6"/>
      <c r="J318" s="6"/>
      <c r="K318" s="6"/>
      <c r="L318" s="6"/>
      <c r="M318" s="151"/>
      <c r="N318" s="6"/>
      <c r="O318" s="46"/>
      <c r="P318" s="46"/>
      <c r="Q318" s="46"/>
      <c r="R318" s="46"/>
      <c r="S318" s="67"/>
    </row>
    <row r="319" spans="1:19" ht="15.75" x14ac:dyDescent="0.25">
      <c r="A319" s="33" t="s">
        <v>121</v>
      </c>
      <c r="B319" s="33"/>
      <c r="C319" s="33"/>
      <c r="D319" s="33"/>
      <c r="E319" s="33"/>
      <c r="F319" s="33"/>
      <c r="G319" s="33"/>
      <c r="H319" s="33"/>
      <c r="I319" s="6"/>
      <c r="J319" s="6"/>
      <c r="K319" s="6"/>
      <c r="L319" s="6"/>
      <c r="M319" s="151"/>
      <c r="N319" s="6"/>
      <c r="O319" s="46"/>
      <c r="P319" s="46"/>
      <c r="Q319" s="46"/>
      <c r="R319" s="46"/>
      <c r="S319" s="151"/>
    </row>
    <row r="320" spans="1:19" ht="30" customHeight="1" x14ac:dyDescent="0.25">
      <c r="A320" s="103" t="s">
        <v>108</v>
      </c>
      <c r="B320" s="1">
        <v>2007</v>
      </c>
      <c r="C320" s="1">
        <v>2008</v>
      </c>
      <c r="D320" s="1">
        <v>2009</v>
      </c>
      <c r="E320" s="1">
        <v>2010</v>
      </c>
      <c r="F320" s="1">
        <v>2011</v>
      </c>
      <c r="G320" s="1">
        <v>2012</v>
      </c>
      <c r="H320" s="1">
        <v>2013</v>
      </c>
      <c r="I320" s="1">
        <v>2014</v>
      </c>
      <c r="J320" s="1">
        <v>2015</v>
      </c>
      <c r="K320" s="1">
        <v>2016</v>
      </c>
      <c r="L320" s="1">
        <v>2017</v>
      </c>
      <c r="M320" s="1">
        <v>2018</v>
      </c>
      <c r="N320" s="1">
        <v>2019</v>
      </c>
      <c r="O320" s="5" t="s">
        <v>391</v>
      </c>
      <c r="P320" s="5" t="s">
        <v>392</v>
      </c>
      <c r="Q320" s="5" t="s">
        <v>393</v>
      </c>
      <c r="R320" s="5" t="s">
        <v>394</v>
      </c>
      <c r="S320" s="67"/>
    </row>
    <row r="321" spans="1:19" x14ac:dyDescent="0.25">
      <c r="A321" s="121" t="s">
        <v>41</v>
      </c>
      <c r="B321" s="2">
        <v>19251</v>
      </c>
      <c r="C321" s="2">
        <v>21930</v>
      </c>
      <c r="D321" s="2">
        <v>25601</v>
      </c>
      <c r="E321" s="2">
        <v>28304</v>
      </c>
      <c r="F321" s="2">
        <v>27688</v>
      </c>
      <c r="G321" s="2">
        <v>27294</v>
      </c>
      <c r="H321" s="2">
        <v>29658</v>
      </c>
      <c r="I321" s="2">
        <v>30138</v>
      </c>
      <c r="J321" s="2">
        <v>29653</v>
      </c>
      <c r="K321" s="2">
        <v>27569</v>
      </c>
      <c r="L321" s="2">
        <v>26952</v>
      </c>
      <c r="M321" s="2">
        <v>27325</v>
      </c>
      <c r="N321" s="2">
        <v>27147</v>
      </c>
      <c r="O321" s="39">
        <f t="shared" ref="O321:O330" si="105">(N321-E321)/E321</f>
        <v>-4.08776144714528E-2</v>
      </c>
      <c r="P321" s="39">
        <f t="shared" ref="P321:P330" si="106">(N321-J321)/J321</f>
        <v>-8.4510842073314676E-2</v>
      </c>
      <c r="Q321" s="39">
        <f t="shared" ref="Q321:Q330" si="107">(N321-M321)/M321</f>
        <v>-6.5141811527904851E-3</v>
      </c>
      <c r="R321" s="140">
        <f>N321/N$328</f>
        <v>0.19680295780774248</v>
      </c>
      <c r="S321" s="151"/>
    </row>
    <row r="322" spans="1:19" x14ac:dyDescent="0.25">
      <c r="A322" s="121" t="s">
        <v>42</v>
      </c>
      <c r="B322" s="2">
        <v>41037</v>
      </c>
      <c r="C322" s="2">
        <v>46023</v>
      </c>
      <c r="D322" s="2">
        <v>53272</v>
      </c>
      <c r="E322" s="2">
        <v>62664</v>
      </c>
      <c r="F322" s="2">
        <v>67952</v>
      </c>
      <c r="G322" s="2">
        <v>66830</v>
      </c>
      <c r="H322" s="2">
        <v>66980</v>
      </c>
      <c r="I322" s="2">
        <v>67528</v>
      </c>
      <c r="J322" s="2">
        <v>66606</v>
      </c>
      <c r="K322" s="2">
        <v>64232</v>
      </c>
      <c r="L322" s="2">
        <v>62121</v>
      </c>
      <c r="M322" s="2">
        <v>61597</v>
      </c>
      <c r="N322" s="2">
        <v>62231</v>
      </c>
      <c r="O322" s="39">
        <f t="shared" si="105"/>
        <v>-6.9098685050427676E-3</v>
      </c>
      <c r="P322" s="39">
        <f t="shared" si="106"/>
        <v>-6.5684773143560637E-2</v>
      </c>
      <c r="Q322" s="39">
        <f t="shared" si="107"/>
        <v>1.0292709060506193E-2</v>
      </c>
      <c r="R322" s="140">
        <f t="shared" ref="R322:R328" si="108">N322/N$328</f>
        <v>0.45114542554733944</v>
      </c>
      <c r="S322" s="67"/>
    </row>
    <row r="323" spans="1:19" x14ac:dyDescent="0.25">
      <c r="A323" s="121" t="s">
        <v>43</v>
      </c>
      <c r="B323" s="2">
        <v>14932</v>
      </c>
      <c r="C323" s="2">
        <v>15501</v>
      </c>
      <c r="D323" s="2">
        <v>17123</v>
      </c>
      <c r="E323" s="2">
        <v>20398</v>
      </c>
      <c r="F323" s="2">
        <v>23206</v>
      </c>
      <c r="G323" s="2">
        <v>23971</v>
      </c>
      <c r="H323" s="2">
        <v>24573</v>
      </c>
      <c r="I323" s="2">
        <v>25529</v>
      </c>
      <c r="J323" s="2">
        <v>25727</v>
      </c>
      <c r="K323" s="2">
        <v>24932</v>
      </c>
      <c r="L323" s="2">
        <v>23797</v>
      </c>
      <c r="M323" s="2">
        <v>23209</v>
      </c>
      <c r="N323" s="2">
        <v>23030</v>
      </c>
      <c r="O323" s="39">
        <f t="shared" si="105"/>
        <v>0.12903225806451613</v>
      </c>
      <c r="P323" s="39">
        <f t="shared" si="106"/>
        <v>-0.10483149998056517</v>
      </c>
      <c r="Q323" s="39">
        <f t="shared" si="107"/>
        <v>-7.7125253134559873E-3</v>
      </c>
      <c r="R323" s="140">
        <f t="shared" si="108"/>
        <v>0.16695664781789182</v>
      </c>
      <c r="S323" s="151"/>
    </row>
    <row r="324" spans="1:19" x14ac:dyDescent="0.25">
      <c r="A324" s="121" t="s">
        <v>44</v>
      </c>
      <c r="B324" s="2">
        <v>6015</v>
      </c>
      <c r="C324" s="2">
        <v>6272</v>
      </c>
      <c r="D324" s="2">
        <v>6905</v>
      </c>
      <c r="E324" s="2">
        <v>8504</v>
      </c>
      <c r="F324" s="2">
        <v>9864</v>
      </c>
      <c r="G324" s="2">
        <v>11116</v>
      </c>
      <c r="H324" s="2">
        <v>11721</v>
      </c>
      <c r="I324" s="2">
        <v>12140</v>
      </c>
      <c r="J324" s="2">
        <v>11774</v>
      </c>
      <c r="K324" s="2">
        <v>11535</v>
      </c>
      <c r="L324" s="2">
        <v>10874</v>
      </c>
      <c r="M324" s="2">
        <v>10914</v>
      </c>
      <c r="N324" s="2">
        <v>11296</v>
      </c>
      <c r="O324" s="39">
        <f t="shared" si="105"/>
        <v>0.32831608654750705</v>
      </c>
      <c r="P324" s="39">
        <f t="shared" si="106"/>
        <v>-4.0597927637166638E-2</v>
      </c>
      <c r="Q324" s="39">
        <f t="shared" si="107"/>
        <v>3.5000916254352206E-2</v>
      </c>
      <c r="R324" s="140">
        <f t="shared" si="108"/>
        <v>8.1890677105988116E-2</v>
      </c>
      <c r="S324" s="67"/>
    </row>
    <row r="325" spans="1:19" x14ac:dyDescent="0.25">
      <c r="A325" s="121" t="s">
        <v>45</v>
      </c>
      <c r="B325" s="2">
        <v>2859</v>
      </c>
      <c r="C325" s="2">
        <v>3080</v>
      </c>
      <c r="D325" s="2">
        <v>3619</v>
      </c>
      <c r="E325" s="2">
        <v>4505</v>
      </c>
      <c r="F325" s="2">
        <v>5193</v>
      </c>
      <c r="G325" s="2">
        <v>5602</v>
      </c>
      <c r="H325" s="2">
        <v>5886</v>
      </c>
      <c r="I325" s="2">
        <v>6297</v>
      </c>
      <c r="J325" s="2">
        <v>6159</v>
      </c>
      <c r="K325" s="2">
        <v>6221</v>
      </c>
      <c r="L325" s="2">
        <v>6179</v>
      </c>
      <c r="M325" s="2">
        <v>6298</v>
      </c>
      <c r="N325" s="2">
        <v>6376</v>
      </c>
      <c r="O325" s="39">
        <f t="shared" si="105"/>
        <v>0.41531631520532741</v>
      </c>
      <c r="P325" s="39">
        <f t="shared" si="106"/>
        <v>3.5232992368891054E-2</v>
      </c>
      <c r="Q325" s="39">
        <f t="shared" si="107"/>
        <v>1.2384884090187362E-2</v>
      </c>
      <c r="R325" s="140">
        <f t="shared" si="108"/>
        <v>4.6222995505292158E-2</v>
      </c>
      <c r="S325" s="151"/>
    </row>
    <row r="326" spans="1:19" x14ac:dyDescent="0.25">
      <c r="A326" s="121" t="s">
        <v>1</v>
      </c>
      <c r="B326" s="2">
        <v>2666</v>
      </c>
      <c r="C326" s="2">
        <v>2869</v>
      </c>
      <c r="D326" s="2">
        <v>3382</v>
      </c>
      <c r="E326" s="2">
        <v>4178</v>
      </c>
      <c r="F326" s="2">
        <v>4663</v>
      </c>
      <c r="G326" s="2">
        <v>5204</v>
      </c>
      <c r="H326" s="2">
        <v>5543</v>
      </c>
      <c r="I326" s="2">
        <v>6373</v>
      </c>
      <c r="J326" s="2">
        <v>6611</v>
      </c>
      <c r="K326" s="2">
        <v>7221</v>
      </c>
      <c r="L326" s="2">
        <v>6854</v>
      </c>
      <c r="M326" s="2">
        <v>7365</v>
      </c>
      <c r="N326" s="2">
        <v>7859</v>
      </c>
      <c r="O326" s="39">
        <f t="shared" si="105"/>
        <v>0.88104356151268548</v>
      </c>
      <c r="P326" s="39">
        <f t="shared" si="106"/>
        <v>0.18877628195431856</v>
      </c>
      <c r="Q326" s="39">
        <f t="shared" si="107"/>
        <v>6.7073998642226754E-2</v>
      </c>
      <c r="R326" s="140">
        <f t="shared" si="108"/>
        <v>5.6974046686965346E-2</v>
      </c>
      <c r="S326" s="67"/>
    </row>
    <row r="327" spans="1:19" x14ac:dyDescent="0.25">
      <c r="A327" s="121" t="s">
        <v>79</v>
      </c>
      <c r="B327" s="2">
        <v>78</v>
      </c>
      <c r="C327" s="2">
        <v>216</v>
      </c>
      <c r="D327" s="2">
        <v>105</v>
      </c>
      <c r="E327" s="2">
        <v>13</v>
      </c>
      <c r="F327" s="2">
        <v>8</v>
      </c>
      <c r="G327" s="2">
        <v>14</v>
      </c>
      <c r="H327" s="2">
        <v>4</v>
      </c>
      <c r="I327" s="2">
        <v>5</v>
      </c>
      <c r="J327" s="2">
        <v>10</v>
      </c>
      <c r="K327" s="2">
        <v>1</v>
      </c>
      <c r="L327" s="2"/>
      <c r="M327" s="2">
        <v>22</v>
      </c>
      <c r="N327" s="2">
        <v>1</v>
      </c>
      <c r="O327" s="39">
        <f t="shared" si="105"/>
        <v>-0.92307692307692313</v>
      </c>
      <c r="P327" s="39">
        <f t="shared" si="106"/>
        <v>-0.9</v>
      </c>
      <c r="Q327" s="39">
        <f t="shared" si="107"/>
        <v>-0.95454545454545459</v>
      </c>
      <c r="R327" s="140">
        <f t="shared" si="108"/>
        <v>7.2495287806292595E-6</v>
      </c>
      <c r="S327" s="151"/>
    </row>
    <row r="328" spans="1:19" x14ac:dyDescent="0.25">
      <c r="A328" s="122" t="s">
        <v>0</v>
      </c>
      <c r="B328" s="4">
        <v>86838</v>
      </c>
      <c r="C328" s="4">
        <v>95891</v>
      </c>
      <c r="D328" s="4">
        <v>110007</v>
      </c>
      <c r="E328" s="4">
        <v>128566</v>
      </c>
      <c r="F328" s="4">
        <v>138574</v>
      </c>
      <c r="G328" s="4">
        <v>140031</v>
      </c>
      <c r="H328" s="4">
        <v>144365</v>
      </c>
      <c r="I328" s="4">
        <v>148010</v>
      </c>
      <c r="J328" s="4">
        <v>146540</v>
      </c>
      <c r="K328" s="4">
        <v>141711</v>
      </c>
      <c r="L328" s="4">
        <v>136777</v>
      </c>
      <c r="M328" s="4">
        <v>136730</v>
      </c>
      <c r="N328" s="4">
        <v>137940</v>
      </c>
      <c r="O328" s="40">
        <f t="shared" si="105"/>
        <v>7.2911967394178864E-2</v>
      </c>
      <c r="P328" s="40">
        <f t="shared" si="106"/>
        <v>-5.8687047905008873E-2</v>
      </c>
      <c r="Q328" s="40">
        <f t="shared" si="107"/>
        <v>8.8495575221238937E-3</v>
      </c>
      <c r="R328" s="40">
        <f t="shared" si="108"/>
        <v>1</v>
      </c>
      <c r="S328" s="67"/>
    </row>
    <row r="329" spans="1:19" x14ac:dyDescent="0.25">
      <c r="A329" s="124" t="s">
        <v>130</v>
      </c>
      <c r="B329" s="76">
        <v>23.7081028123559</v>
      </c>
      <c r="C329" s="76">
        <v>23.5424091978051</v>
      </c>
      <c r="D329" s="76">
        <v>23.493039253152801</v>
      </c>
      <c r="E329" s="76">
        <v>23.6828826024359</v>
      </c>
      <c r="F329" s="76">
        <v>23.911380704794901</v>
      </c>
      <c r="G329" s="76">
        <v>24.1648397976391</v>
      </c>
      <c r="H329" s="76">
        <v>24.196826012565701</v>
      </c>
      <c r="I329" s="76">
        <v>24.354427215296798</v>
      </c>
      <c r="J329" s="76">
        <v>24.400675629563899</v>
      </c>
      <c r="K329" s="76">
        <v>24.6299696563404</v>
      </c>
      <c r="L329" s="76">
        <v>24.581574387506699</v>
      </c>
      <c r="M329" s="76">
        <v>24.679265295374101</v>
      </c>
      <c r="N329" s="76">
        <v>24.772363146028301</v>
      </c>
      <c r="O329" s="100">
        <f t="shared" si="105"/>
        <v>4.6002868902468103E-2</v>
      </c>
      <c r="P329" s="100">
        <f t="shared" si="106"/>
        <v>1.5232673148364153E-2</v>
      </c>
      <c r="Q329" s="100">
        <f t="shared" si="107"/>
        <v>3.7723104614321747E-3</v>
      </c>
      <c r="R329" s="101"/>
      <c r="S329" s="151"/>
    </row>
    <row r="330" spans="1:19" x14ac:dyDescent="0.25">
      <c r="A330" s="124" t="s">
        <v>129</v>
      </c>
      <c r="B330" s="76">
        <v>23.012766733540001</v>
      </c>
      <c r="C330" s="76">
        <v>22.732319359236499</v>
      </c>
      <c r="D330" s="76">
        <v>22.638378398734702</v>
      </c>
      <c r="E330" s="76">
        <v>23.1590411871017</v>
      </c>
      <c r="F330" s="76">
        <v>23.441152572035801</v>
      </c>
      <c r="G330" s="76">
        <v>23.626426493622699</v>
      </c>
      <c r="H330" s="76">
        <v>23.526614236492001</v>
      </c>
      <c r="I330" s="76">
        <v>23.749719450426099</v>
      </c>
      <c r="J330" s="76">
        <v>23.8293780687398</v>
      </c>
      <c r="K330" s="76">
        <v>23.845999798054599</v>
      </c>
      <c r="L330" s="76">
        <v>23.809674517773299</v>
      </c>
      <c r="M330" s="76">
        <v>23.837053307425901</v>
      </c>
      <c r="N330" s="76">
        <v>24.045940977579399</v>
      </c>
      <c r="O330" s="100">
        <f t="shared" si="105"/>
        <v>3.8296049621072088E-2</v>
      </c>
      <c r="P330" s="100">
        <f t="shared" si="106"/>
        <v>9.0880638267136962E-3</v>
      </c>
      <c r="Q330" s="100">
        <f t="shared" si="107"/>
        <v>8.7631498515977884E-3</v>
      </c>
      <c r="R330" s="101"/>
      <c r="S330" s="67"/>
    </row>
    <row r="331" spans="1:19" x14ac:dyDescent="0.25">
      <c r="A331" s="6"/>
      <c r="B331" s="6"/>
      <c r="C331" s="151"/>
      <c r="D331" s="151"/>
      <c r="E331" s="6"/>
      <c r="F331" s="6"/>
      <c r="G331" s="6"/>
      <c r="H331" s="6"/>
      <c r="I331" s="6"/>
      <c r="J331" s="6"/>
      <c r="K331" s="6"/>
      <c r="L331" s="6"/>
      <c r="M331" s="151"/>
      <c r="N331" s="6"/>
      <c r="O331" s="46"/>
      <c r="P331" s="46"/>
      <c r="Q331" s="46"/>
      <c r="R331" s="46"/>
      <c r="S331" s="151"/>
    </row>
    <row r="332" spans="1:19" ht="15.75" x14ac:dyDescent="0.25">
      <c r="A332" s="33" t="s">
        <v>122</v>
      </c>
      <c r="B332" s="33"/>
      <c r="C332" s="33"/>
      <c r="D332" s="33"/>
      <c r="E332" s="33"/>
      <c r="F332" s="33"/>
      <c r="G332" s="33"/>
      <c r="H332" s="33"/>
      <c r="I332" s="6"/>
      <c r="J332" s="6"/>
      <c r="K332" s="6"/>
      <c r="L332" s="6"/>
      <c r="M332" s="151"/>
      <c r="N332" s="6"/>
      <c r="O332" s="46"/>
      <c r="P332" s="46"/>
      <c r="Q332" s="46"/>
      <c r="R332" s="46"/>
      <c r="S332" s="67"/>
    </row>
    <row r="333" spans="1:19" ht="30" customHeight="1" x14ac:dyDescent="0.25">
      <c r="A333" s="103" t="s">
        <v>108</v>
      </c>
      <c r="B333" s="1">
        <v>2007</v>
      </c>
      <c r="C333" s="1">
        <v>2008</v>
      </c>
      <c r="D333" s="1">
        <v>2009</v>
      </c>
      <c r="E333" s="1">
        <v>2010</v>
      </c>
      <c r="F333" s="1">
        <v>2011</v>
      </c>
      <c r="G333" s="1">
        <v>2012</v>
      </c>
      <c r="H333" s="1">
        <v>2013</v>
      </c>
      <c r="I333" s="1">
        <v>2014</v>
      </c>
      <c r="J333" s="1">
        <v>2015</v>
      </c>
      <c r="K333" s="1">
        <v>2016</v>
      </c>
      <c r="L333" s="1">
        <v>2017</v>
      </c>
      <c r="M333" s="1">
        <v>2018</v>
      </c>
      <c r="N333" s="1">
        <v>2019</v>
      </c>
      <c r="O333" s="5" t="s">
        <v>391</v>
      </c>
      <c r="P333" s="5" t="s">
        <v>392</v>
      </c>
      <c r="Q333" s="5" t="s">
        <v>393</v>
      </c>
      <c r="R333" s="5" t="s">
        <v>394</v>
      </c>
      <c r="S333" s="151"/>
    </row>
    <row r="334" spans="1:19" x14ac:dyDescent="0.25">
      <c r="A334" s="121" t="s">
        <v>41</v>
      </c>
      <c r="B334" s="2">
        <v>32963</v>
      </c>
      <c r="C334" s="2">
        <v>33654</v>
      </c>
      <c r="D334" s="2">
        <v>37223</v>
      </c>
      <c r="E334" s="2">
        <v>40455</v>
      </c>
      <c r="F334" s="2">
        <v>43918</v>
      </c>
      <c r="G334" s="2">
        <v>45726</v>
      </c>
      <c r="H334" s="2">
        <v>51461</v>
      </c>
      <c r="I334" s="2">
        <v>53220</v>
      </c>
      <c r="J334" s="2">
        <v>51604</v>
      </c>
      <c r="K334" s="2">
        <v>50595</v>
      </c>
      <c r="L334" s="2">
        <v>50014</v>
      </c>
      <c r="M334" s="2">
        <v>50615</v>
      </c>
      <c r="N334" s="2">
        <v>50884</v>
      </c>
      <c r="O334" s="39">
        <f>(N334-E334)/E334</f>
        <v>0.25779260907180818</v>
      </c>
      <c r="P334" s="39">
        <f t="shared" ref="P334:P343" si="109">(N334-J334)/J334</f>
        <v>-1.3952406790171304E-2</v>
      </c>
      <c r="Q334" s="39">
        <f t="shared" ref="Q334:Q343" si="110">(N334-M334)/M334</f>
        <v>5.3146300503803222E-3</v>
      </c>
      <c r="R334" s="140">
        <f t="shared" ref="R334:R340" si="111">N334/N$341</f>
        <v>0.13409723393489628</v>
      </c>
      <c r="S334" s="67"/>
    </row>
    <row r="335" spans="1:19" x14ac:dyDescent="0.25">
      <c r="A335" s="121" t="s">
        <v>42</v>
      </c>
      <c r="B335" s="2">
        <v>80093</v>
      </c>
      <c r="C335" s="2">
        <v>82763</v>
      </c>
      <c r="D335" s="2">
        <v>98077</v>
      </c>
      <c r="E335" s="2">
        <v>116595</v>
      </c>
      <c r="F335" s="2">
        <v>133791</v>
      </c>
      <c r="G335" s="2">
        <v>145905</v>
      </c>
      <c r="H335" s="2">
        <v>155339</v>
      </c>
      <c r="I335" s="2">
        <v>162243</v>
      </c>
      <c r="J335" s="2">
        <v>168841</v>
      </c>
      <c r="K335" s="2">
        <v>169758</v>
      </c>
      <c r="L335" s="2">
        <v>165742</v>
      </c>
      <c r="M335" s="2">
        <v>162908</v>
      </c>
      <c r="N335" s="2">
        <v>162978</v>
      </c>
      <c r="O335" s="39">
        <f t="shared" ref="O335:O343" si="112">(N335-E335)/E335</f>
        <v>0.39781294223594493</v>
      </c>
      <c r="P335" s="39">
        <f t="shared" si="109"/>
        <v>-3.4724977937823157E-2</v>
      </c>
      <c r="Q335" s="39">
        <f t="shared" si="110"/>
        <v>4.2969037739092004E-4</v>
      </c>
      <c r="R335" s="140">
        <f t="shared" si="111"/>
        <v>0.42950434305953789</v>
      </c>
      <c r="S335" s="67"/>
    </row>
    <row r="336" spans="1:19" x14ac:dyDescent="0.25">
      <c r="A336" s="121" t="s">
        <v>43</v>
      </c>
      <c r="B336" s="2">
        <v>26787</v>
      </c>
      <c r="C336" s="2">
        <v>27381</v>
      </c>
      <c r="D336" s="2">
        <v>31654</v>
      </c>
      <c r="E336" s="2">
        <v>39014</v>
      </c>
      <c r="F336" s="2">
        <v>47848</v>
      </c>
      <c r="G336" s="2">
        <v>56041</v>
      </c>
      <c r="H336" s="2">
        <v>63951</v>
      </c>
      <c r="I336" s="2">
        <v>70935</v>
      </c>
      <c r="J336" s="2">
        <v>77221</v>
      </c>
      <c r="K336" s="2">
        <v>79440</v>
      </c>
      <c r="L336" s="2">
        <v>77341</v>
      </c>
      <c r="M336" s="2">
        <v>74577</v>
      </c>
      <c r="N336" s="2">
        <v>73710</v>
      </c>
      <c r="O336" s="39">
        <f t="shared" si="112"/>
        <v>0.88932178192443734</v>
      </c>
      <c r="P336" s="39">
        <f t="shared" si="109"/>
        <v>-4.5466906670465289E-2</v>
      </c>
      <c r="Q336" s="39">
        <f t="shared" si="110"/>
        <v>-1.1625568204674364E-2</v>
      </c>
      <c r="R336" s="140">
        <f t="shared" si="111"/>
        <v>0.19425177095631641</v>
      </c>
      <c r="S336" s="67"/>
    </row>
    <row r="337" spans="1:19" x14ac:dyDescent="0.25">
      <c r="A337" s="121" t="s">
        <v>44</v>
      </c>
      <c r="B337" s="2">
        <v>8653</v>
      </c>
      <c r="C337" s="2">
        <v>9434</v>
      </c>
      <c r="D337" s="2">
        <v>11368</v>
      </c>
      <c r="E337" s="2">
        <v>14655</v>
      </c>
      <c r="F337" s="2">
        <v>18656</v>
      </c>
      <c r="G337" s="2">
        <v>23963</v>
      </c>
      <c r="H337" s="2">
        <v>28552</v>
      </c>
      <c r="I337" s="2">
        <v>33043</v>
      </c>
      <c r="J337" s="2">
        <v>37543</v>
      </c>
      <c r="K337" s="2">
        <v>38863</v>
      </c>
      <c r="L337" s="2">
        <v>37952</v>
      </c>
      <c r="M337" s="2">
        <v>38431</v>
      </c>
      <c r="N337" s="2">
        <v>40584</v>
      </c>
      <c r="O337" s="39">
        <f t="shared" si="112"/>
        <v>1.769293756397134</v>
      </c>
      <c r="P337" s="39">
        <f t="shared" si="109"/>
        <v>8.1000452814106491E-2</v>
      </c>
      <c r="Q337" s="39">
        <f t="shared" si="110"/>
        <v>5.6022481850589369E-2</v>
      </c>
      <c r="R337" s="140">
        <f t="shared" si="111"/>
        <v>0.10695311182324169</v>
      </c>
      <c r="S337" s="67"/>
    </row>
    <row r="338" spans="1:19" x14ac:dyDescent="0.25">
      <c r="A338" s="121" t="s">
        <v>45</v>
      </c>
      <c r="B338" s="2">
        <v>3834</v>
      </c>
      <c r="C338" s="2">
        <v>4631</v>
      </c>
      <c r="D338" s="2">
        <v>5715</v>
      </c>
      <c r="E338" s="2">
        <v>7350</v>
      </c>
      <c r="F338" s="2">
        <v>9022</v>
      </c>
      <c r="G338" s="2">
        <v>11353</v>
      </c>
      <c r="H338" s="2">
        <v>13258</v>
      </c>
      <c r="I338" s="2">
        <v>16125</v>
      </c>
      <c r="J338" s="2">
        <v>18885</v>
      </c>
      <c r="K338" s="2">
        <v>20945</v>
      </c>
      <c r="L338" s="2">
        <v>21727</v>
      </c>
      <c r="M338" s="2">
        <v>22547</v>
      </c>
      <c r="N338" s="2">
        <v>24513</v>
      </c>
      <c r="O338" s="39">
        <f t="shared" si="112"/>
        <v>2.3351020408163263</v>
      </c>
      <c r="P338" s="39">
        <f t="shared" si="109"/>
        <v>0.29801429706115967</v>
      </c>
      <c r="Q338" s="39">
        <f t="shared" si="110"/>
        <v>8.7195635783031009E-2</v>
      </c>
      <c r="R338" s="140">
        <f t="shared" si="111"/>
        <v>6.4600375274076569E-2</v>
      </c>
      <c r="S338" s="67"/>
    </row>
    <row r="339" spans="1:19" x14ac:dyDescent="0.25">
      <c r="A339" s="121" t="s">
        <v>1</v>
      </c>
      <c r="B339" s="2">
        <v>3735</v>
      </c>
      <c r="C339" s="2">
        <v>4914</v>
      </c>
      <c r="D339" s="2">
        <v>5430</v>
      </c>
      <c r="E339" s="2">
        <v>6209</v>
      </c>
      <c r="F339" s="2">
        <v>7445</v>
      </c>
      <c r="G339" s="2">
        <v>10516</v>
      </c>
      <c r="H339" s="2">
        <v>12011</v>
      </c>
      <c r="I339" s="2">
        <v>15436</v>
      </c>
      <c r="J339" s="2">
        <v>19076</v>
      </c>
      <c r="K339" s="2">
        <v>21385</v>
      </c>
      <c r="L339" s="2">
        <v>21932</v>
      </c>
      <c r="M339" s="2">
        <v>23910</v>
      </c>
      <c r="N339" s="2">
        <v>26774</v>
      </c>
      <c r="O339" s="39">
        <f t="shared" si="112"/>
        <v>3.3121275567724271</v>
      </c>
      <c r="P339" s="39">
        <f t="shared" si="109"/>
        <v>0.40354371985741244</v>
      </c>
      <c r="Q339" s="39">
        <f t="shared" si="110"/>
        <v>0.11978251777498955</v>
      </c>
      <c r="R339" s="140">
        <f t="shared" si="111"/>
        <v>7.055890538033395E-2</v>
      </c>
      <c r="S339" s="67"/>
    </row>
    <row r="340" spans="1:19" x14ac:dyDescent="0.25">
      <c r="A340" s="121" t="s">
        <v>79</v>
      </c>
      <c r="B340" s="2">
        <v>59</v>
      </c>
      <c r="C340" s="2">
        <v>71</v>
      </c>
      <c r="D340" s="2">
        <v>130</v>
      </c>
      <c r="E340" s="2">
        <v>23</v>
      </c>
      <c r="F340" s="2">
        <v>12</v>
      </c>
      <c r="G340" s="2">
        <v>15</v>
      </c>
      <c r="H340" s="2">
        <v>7</v>
      </c>
      <c r="I340" s="2">
        <v>2</v>
      </c>
      <c r="J340" s="2">
        <v>1</v>
      </c>
      <c r="K340" s="2">
        <v>2</v>
      </c>
      <c r="L340" s="2">
        <v>1</v>
      </c>
      <c r="M340" s="2">
        <v>116</v>
      </c>
      <c r="N340" s="2">
        <v>13</v>
      </c>
      <c r="O340" s="39">
        <f t="shared" si="112"/>
        <v>-0.43478260869565216</v>
      </c>
      <c r="P340" s="140" t="s">
        <v>159</v>
      </c>
      <c r="Q340" s="39">
        <f t="shared" si="110"/>
        <v>-0.88793103448275867</v>
      </c>
      <c r="R340" s="140">
        <f t="shared" si="111"/>
        <v>3.4259571597233933E-5</v>
      </c>
      <c r="S340" s="67"/>
    </row>
    <row r="341" spans="1:19" x14ac:dyDescent="0.25">
      <c r="A341" s="122" t="s">
        <v>0</v>
      </c>
      <c r="B341" s="4">
        <v>156124</v>
      </c>
      <c r="C341" s="4">
        <v>162848</v>
      </c>
      <c r="D341" s="4">
        <v>189597</v>
      </c>
      <c r="E341" s="4">
        <v>224301</v>
      </c>
      <c r="F341" s="4">
        <v>260692</v>
      </c>
      <c r="G341" s="4">
        <v>293519</v>
      </c>
      <c r="H341" s="4">
        <v>324579</v>
      </c>
      <c r="I341" s="4">
        <v>351004</v>
      </c>
      <c r="J341" s="4">
        <v>373171</v>
      </c>
      <c r="K341" s="4">
        <v>380988</v>
      </c>
      <c r="L341" s="4">
        <v>374709</v>
      </c>
      <c r="M341" s="4">
        <v>373104</v>
      </c>
      <c r="N341" s="4">
        <v>379456</v>
      </c>
      <c r="O341" s="40">
        <f t="shared" si="112"/>
        <v>0.69172674219018193</v>
      </c>
      <c r="P341" s="40">
        <f t="shared" si="109"/>
        <v>1.6842144754013577E-2</v>
      </c>
      <c r="Q341" s="40">
        <f t="shared" si="110"/>
        <v>1.7024743771173721E-2</v>
      </c>
      <c r="R341" s="40">
        <f>N341/N$341</f>
        <v>1</v>
      </c>
      <c r="S341" s="67"/>
    </row>
    <row r="342" spans="1:19" x14ac:dyDescent="0.25">
      <c r="A342" s="124" t="s">
        <v>130</v>
      </c>
      <c r="B342" s="76">
        <v>23.332918976067699</v>
      </c>
      <c r="C342" s="76">
        <v>23.5665603862954</v>
      </c>
      <c r="D342" s="76">
        <v>23.587004597106599</v>
      </c>
      <c r="E342" s="76">
        <v>23.7622415038479</v>
      </c>
      <c r="F342" s="76">
        <v>23.982123676538301</v>
      </c>
      <c r="G342" s="76">
        <v>24.422321331225501</v>
      </c>
      <c r="H342" s="76">
        <v>24.5707146642347</v>
      </c>
      <c r="I342" s="76">
        <v>24.929615785665</v>
      </c>
      <c r="J342" s="76">
        <v>25.296149208135699</v>
      </c>
      <c r="K342" s="76">
        <v>25.538749455360598</v>
      </c>
      <c r="L342" s="76">
        <v>25.62916457615</v>
      </c>
      <c r="M342" s="76">
        <v>25.786065503447801</v>
      </c>
      <c r="N342" s="76">
        <v>26.010391547610599</v>
      </c>
      <c r="O342" s="100">
        <f t="shared" si="112"/>
        <v>9.4610184119147539E-2</v>
      </c>
      <c r="P342" s="100">
        <f t="shared" si="109"/>
        <v>2.8235220056544694E-2</v>
      </c>
      <c r="Q342" s="100">
        <f t="shared" si="110"/>
        <v>8.6995064886034382E-3</v>
      </c>
      <c r="R342" s="101"/>
      <c r="S342" s="67"/>
    </row>
    <row r="343" spans="1:19" x14ac:dyDescent="0.25">
      <c r="A343" s="124" t="s">
        <v>129</v>
      </c>
      <c r="B343" s="76">
        <v>22.385364492295899</v>
      </c>
      <c r="C343" s="76">
        <v>22.613458711189399</v>
      </c>
      <c r="D343" s="76">
        <v>22.775275219744302</v>
      </c>
      <c r="E343" s="76">
        <v>23.054083873611699</v>
      </c>
      <c r="F343" s="76">
        <v>23.188050058262402</v>
      </c>
      <c r="G343" s="76">
        <v>23.494614421184501</v>
      </c>
      <c r="H343" s="76">
        <v>23.5653234492809</v>
      </c>
      <c r="I343" s="76">
        <v>23.941655888173798</v>
      </c>
      <c r="J343" s="76">
        <v>24.230400822860101</v>
      </c>
      <c r="K343" s="76">
        <v>24.3303178346358</v>
      </c>
      <c r="L343" s="76">
        <v>24.376673215237101</v>
      </c>
      <c r="M343" s="76">
        <v>24.845891984119199</v>
      </c>
      <c r="N343" s="76">
        <v>24.971944247347299</v>
      </c>
      <c r="O343" s="100">
        <f t="shared" si="112"/>
        <v>8.318961552537911E-2</v>
      </c>
      <c r="P343" s="100">
        <f t="shared" si="109"/>
        <v>3.0603844728296466E-2</v>
      </c>
      <c r="Q343" s="100">
        <f t="shared" si="110"/>
        <v>5.0733643738236226E-3</v>
      </c>
      <c r="R343" s="101"/>
      <c r="S343" s="67"/>
    </row>
    <row r="344" spans="1:19" x14ac:dyDescent="0.25">
      <c r="A344" s="6"/>
      <c r="B344" s="6"/>
      <c r="C344" s="151"/>
      <c r="D344" s="151"/>
      <c r="E344" s="6"/>
      <c r="F344" s="6"/>
      <c r="G344" s="6"/>
      <c r="H344" s="6"/>
      <c r="I344" s="6"/>
      <c r="J344" s="6"/>
      <c r="K344" s="6"/>
      <c r="L344" s="6"/>
      <c r="M344" s="151"/>
      <c r="N344" s="6"/>
      <c r="O344" s="46"/>
      <c r="P344" s="46"/>
      <c r="Q344" s="46"/>
      <c r="R344" s="46"/>
      <c r="S344" s="67"/>
    </row>
    <row r="345" spans="1:19" ht="15.75" x14ac:dyDescent="0.25">
      <c r="A345" s="33" t="s">
        <v>92</v>
      </c>
      <c r="B345" s="33"/>
      <c r="C345" s="33"/>
      <c r="D345" s="33"/>
      <c r="E345" s="33"/>
      <c r="F345" s="33"/>
      <c r="G345" s="33"/>
      <c r="H345" s="33"/>
      <c r="I345" s="6"/>
      <c r="J345" s="6"/>
      <c r="K345" s="6"/>
      <c r="L345" s="6"/>
      <c r="M345" s="151"/>
      <c r="N345" s="6"/>
      <c r="O345" s="46"/>
      <c r="P345" s="46"/>
      <c r="Q345" s="46"/>
      <c r="R345" s="46"/>
      <c r="S345" s="67"/>
    </row>
    <row r="346" spans="1:19" ht="30" customHeight="1" x14ac:dyDescent="0.25">
      <c r="A346" s="103" t="s">
        <v>108</v>
      </c>
      <c r="B346" s="1">
        <v>2007</v>
      </c>
      <c r="C346" s="1">
        <v>2008</v>
      </c>
      <c r="D346" s="1">
        <v>2009</v>
      </c>
      <c r="E346" s="1">
        <v>2010</v>
      </c>
      <c r="F346" s="1">
        <v>2011</v>
      </c>
      <c r="G346" s="1">
        <v>2012</v>
      </c>
      <c r="H346" s="1">
        <v>2013</v>
      </c>
      <c r="I346" s="1">
        <v>2014</v>
      </c>
      <c r="J346" s="1">
        <v>2015</v>
      </c>
      <c r="K346" s="1">
        <v>2016</v>
      </c>
      <c r="L346" s="1">
        <v>2017</v>
      </c>
      <c r="M346" s="1">
        <v>2018</v>
      </c>
      <c r="N346" s="1">
        <v>2019</v>
      </c>
      <c r="O346" s="5" t="s">
        <v>391</v>
      </c>
      <c r="P346" s="5" t="s">
        <v>392</v>
      </c>
      <c r="Q346" s="5" t="s">
        <v>393</v>
      </c>
      <c r="R346" s="5" t="s">
        <v>394</v>
      </c>
      <c r="S346" s="67"/>
    </row>
    <row r="347" spans="1:19" x14ac:dyDescent="0.25">
      <c r="A347" s="121" t="s">
        <v>41</v>
      </c>
      <c r="B347" s="2">
        <v>114093</v>
      </c>
      <c r="C347" s="2">
        <v>117111</v>
      </c>
      <c r="D347" s="2">
        <v>123269</v>
      </c>
      <c r="E347" s="2">
        <v>126652</v>
      </c>
      <c r="F347" s="2">
        <v>129500</v>
      </c>
      <c r="G347" s="2">
        <v>129603</v>
      </c>
      <c r="H347" s="2">
        <v>128078</v>
      </c>
      <c r="I347" s="2">
        <v>126087</v>
      </c>
      <c r="J347" s="2">
        <v>127508</v>
      </c>
      <c r="K347" s="2">
        <v>132596</v>
      </c>
      <c r="L347" s="2">
        <v>132531</v>
      </c>
      <c r="M347" s="2">
        <v>135439</v>
      </c>
      <c r="N347" s="2">
        <v>137103</v>
      </c>
      <c r="O347" s="39">
        <f>(N347-E347)/E347</f>
        <v>8.2517449388876604E-2</v>
      </c>
      <c r="P347" s="39">
        <f t="shared" ref="P347:P352" si="113">(N347-J347)/J347</f>
        <v>7.5250180380838846E-2</v>
      </c>
      <c r="Q347" s="39">
        <f t="shared" ref="Q347:Q356" si="114">(N347-M347)/M347</f>
        <v>1.2285973759404602E-2</v>
      </c>
      <c r="R347" s="140">
        <f>N347/N$354</f>
        <v>0.20254093940893614</v>
      </c>
      <c r="S347" s="67"/>
    </row>
    <row r="348" spans="1:19" x14ac:dyDescent="0.25">
      <c r="A348" s="121" t="s">
        <v>42</v>
      </c>
      <c r="B348" s="2">
        <v>268799</v>
      </c>
      <c r="C348" s="2">
        <v>281698</v>
      </c>
      <c r="D348" s="2">
        <v>297782</v>
      </c>
      <c r="E348" s="2">
        <v>321646</v>
      </c>
      <c r="F348" s="2">
        <v>343142</v>
      </c>
      <c r="G348" s="2">
        <v>353681</v>
      </c>
      <c r="H348" s="2">
        <v>358134</v>
      </c>
      <c r="I348" s="2">
        <v>354818</v>
      </c>
      <c r="J348" s="2">
        <v>350607</v>
      </c>
      <c r="K348" s="2">
        <v>351682</v>
      </c>
      <c r="L348" s="2">
        <v>358615</v>
      </c>
      <c r="M348" s="2">
        <v>367311</v>
      </c>
      <c r="N348" s="2">
        <v>370029</v>
      </c>
      <c r="O348" s="39">
        <f t="shared" ref="O348:O356" si="115">(N348-E348)/E348</f>
        <v>0.15042313599422968</v>
      </c>
      <c r="P348" s="39">
        <f t="shared" si="113"/>
        <v>5.5395357194807864E-2</v>
      </c>
      <c r="Q348" s="39">
        <f t="shared" si="114"/>
        <v>7.3997239396587635E-3</v>
      </c>
      <c r="R348" s="140">
        <f t="shared" ref="R348:R354" si="116">N348/N$354</f>
        <v>0.54664027241234125</v>
      </c>
      <c r="S348" s="67"/>
    </row>
    <row r="349" spans="1:19" x14ac:dyDescent="0.25">
      <c r="A349" s="121" t="s">
        <v>43</v>
      </c>
      <c r="B349" s="2">
        <v>77275</v>
      </c>
      <c r="C349" s="2">
        <v>79909</v>
      </c>
      <c r="D349" s="2">
        <v>81314</v>
      </c>
      <c r="E349" s="2">
        <v>85853</v>
      </c>
      <c r="F349" s="2">
        <v>89774</v>
      </c>
      <c r="G349" s="2">
        <v>92354</v>
      </c>
      <c r="H349" s="2">
        <v>99200</v>
      </c>
      <c r="I349" s="2">
        <v>103490</v>
      </c>
      <c r="J349" s="2">
        <v>107080</v>
      </c>
      <c r="K349" s="2">
        <v>109398</v>
      </c>
      <c r="L349" s="2">
        <v>110888</v>
      </c>
      <c r="M349" s="2">
        <v>110456</v>
      </c>
      <c r="N349" s="2">
        <v>106617</v>
      </c>
      <c r="O349" s="39">
        <f t="shared" si="115"/>
        <v>0.24185526423071996</v>
      </c>
      <c r="P349" s="39">
        <f t="shared" si="113"/>
        <v>-4.3238700037355245E-3</v>
      </c>
      <c r="Q349" s="39">
        <f t="shared" si="114"/>
        <v>-3.4755920909683491E-2</v>
      </c>
      <c r="R349" s="140">
        <f t="shared" si="116"/>
        <v>0.15750426567589726</v>
      </c>
      <c r="S349" s="67"/>
    </row>
    <row r="350" spans="1:19" x14ac:dyDescent="0.25">
      <c r="A350" s="121" t="s">
        <v>44</v>
      </c>
      <c r="B350" s="2">
        <v>22358</v>
      </c>
      <c r="C350" s="2">
        <v>22651</v>
      </c>
      <c r="D350" s="2">
        <v>23149</v>
      </c>
      <c r="E350" s="2">
        <v>25054</v>
      </c>
      <c r="F350" s="2">
        <v>26630</v>
      </c>
      <c r="G350" s="2">
        <v>28354</v>
      </c>
      <c r="H350" s="2">
        <v>30608</v>
      </c>
      <c r="I350" s="2">
        <v>31083</v>
      </c>
      <c r="J350" s="2">
        <v>31028</v>
      </c>
      <c r="K350" s="2">
        <v>31290</v>
      </c>
      <c r="L350" s="2">
        <v>31810</v>
      </c>
      <c r="M350" s="2">
        <v>32236</v>
      </c>
      <c r="N350" s="2">
        <v>31510</v>
      </c>
      <c r="O350" s="39">
        <f t="shared" si="115"/>
        <v>0.25768340384768901</v>
      </c>
      <c r="P350" s="39">
        <f t="shared" si="113"/>
        <v>1.5534356065489235E-2</v>
      </c>
      <c r="Q350" s="39">
        <f t="shared" si="114"/>
        <v>-2.252140464077429E-2</v>
      </c>
      <c r="R350" s="140">
        <f t="shared" si="116"/>
        <v>4.6549419055568274E-2</v>
      </c>
      <c r="S350" s="67"/>
    </row>
    <row r="351" spans="1:19" x14ac:dyDescent="0.25">
      <c r="A351" s="121" t="s">
        <v>45</v>
      </c>
      <c r="B351" s="2">
        <v>10497</v>
      </c>
      <c r="C351" s="2">
        <v>11302</v>
      </c>
      <c r="D351" s="2">
        <v>12187</v>
      </c>
      <c r="E351" s="2">
        <v>13341</v>
      </c>
      <c r="F351" s="2">
        <v>13869</v>
      </c>
      <c r="G351" s="2">
        <v>14116</v>
      </c>
      <c r="H351" s="2">
        <v>14909</v>
      </c>
      <c r="I351" s="2">
        <v>14816</v>
      </c>
      <c r="J351" s="2">
        <v>14749</v>
      </c>
      <c r="K351" s="2">
        <v>15047</v>
      </c>
      <c r="L351" s="2">
        <v>15781</v>
      </c>
      <c r="M351" s="2">
        <v>16123</v>
      </c>
      <c r="N351" s="2">
        <v>15542</v>
      </c>
      <c r="O351" s="39">
        <f t="shared" si="115"/>
        <v>0.16498013642155759</v>
      </c>
      <c r="P351" s="39">
        <f t="shared" si="113"/>
        <v>5.376635704115533E-2</v>
      </c>
      <c r="Q351" s="39">
        <f t="shared" si="114"/>
        <v>-3.6035477268498421E-2</v>
      </c>
      <c r="R351" s="140">
        <f t="shared" si="116"/>
        <v>2.2960046682375189E-2</v>
      </c>
      <c r="S351" s="67"/>
    </row>
    <row r="352" spans="1:19" x14ac:dyDescent="0.25">
      <c r="A352" s="121" t="s">
        <v>1</v>
      </c>
      <c r="B352" s="2">
        <v>10649</v>
      </c>
      <c r="C352" s="2">
        <v>11254</v>
      </c>
      <c r="D352" s="2">
        <v>11860</v>
      </c>
      <c r="E352" s="2">
        <v>12535</v>
      </c>
      <c r="F352" s="2">
        <v>12563</v>
      </c>
      <c r="G352" s="2">
        <v>13038</v>
      </c>
      <c r="H352" s="2">
        <v>14340</v>
      </c>
      <c r="I352" s="2">
        <v>15029</v>
      </c>
      <c r="J352" s="2">
        <v>15151</v>
      </c>
      <c r="K352" s="2">
        <v>15733</v>
      </c>
      <c r="L352" s="2">
        <v>16162</v>
      </c>
      <c r="M352" s="2">
        <v>16314</v>
      </c>
      <c r="N352" s="2">
        <v>16091</v>
      </c>
      <c r="O352" s="39">
        <f t="shared" si="115"/>
        <v>0.28368568009573197</v>
      </c>
      <c r="P352" s="39">
        <f t="shared" si="113"/>
        <v>6.2042109431720678E-2</v>
      </c>
      <c r="Q352" s="39">
        <f t="shared" si="114"/>
        <v>-1.3669241142576928E-2</v>
      </c>
      <c r="R352" s="140">
        <f t="shared" si="116"/>
        <v>2.3771079086739103E-2</v>
      </c>
      <c r="S352" s="67"/>
    </row>
    <row r="353" spans="1:19" x14ac:dyDescent="0.25">
      <c r="A353" s="121" t="s">
        <v>79</v>
      </c>
      <c r="B353" s="2">
        <v>1711</v>
      </c>
      <c r="C353" s="2">
        <v>685</v>
      </c>
      <c r="D353" s="2">
        <v>175</v>
      </c>
      <c r="E353" s="2">
        <v>310</v>
      </c>
      <c r="F353" s="2">
        <v>333</v>
      </c>
      <c r="G353" s="2">
        <v>120</v>
      </c>
      <c r="H353" s="2">
        <v>64</v>
      </c>
      <c r="I353" s="2">
        <v>44</v>
      </c>
      <c r="J353" s="2">
        <v>72</v>
      </c>
      <c r="K353" s="2">
        <v>35</v>
      </c>
      <c r="L353" s="2">
        <v>19</v>
      </c>
      <c r="M353" s="2">
        <v>101</v>
      </c>
      <c r="N353" s="2">
        <v>23</v>
      </c>
      <c r="O353" s="39">
        <f t="shared" si="115"/>
        <v>-0.9258064516129032</v>
      </c>
      <c r="P353" s="140" t="s">
        <v>159</v>
      </c>
      <c r="Q353" s="39">
        <f t="shared" si="114"/>
        <v>-0.7722772277227723</v>
      </c>
      <c r="R353" s="140">
        <f t="shared" si="116"/>
        <v>3.3977678142750569E-5</v>
      </c>
      <c r="S353" s="67"/>
    </row>
    <row r="354" spans="1:19" x14ac:dyDescent="0.25">
      <c r="A354" s="122" t="s">
        <v>0</v>
      </c>
      <c r="B354" s="4">
        <v>505382</v>
      </c>
      <c r="C354" s="4">
        <v>524610</v>
      </c>
      <c r="D354" s="4">
        <v>549736</v>
      </c>
      <c r="E354" s="4">
        <v>585391</v>
      </c>
      <c r="F354" s="4">
        <v>615811</v>
      </c>
      <c r="G354" s="4">
        <v>631266</v>
      </c>
      <c r="H354" s="4">
        <v>645333</v>
      </c>
      <c r="I354" s="4">
        <v>645367</v>
      </c>
      <c r="J354" s="4">
        <v>646195</v>
      </c>
      <c r="K354" s="4">
        <v>655781</v>
      </c>
      <c r="L354" s="4">
        <v>665806</v>
      </c>
      <c r="M354" s="4">
        <v>677980</v>
      </c>
      <c r="N354" s="4">
        <v>676915</v>
      </c>
      <c r="O354" s="40">
        <f t="shared" si="115"/>
        <v>0.15634678360275439</v>
      </c>
      <c r="P354" s="40">
        <f t="shared" ref="P354:P356" si="117">(N354-J354)/J354</f>
        <v>4.7539829308490468E-2</v>
      </c>
      <c r="Q354" s="40">
        <f t="shared" si="114"/>
        <v>-1.5708427977226466E-3</v>
      </c>
      <c r="R354" s="40">
        <f t="shared" si="116"/>
        <v>1</v>
      </c>
      <c r="S354" s="67"/>
    </row>
    <row r="355" spans="1:19" x14ac:dyDescent="0.25">
      <c r="A355" s="124" t="s">
        <v>130</v>
      </c>
      <c r="B355" s="76">
        <v>22.993966299429601</v>
      </c>
      <c r="C355" s="76">
        <v>23.0020098296512</v>
      </c>
      <c r="D355" s="76">
        <v>22.980853808767399</v>
      </c>
      <c r="E355" s="76">
        <v>23.0042601343462</v>
      </c>
      <c r="F355" s="76">
        <v>22.9944783734936</v>
      </c>
      <c r="G355" s="76">
        <v>23.0486664239044</v>
      </c>
      <c r="H355" s="76">
        <v>23.2032842117009</v>
      </c>
      <c r="I355" s="76">
        <v>23.284600114981199</v>
      </c>
      <c r="J355" s="76">
        <v>23.298698545013899</v>
      </c>
      <c r="K355" s="76">
        <v>23.2990319422459</v>
      </c>
      <c r="L355" s="76">
        <v>23.3181302728951</v>
      </c>
      <c r="M355" s="76">
        <v>23.294337189970499</v>
      </c>
      <c r="N355" s="76">
        <v>23.228940510450698</v>
      </c>
      <c r="O355" s="100">
        <f t="shared" si="115"/>
        <v>9.7669029472085469E-3</v>
      </c>
      <c r="P355" s="100">
        <f t="shared" si="117"/>
        <v>-2.9940743011213932E-3</v>
      </c>
      <c r="Q355" s="100">
        <f t="shared" si="114"/>
        <v>-2.8074067523997681E-3</v>
      </c>
      <c r="R355" s="101"/>
      <c r="S355" s="67"/>
    </row>
    <row r="356" spans="1:19" x14ac:dyDescent="0.25">
      <c r="A356" s="124" t="s">
        <v>129</v>
      </c>
      <c r="B356" s="76">
        <v>21.198380194897201</v>
      </c>
      <c r="C356" s="76">
        <v>21.2994424090266</v>
      </c>
      <c r="D356" s="76">
        <v>21.335149456521702</v>
      </c>
      <c r="E356" s="76">
        <v>21.3796113264704</v>
      </c>
      <c r="F356" s="76">
        <v>21.386811808959301</v>
      </c>
      <c r="G356" s="76">
        <v>21.422468705435001</v>
      </c>
      <c r="H356" s="76">
        <v>21.3721562125817</v>
      </c>
      <c r="I356" s="76">
        <v>21.329939823871399</v>
      </c>
      <c r="J356" s="76">
        <v>21.346555018843901</v>
      </c>
      <c r="K356" s="76">
        <v>21.272573893593201</v>
      </c>
      <c r="L356" s="76">
        <v>21.4410627988965</v>
      </c>
      <c r="M356" s="76">
        <v>21.4212996845426</v>
      </c>
      <c r="N356" s="76">
        <v>21.177172341264601</v>
      </c>
      <c r="O356" s="100">
        <f t="shared" si="115"/>
        <v>-9.468786972528169E-3</v>
      </c>
      <c r="P356" s="100">
        <f t="shared" si="117"/>
        <v>-7.9348952292196823E-3</v>
      </c>
      <c r="Q356" s="100">
        <f t="shared" si="114"/>
        <v>-1.1396476725180153E-2</v>
      </c>
      <c r="R356" s="101"/>
      <c r="S356" s="67"/>
    </row>
    <row r="357" spans="1:19" x14ac:dyDescent="0.25">
      <c r="A357" s="6"/>
      <c r="B357" s="6"/>
      <c r="C357" s="151"/>
      <c r="D357" s="151"/>
      <c r="E357" s="6"/>
      <c r="F357" s="6"/>
      <c r="G357" s="6"/>
      <c r="H357" s="6"/>
      <c r="I357" s="6"/>
      <c r="J357" s="6"/>
      <c r="K357" s="6"/>
      <c r="L357" s="6"/>
      <c r="M357" s="151"/>
      <c r="N357" s="6"/>
      <c r="O357" s="46"/>
      <c r="P357" s="46"/>
      <c r="Q357" s="46"/>
      <c r="R357" s="46"/>
      <c r="S357" s="67"/>
    </row>
    <row r="358" spans="1:19" ht="15.75" x14ac:dyDescent="0.25">
      <c r="A358" s="60" t="s">
        <v>365</v>
      </c>
      <c r="B358" s="60"/>
      <c r="C358" s="60"/>
      <c r="D358" s="60"/>
      <c r="E358" s="60"/>
      <c r="F358" s="60"/>
      <c r="G358" s="60"/>
      <c r="H358" s="60"/>
      <c r="I358" s="61"/>
      <c r="J358" s="61"/>
      <c r="K358" s="61"/>
      <c r="L358" s="61"/>
      <c r="M358" s="61"/>
      <c r="N358" s="61"/>
      <c r="O358" s="48"/>
      <c r="P358" s="48"/>
      <c r="Q358" s="48"/>
      <c r="R358" s="48"/>
      <c r="S358" s="67"/>
    </row>
    <row r="359" spans="1:19" ht="30" customHeight="1" x14ac:dyDescent="0.25">
      <c r="A359" s="107" t="s">
        <v>109</v>
      </c>
      <c r="B359" s="1">
        <v>2007</v>
      </c>
      <c r="C359" s="1">
        <v>2008</v>
      </c>
      <c r="D359" s="1">
        <v>2009</v>
      </c>
      <c r="E359" s="1">
        <v>2010</v>
      </c>
      <c r="F359" s="1">
        <v>2011</v>
      </c>
      <c r="G359" s="1">
        <v>2012</v>
      </c>
      <c r="H359" s="1">
        <v>2013</v>
      </c>
      <c r="I359" s="1">
        <v>2014</v>
      </c>
      <c r="J359" s="1">
        <v>2015</v>
      </c>
      <c r="K359" s="1">
        <v>2016</v>
      </c>
      <c r="L359" s="1">
        <v>2017</v>
      </c>
      <c r="M359" s="1">
        <v>2018</v>
      </c>
      <c r="N359" s="1">
        <v>2019</v>
      </c>
      <c r="O359" s="5" t="s">
        <v>391</v>
      </c>
      <c r="P359" s="5" t="s">
        <v>392</v>
      </c>
      <c r="Q359" s="5" t="s">
        <v>393</v>
      </c>
      <c r="R359" s="5" t="s">
        <v>394</v>
      </c>
      <c r="S359" s="67"/>
    </row>
    <row r="360" spans="1:19" x14ac:dyDescent="0.25">
      <c r="A360" s="144" t="s">
        <v>478</v>
      </c>
      <c r="B360" s="2">
        <v>344109</v>
      </c>
      <c r="C360" s="2">
        <v>409733</v>
      </c>
      <c r="D360" s="2">
        <v>479085</v>
      </c>
      <c r="E360" s="2">
        <v>547420</v>
      </c>
      <c r="F360" s="2">
        <v>604612</v>
      </c>
      <c r="G360" s="2">
        <v>643266</v>
      </c>
      <c r="H360" s="2">
        <v>681133</v>
      </c>
      <c r="I360" s="2">
        <v>704412</v>
      </c>
      <c r="J360" s="2">
        <v>727896</v>
      </c>
      <c r="K360" s="2">
        <v>744308</v>
      </c>
      <c r="L360" s="2">
        <v>753084</v>
      </c>
      <c r="M360" s="2">
        <v>768620</v>
      </c>
      <c r="N360" s="2">
        <v>780602</v>
      </c>
      <c r="O360" s="39">
        <f>(N360-E360)/E360</f>
        <v>0.42596543787220048</v>
      </c>
      <c r="P360" s="39">
        <f>(N360-J360)/J360</f>
        <v>7.2408695747744181E-2</v>
      </c>
      <c r="Q360" s="39">
        <f>(N360-M360)/M360</f>
        <v>1.5588977648252712E-2</v>
      </c>
      <c r="R360" s="39">
        <f>N360/(N$363-N$362)</f>
        <v>0.72282246355339574</v>
      </c>
      <c r="S360" s="67"/>
    </row>
    <row r="361" spans="1:19" x14ac:dyDescent="0.25">
      <c r="A361" s="144" t="s">
        <v>388</v>
      </c>
      <c r="B361" s="2">
        <v>103078</v>
      </c>
      <c r="C361" s="2">
        <v>125963</v>
      </c>
      <c r="D361" s="2">
        <v>156782</v>
      </c>
      <c r="E361" s="2">
        <v>191236</v>
      </c>
      <c r="F361" s="2">
        <v>224422</v>
      </c>
      <c r="G361" s="2">
        <v>245500</v>
      </c>
      <c r="H361" s="2">
        <v>267679</v>
      </c>
      <c r="I361" s="2">
        <v>281683</v>
      </c>
      <c r="J361" s="2">
        <v>288077</v>
      </c>
      <c r="K361" s="2">
        <v>293552</v>
      </c>
      <c r="L361" s="2">
        <v>296600</v>
      </c>
      <c r="M361" s="2">
        <v>299275</v>
      </c>
      <c r="N361" s="2">
        <v>299334</v>
      </c>
      <c r="O361" s="39">
        <f t="shared" ref="O361" si="118">(N361-E361)/E361</f>
        <v>0.56525967913991093</v>
      </c>
      <c r="P361" s="39">
        <f t="shared" ref="P361" si="119">(N361-J361)/J361</f>
        <v>3.9076358057047247E-2</v>
      </c>
      <c r="Q361" s="39">
        <f t="shared" ref="Q361" si="120">(N361-M361)/M361</f>
        <v>1.9714309581488597E-4</v>
      </c>
      <c r="R361" s="39">
        <f>N361/(N$363-N$362)</f>
        <v>0.27717753644660426</v>
      </c>
      <c r="S361" s="67"/>
    </row>
    <row r="362" spans="1:19" x14ac:dyDescent="0.25">
      <c r="A362" s="121" t="s">
        <v>79</v>
      </c>
      <c r="B362" s="2">
        <v>301157</v>
      </c>
      <c r="C362" s="2">
        <v>247653</v>
      </c>
      <c r="D362" s="2">
        <v>213473</v>
      </c>
      <c r="E362" s="2">
        <v>196737</v>
      </c>
      <c r="F362" s="2">
        <v>183523</v>
      </c>
      <c r="G362" s="2">
        <v>173708</v>
      </c>
      <c r="H362" s="2">
        <v>165465</v>
      </c>
      <c r="I362" s="2">
        <v>158286</v>
      </c>
      <c r="J362" s="2">
        <v>149933</v>
      </c>
      <c r="K362" s="2">
        <v>140620</v>
      </c>
      <c r="L362" s="2">
        <v>127608</v>
      </c>
      <c r="M362" s="2">
        <v>119919</v>
      </c>
      <c r="N362" s="2">
        <v>114375</v>
      </c>
      <c r="O362" s="39">
        <f t="shared" ref="O362:O363" si="121">(N362-B362)/B362</f>
        <v>-0.62021470528661127</v>
      </c>
      <c r="P362" s="39">
        <f t="shared" ref="P362:P363" si="122">(N362-I362)/I362</f>
        <v>-0.2774155642318335</v>
      </c>
      <c r="Q362" s="39">
        <f t="shared" ref="Q362:Q363" si="123">(N362-L362)/L362</f>
        <v>-0.10370039495956367</v>
      </c>
      <c r="R362" s="101"/>
      <c r="S362" s="67"/>
    </row>
    <row r="363" spans="1:19" s="65" customFormat="1" x14ac:dyDescent="0.25">
      <c r="A363" s="122" t="s">
        <v>0</v>
      </c>
      <c r="B363" s="4">
        <v>748344</v>
      </c>
      <c r="C363" s="4">
        <v>783349</v>
      </c>
      <c r="D363" s="4">
        <v>849340</v>
      </c>
      <c r="E363" s="4">
        <v>935393</v>
      </c>
      <c r="F363" s="4">
        <v>1012557</v>
      </c>
      <c r="G363" s="4">
        <v>1062474</v>
      </c>
      <c r="H363" s="4">
        <v>1114277</v>
      </c>
      <c r="I363" s="4">
        <v>1144381</v>
      </c>
      <c r="J363" s="4">
        <v>1165906</v>
      </c>
      <c r="K363" s="4">
        <v>1178480</v>
      </c>
      <c r="L363" s="4">
        <v>1177292</v>
      </c>
      <c r="M363" s="4">
        <v>1187814</v>
      </c>
      <c r="N363" s="4">
        <v>1194311</v>
      </c>
      <c r="O363" s="40">
        <f t="shared" si="121"/>
        <v>0.59593849887217643</v>
      </c>
      <c r="P363" s="40">
        <f t="shared" si="122"/>
        <v>4.3630574083281706E-2</v>
      </c>
      <c r="Q363" s="40">
        <f t="shared" si="123"/>
        <v>1.4456056781155397E-2</v>
      </c>
      <c r="R363" s="40">
        <f>SUM(R360:R362)</f>
        <v>1</v>
      </c>
      <c r="S363" s="67"/>
    </row>
    <row r="364" spans="1:19" x14ac:dyDescent="0.25">
      <c r="A364" s="6"/>
      <c r="B364" s="6"/>
      <c r="C364" s="151"/>
      <c r="D364" s="151"/>
      <c r="E364" s="6"/>
      <c r="F364" s="6"/>
      <c r="G364" s="6"/>
      <c r="H364" s="6"/>
      <c r="I364" s="6"/>
      <c r="J364" s="6"/>
      <c r="K364" s="6"/>
      <c r="L364" s="6"/>
      <c r="M364" s="151"/>
      <c r="N364" s="6"/>
      <c r="O364" s="6"/>
      <c r="P364" s="46"/>
      <c r="Q364" s="46"/>
      <c r="R364" s="46"/>
      <c r="S364" s="67"/>
    </row>
    <row r="365" spans="1:19" ht="15.75" x14ac:dyDescent="0.25">
      <c r="A365" s="62" t="s">
        <v>364</v>
      </c>
      <c r="B365" s="62"/>
      <c r="C365" s="62"/>
      <c r="D365" s="62"/>
      <c r="E365" s="62"/>
      <c r="F365" s="62"/>
      <c r="G365" s="62"/>
      <c r="H365" s="62"/>
      <c r="I365" s="63"/>
      <c r="J365" s="63"/>
      <c r="K365" s="63"/>
      <c r="L365" s="63"/>
      <c r="M365" s="63"/>
      <c r="N365" s="63"/>
      <c r="O365" s="49"/>
      <c r="P365" s="49"/>
      <c r="Q365" s="49"/>
      <c r="R365" s="49"/>
      <c r="S365" s="67"/>
    </row>
    <row r="366" spans="1:19" ht="30" customHeight="1" x14ac:dyDescent="0.25">
      <c r="A366" s="107" t="s">
        <v>2</v>
      </c>
      <c r="B366" s="1">
        <v>2007</v>
      </c>
      <c r="C366" s="1">
        <v>2008</v>
      </c>
      <c r="D366" s="1">
        <v>2009</v>
      </c>
      <c r="E366" s="1">
        <v>2010</v>
      </c>
      <c r="F366" s="1">
        <v>2011</v>
      </c>
      <c r="G366" s="1">
        <v>2012</v>
      </c>
      <c r="H366" s="1">
        <v>2013</v>
      </c>
      <c r="I366" s="1">
        <v>2014</v>
      </c>
      <c r="J366" s="1">
        <v>2015</v>
      </c>
      <c r="K366" s="1">
        <v>2016</v>
      </c>
      <c r="L366" s="1">
        <v>2017</v>
      </c>
      <c r="M366" s="1">
        <v>2018</v>
      </c>
      <c r="N366" s="1">
        <v>2019</v>
      </c>
      <c r="O366" s="5" t="s">
        <v>391</v>
      </c>
      <c r="P366" s="5" t="s">
        <v>392</v>
      </c>
      <c r="Q366" s="5" t="s">
        <v>393</v>
      </c>
      <c r="R366" s="5" t="s">
        <v>394</v>
      </c>
      <c r="S366" s="67"/>
    </row>
    <row r="367" spans="1:19" x14ac:dyDescent="0.25">
      <c r="A367" s="144" t="s">
        <v>478</v>
      </c>
      <c r="B367" s="2">
        <v>31130</v>
      </c>
      <c r="C367" s="2">
        <v>38067</v>
      </c>
      <c r="D367" s="2">
        <v>45987</v>
      </c>
      <c r="E367" s="2">
        <v>54613</v>
      </c>
      <c r="F367" s="2">
        <v>58917</v>
      </c>
      <c r="G367" s="2">
        <v>60201</v>
      </c>
      <c r="H367" s="2">
        <v>63369</v>
      </c>
      <c r="I367" s="2">
        <v>65855</v>
      </c>
      <c r="J367" s="2">
        <v>67442</v>
      </c>
      <c r="K367" s="2">
        <v>66207</v>
      </c>
      <c r="L367" s="2">
        <v>64530</v>
      </c>
      <c r="M367" s="2">
        <v>64749</v>
      </c>
      <c r="N367" s="2">
        <v>66361</v>
      </c>
      <c r="O367" s="39">
        <f t="shared" ref="O367:O370" si="124">(N367-E367)/E367</f>
        <v>0.2151136176368264</v>
      </c>
      <c r="P367" s="39">
        <f t="shared" ref="P367:P370" si="125">(N367-J367)/J367</f>
        <v>-1.6028587527060288E-2</v>
      </c>
      <c r="Q367" s="39">
        <f t="shared" ref="Q367:Q370" si="126">(N367-M367)/M367</f>
        <v>2.4896137392083274E-2</v>
      </c>
      <c r="R367" s="39">
        <f>N367/(N$370-N$369)</f>
        <v>0.54609567228170075</v>
      </c>
      <c r="S367" s="67"/>
    </row>
    <row r="368" spans="1:19" x14ac:dyDescent="0.25">
      <c r="A368" s="144" t="s">
        <v>388</v>
      </c>
      <c r="B368" s="2">
        <v>21162</v>
      </c>
      <c r="C368" s="2">
        <v>27059</v>
      </c>
      <c r="D368" s="2">
        <v>34513</v>
      </c>
      <c r="E368" s="2">
        <v>43008</v>
      </c>
      <c r="F368" s="2">
        <v>49156</v>
      </c>
      <c r="G368" s="2">
        <v>50939</v>
      </c>
      <c r="H368" s="2">
        <v>54521</v>
      </c>
      <c r="I368" s="2">
        <v>56937</v>
      </c>
      <c r="J368" s="2">
        <v>56678</v>
      </c>
      <c r="K368" s="2">
        <v>54880</v>
      </c>
      <c r="L368" s="2">
        <v>54336</v>
      </c>
      <c r="M368" s="2">
        <v>54931</v>
      </c>
      <c r="N368" s="2">
        <v>55158</v>
      </c>
      <c r="O368" s="39">
        <f t="shared" si="124"/>
        <v>0.28250558035714285</v>
      </c>
      <c r="P368" s="39">
        <f t="shared" si="125"/>
        <v>-2.6818165778608984E-2</v>
      </c>
      <c r="Q368" s="39">
        <f t="shared" si="126"/>
        <v>4.1324570825217091E-3</v>
      </c>
      <c r="R368" s="39">
        <f>N368/(N$370-N$369)</f>
        <v>0.45390432771829919</v>
      </c>
      <c r="S368" s="67"/>
    </row>
    <row r="369" spans="1:19" x14ac:dyDescent="0.25">
      <c r="A369" s="121" t="s">
        <v>79</v>
      </c>
      <c r="B369" s="2">
        <v>34546</v>
      </c>
      <c r="C369" s="2">
        <v>30765</v>
      </c>
      <c r="D369" s="2">
        <v>29507</v>
      </c>
      <c r="E369" s="2">
        <v>30887</v>
      </c>
      <c r="F369" s="2">
        <v>30415</v>
      </c>
      <c r="G369" s="2">
        <v>28822</v>
      </c>
      <c r="H369" s="2">
        <v>26475</v>
      </c>
      <c r="I369" s="2">
        <v>25218</v>
      </c>
      <c r="J369" s="2">
        <v>22420</v>
      </c>
      <c r="K369" s="2">
        <v>20624</v>
      </c>
      <c r="L369" s="2">
        <v>17911</v>
      </c>
      <c r="M369" s="2">
        <v>17050</v>
      </c>
      <c r="N369" s="2">
        <v>16421</v>
      </c>
      <c r="O369" s="39">
        <f t="shared" si="124"/>
        <v>-0.46835238126072459</v>
      </c>
      <c r="P369" s="39">
        <f t="shared" si="125"/>
        <v>-0.26757359500446032</v>
      </c>
      <c r="Q369" s="39">
        <f t="shared" si="126"/>
        <v>-3.6891495601173017E-2</v>
      </c>
      <c r="R369" s="101"/>
      <c r="S369" s="67"/>
    </row>
    <row r="370" spans="1:19" x14ac:dyDescent="0.25">
      <c r="A370" s="122" t="s">
        <v>0</v>
      </c>
      <c r="B370" s="4">
        <v>86838</v>
      </c>
      <c r="C370" s="4">
        <v>95891</v>
      </c>
      <c r="D370" s="4">
        <v>110007</v>
      </c>
      <c r="E370" s="4">
        <v>128508</v>
      </c>
      <c r="F370" s="4">
        <v>138488</v>
      </c>
      <c r="G370" s="4">
        <v>139962</v>
      </c>
      <c r="H370" s="4">
        <v>144365</v>
      </c>
      <c r="I370" s="4">
        <v>148010</v>
      </c>
      <c r="J370" s="4">
        <v>146540</v>
      </c>
      <c r="K370" s="4">
        <v>141711</v>
      </c>
      <c r="L370" s="4">
        <v>136777</v>
      </c>
      <c r="M370" s="4">
        <v>136730</v>
      </c>
      <c r="N370" s="4">
        <v>137940</v>
      </c>
      <c r="O370" s="40">
        <f t="shared" si="124"/>
        <v>7.3396208796339527E-2</v>
      </c>
      <c r="P370" s="40">
        <f t="shared" si="125"/>
        <v>-5.8687047905008873E-2</v>
      </c>
      <c r="Q370" s="40">
        <f t="shared" si="126"/>
        <v>8.8495575221238937E-3</v>
      </c>
      <c r="R370" s="40">
        <f>SUM(R367:R368)</f>
        <v>1</v>
      </c>
      <c r="S370" s="67"/>
    </row>
    <row r="371" spans="1:19" x14ac:dyDescent="0.25">
      <c r="A371" s="6"/>
      <c r="B371" s="6"/>
      <c r="C371" s="151"/>
      <c r="D371" s="151"/>
      <c r="E371" s="6"/>
      <c r="F371" s="6"/>
      <c r="G371" s="6"/>
      <c r="H371" s="6"/>
      <c r="I371" s="6"/>
      <c r="J371" s="6"/>
      <c r="K371" s="6"/>
      <c r="L371" s="151">
        <f t="shared" ref="L371:M371" si="127">L369/L370</f>
        <v>0.13095037908420276</v>
      </c>
      <c r="M371" s="151">
        <f t="shared" si="127"/>
        <v>0.1246983105390185</v>
      </c>
      <c r="N371" s="6">
        <f>N369/N370</f>
        <v>0.11904451210671306</v>
      </c>
      <c r="O371" s="46"/>
      <c r="P371" s="46"/>
      <c r="Q371" s="46"/>
      <c r="R371" s="46"/>
      <c r="S371" s="67"/>
    </row>
    <row r="372" spans="1:19" ht="15.75" x14ac:dyDescent="0.25">
      <c r="A372" s="33" t="s">
        <v>363</v>
      </c>
      <c r="B372" s="33"/>
      <c r="C372" s="33"/>
      <c r="D372" s="33"/>
      <c r="E372" s="33"/>
      <c r="F372" s="33"/>
      <c r="G372" s="33"/>
      <c r="H372" s="33"/>
      <c r="I372" s="6"/>
      <c r="J372" s="6"/>
      <c r="K372" s="6"/>
      <c r="L372" s="6"/>
      <c r="M372" s="151"/>
      <c r="N372" s="6"/>
      <c r="O372" s="46"/>
      <c r="P372" s="46"/>
      <c r="Q372" s="46"/>
      <c r="R372" s="46"/>
      <c r="S372" s="67"/>
    </row>
    <row r="373" spans="1:19" ht="30" customHeight="1" x14ac:dyDescent="0.25">
      <c r="A373" s="107" t="s">
        <v>3</v>
      </c>
      <c r="B373" s="1">
        <v>2007</v>
      </c>
      <c r="C373" s="1">
        <v>2008</v>
      </c>
      <c r="D373" s="1">
        <v>2009</v>
      </c>
      <c r="E373" s="1">
        <v>2010</v>
      </c>
      <c r="F373" s="1">
        <v>2011</v>
      </c>
      <c r="G373" s="1">
        <v>2012</v>
      </c>
      <c r="H373" s="1">
        <v>2013</v>
      </c>
      <c r="I373" s="1">
        <v>2014</v>
      </c>
      <c r="J373" s="1">
        <v>2015</v>
      </c>
      <c r="K373" s="1">
        <v>2016</v>
      </c>
      <c r="L373" s="1">
        <v>2017</v>
      </c>
      <c r="M373" s="1">
        <v>2018</v>
      </c>
      <c r="N373" s="1">
        <v>2019</v>
      </c>
      <c r="O373" s="5" t="s">
        <v>391</v>
      </c>
      <c r="P373" s="5" t="s">
        <v>392</v>
      </c>
      <c r="Q373" s="5" t="s">
        <v>393</v>
      </c>
      <c r="R373" s="5" t="s">
        <v>394</v>
      </c>
      <c r="S373" s="67"/>
    </row>
    <row r="374" spans="1:19" x14ac:dyDescent="0.25">
      <c r="A374" s="144" t="s">
        <v>478</v>
      </c>
      <c r="B374" s="2">
        <v>57969</v>
      </c>
      <c r="C374" s="2">
        <v>66560</v>
      </c>
      <c r="D374" s="2">
        <v>81364</v>
      </c>
      <c r="E374" s="2">
        <v>98199</v>
      </c>
      <c r="F374" s="2">
        <v>115093</v>
      </c>
      <c r="G374" s="2">
        <v>129654</v>
      </c>
      <c r="H374" s="2">
        <v>145961</v>
      </c>
      <c r="I374" s="2">
        <v>158841</v>
      </c>
      <c r="J374" s="2">
        <v>171647</v>
      </c>
      <c r="K374" s="2">
        <v>177724</v>
      </c>
      <c r="L374" s="2">
        <v>178254</v>
      </c>
      <c r="M374" s="2">
        <v>179911</v>
      </c>
      <c r="N374" s="2">
        <v>183789</v>
      </c>
      <c r="O374" s="39">
        <f>(N374-E374)/E374</f>
        <v>0.87159747044267255</v>
      </c>
      <c r="P374" s="39">
        <f t="shared" ref="P374:P377" si="128">(N374-J374)/J374</f>
        <v>7.0738201075463011E-2</v>
      </c>
      <c r="Q374" s="39">
        <f t="shared" ref="Q374:Q377" si="129">(N374-M374)/M374</f>
        <v>2.1555102244998917E-2</v>
      </c>
      <c r="R374" s="39">
        <f>N374/(N$377-N$376)</f>
        <v>0.57229288950474089</v>
      </c>
      <c r="S374" s="67"/>
    </row>
    <row r="375" spans="1:19" x14ac:dyDescent="0.25">
      <c r="A375" s="144" t="s">
        <v>388</v>
      </c>
      <c r="B375" s="2">
        <v>34539</v>
      </c>
      <c r="C375" s="2">
        <v>41551</v>
      </c>
      <c r="D375" s="2">
        <v>54787</v>
      </c>
      <c r="E375" s="2">
        <v>70201</v>
      </c>
      <c r="F375" s="2">
        <v>86724</v>
      </c>
      <c r="G375" s="2">
        <v>100483</v>
      </c>
      <c r="H375" s="2">
        <v>114895</v>
      </c>
      <c r="I375" s="2">
        <v>125726</v>
      </c>
      <c r="J375" s="2">
        <v>132617</v>
      </c>
      <c r="K375" s="2">
        <v>136425</v>
      </c>
      <c r="L375" s="2">
        <v>135495</v>
      </c>
      <c r="M375" s="2">
        <v>134873</v>
      </c>
      <c r="N375" s="2">
        <v>137356</v>
      </c>
      <c r="O375" s="39">
        <f t="shared" ref="O375:O377" si="130">(N375-E375)/E375</f>
        <v>0.95661030469651431</v>
      </c>
      <c r="P375" s="39">
        <f t="shared" si="128"/>
        <v>3.5734483512671826E-2</v>
      </c>
      <c r="Q375" s="39">
        <f t="shared" si="129"/>
        <v>1.8409911546417742E-2</v>
      </c>
      <c r="R375" s="39">
        <f>N375/(N$377-N$376)</f>
        <v>0.42770711049525917</v>
      </c>
      <c r="S375" s="67"/>
    </row>
    <row r="376" spans="1:19" x14ac:dyDescent="0.25">
      <c r="A376" s="121" t="s">
        <v>79</v>
      </c>
      <c r="B376" s="2">
        <v>63616</v>
      </c>
      <c r="C376" s="2">
        <v>54737</v>
      </c>
      <c r="D376" s="2">
        <v>53446</v>
      </c>
      <c r="E376" s="2">
        <v>55901</v>
      </c>
      <c r="F376" s="2">
        <v>58875</v>
      </c>
      <c r="G376" s="2">
        <v>63382</v>
      </c>
      <c r="H376" s="2">
        <v>63723</v>
      </c>
      <c r="I376" s="2">
        <v>66437</v>
      </c>
      <c r="J376" s="2">
        <v>68907</v>
      </c>
      <c r="K376" s="2">
        <v>66839</v>
      </c>
      <c r="L376" s="2">
        <v>60960</v>
      </c>
      <c r="M376" s="2">
        <v>58320</v>
      </c>
      <c r="N376" s="2">
        <v>58311</v>
      </c>
      <c r="O376" s="39">
        <f t="shared" si="130"/>
        <v>4.311193001914098E-2</v>
      </c>
      <c r="P376" s="39">
        <f t="shared" si="128"/>
        <v>-0.15377247594584004</v>
      </c>
      <c r="Q376" s="39">
        <f t="shared" si="129"/>
        <v>-1.5432098765432098E-4</v>
      </c>
      <c r="R376" s="101"/>
      <c r="S376" s="67"/>
    </row>
    <row r="377" spans="1:19" x14ac:dyDescent="0.25">
      <c r="A377" s="122" t="s">
        <v>0</v>
      </c>
      <c r="B377" s="4">
        <v>156124</v>
      </c>
      <c r="C377" s="4">
        <v>162848</v>
      </c>
      <c r="D377" s="4">
        <v>189597</v>
      </c>
      <c r="E377" s="4">
        <v>224301</v>
      </c>
      <c r="F377" s="4">
        <v>260692</v>
      </c>
      <c r="G377" s="4">
        <v>293519</v>
      </c>
      <c r="H377" s="4">
        <v>324579</v>
      </c>
      <c r="I377" s="4">
        <v>351004</v>
      </c>
      <c r="J377" s="4">
        <v>373171</v>
      </c>
      <c r="K377" s="4">
        <v>380988</v>
      </c>
      <c r="L377" s="4">
        <v>374709</v>
      </c>
      <c r="M377" s="4">
        <v>373104</v>
      </c>
      <c r="N377" s="4">
        <v>379456</v>
      </c>
      <c r="O377" s="39">
        <f t="shared" si="130"/>
        <v>0.69172674219018193</v>
      </c>
      <c r="P377" s="39">
        <f t="shared" si="128"/>
        <v>1.6842144754013577E-2</v>
      </c>
      <c r="Q377" s="39">
        <f t="shared" si="129"/>
        <v>1.7024743771173721E-2</v>
      </c>
      <c r="R377" s="40">
        <f>SUM(R374:R375)</f>
        <v>1</v>
      </c>
      <c r="S377" s="67"/>
    </row>
    <row r="378" spans="1:19" x14ac:dyDescent="0.25">
      <c r="A378" s="6"/>
      <c r="B378" s="6"/>
      <c r="C378" s="151"/>
      <c r="D378" s="151"/>
      <c r="E378" s="6"/>
      <c r="F378" s="6"/>
      <c r="G378" s="6"/>
      <c r="H378" s="6"/>
      <c r="I378" s="6"/>
      <c r="J378" s="6"/>
      <c r="K378" s="6"/>
      <c r="L378" s="6"/>
      <c r="M378" s="151"/>
      <c r="N378" s="6"/>
      <c r="O378" s="46"/>
      <c r="P378" s="46"/>
      <c r="Q378" s="46"/>
      <c r="R378" s="46"/>
      <c r="S378" s="67"/>
    </row>
    <row r="379" spans="1:19" ht="15.75" x14ac:dyDescent="0.25">
      <c r="A379" s="60" t="s">
        <v>362</v>
      </c>
      <c r="B379" s="60"/>
      <c r="C379" s="60"/>
      <c r="D379" s="60"/>
      <c r="E379" s="60"/>
      <c r="F379" s="60"/>
      <c r="G379" s="60"/>
      <c r="H379" s="60"/>
      <c r="I379" s="61"/>
      <c r="J379" s="61"/>
      <c r="K379" s="61"/>
      <c r="L379" s="61"/>
      <c r="M379" s="61"/>
      <c r="N379" s="61"/>
      <c r="O379" s="48"/>
      <c r="P379" s="48"/>
      <c r="Q379" s="48"/>
      <c r="R379" s="48"/>
      <c r="S379" s="67"/>
    </row>
    <row r="380" spans="1:19" ht="30" customHeight="1" x14ac:dyDescent="0.25">
      <c r="A380" s="107" t="s">
        <v>4</v>
      </c>
      <c r="B380" s="1">
        <v>2007</v>
      </c>
      <c r="C380" s="1">
        <v>2008</v>
      </c>
      <c r="D380" s="1">
        <v>2009</v>
      </c>
      <c r="E380" s="1">
        <v>2010</v>
      </c>
      <c r="F380" s="1">
        <v>2011</v>
      </c>
      <c r="G380" s="1">
        <v>2012</v>
      </c>
      <c r="H380" s="1">
        <v>2013</v>
      </c>
      <c r="I380" s="1">
        <v>2014</v>
      </c>
      <c r="J380" s="1">
        <v>2015</v>
      </c>
      <c r="K380" s="1">
        <v>2016</v>
      </c>
      <c r="L380" s="1">
        <v>2017</v>
      </c>
      <c r="M380" s="1">
        <v>2018</v>
      </c>
      <c r="N380" s="1">
        <v>2019</v>
      </c>
      <c r="O380" s="5" t="s">
        <v>391</v>
      </c>
      <c r="P380" s="5" t="s">
        <v>392</v>
      </c>
      <c r="Q380" s="5" t="s">
        <v>393</v>
      </c>
      <c r="R380" s="5" t="s">
        <v>394</v>
      </c>
      <c r="S380" s="67"/>
    </row>
    <row r="381" spans="1:19" x14ac:dyDescent="0.25">
      <c r="A381" s="144" t="s">
        <v>478</v>
      </c>
      <c r="B381" s="2">
        <v>255010</v>
      </c>
      <c r="C381" s="2">
        <v>305106</v>
      </c>
      <c r="D381" s="2">
        <v>351734</v>
      </c>
      <c r="E381" s="2">
        <v>394608</v>
      </c>
      <c r="F381" s="2">
        <v>430602</v>
      </c>
      <c r="G381" s="2">
        <v>453411</v>
      </c>
      <c r="H381" s="2">
        <v>471803</v>
      </c>
      <c r="I381" s="2">
        <v>479716</v>
      </c>
      <c r="J381" s="2">
        <v>488807</v>
      </c>
      <c r="K381" s="2">
        <v>500377</v>
      </c>
      <c r="L381" s="2">
        <v>510300</v>
      </c>
      <c r="M381" s="2">
        <v>523960</v>
      </c>
      <c r="N381" s="2">
        <v>530452</v>
      </c>
      <c r="O381" s="39">
        <f>(N381-E381)/E381</f>
        <v>0.34425049669545471</v>
      </c>
      <c r="P381" s="39">
        <f t="shared" ref="P381:P384" si="131">(N381-J381)/J381</f>
        <v>8.5197225080655553E-2</v>
      </c>
      <c r="Q381" s="39">
        <f t="shared" ref="Q381:Q384" si="132">(N381-M381)/M381</f>
        <v>1.2390258798381557E-2</v>
      </c>
      <c r="R381" s="39">
        <f>N381/(N$384-N$383)</f>
        <v>0.83237926662398476</v>
      </c>
      <c r="S381" s="67"/>
    </row>
    <row r="382" spans="1:19" x14ac:dyDescent="0.25">
      <c r="A382" s="144" t="s">
        <v>388</v>
      </c>
      <c r="B382" s="2">
        <v>47377</v>
      </c>
      <c r="C382" s="2">
        <v>57353</v>
      </c>
      <c r="D382" s="2">
        <v>67482</v>
      </c>
      <c r="E382" s="2">
        <v>78027</v>
      </c>
      <c r="F382" s="2">
        <v>88542</v>
      </c>
      <c r="G382" s="2">
        <v>94078</v>
      </c>
      <c r="H382" s="2">
        <v>98263</v>
      </c>
      <c r="I382" s="2">
        <v>99020</v>
      </c>
      <c r="J382" s="2">
        <v>98782</v>
      </c>
      <c r="K382" s="2">
        <v>102247</v>
      </c>
      <c r="L382" s="2">
        <v>106769</v>
      </c>
      <c r="M382" s="2">
        <v>109471</v>
      </c>
      <c r="N382" s="2">
        <v>106820</v>
      </c>
      <c r="O382" s="39">
        <f t="shared" ref="O382:O384" si="133">(N382-E382)/E382</f>
        <v>0.36901329027131635</v>
      </c>
      <c r="P382" s="39">
        <f t="shared" si="131"/>
        <v>8.1371099997975344E-2</v>
      </c>
      <c r="Q382" s="39">
        <f t="shared" si="132"/>
        <v>-2.4216459153565784E-2</v>
      </c>
      <c r="R382" s="39">
        <f>N382/(N$384-N$383)</f>
        <v>0.16762073337601527</v>
      </c>
      <c r="S382" s="67"/>
    </row>
    <row r="383" spans="1:19" x14ac:dyDescent="0.25">
      <c r="A383" s="121" t="s">
        <v>79</v>
      </c>
      <c r="B383" s="2">
        <v>202995</v>
      </c>
      <c r="C383" s="2">
        <v>162151</v>
      </c>
      <c r="D383" s="2">
        <v>130520</v>
      </c>
      <c r="E383" s="2">
        <v>109949</v>
      </c>
      <c r="F383" s="2">
        <v>94233</v>
      </c>
      <c r="G383" s="2">
        <v>81504</v>
      </c>
      <c r="H383" s="2">
        <v>75267</v>
      </c>
      <c r="I383" s="2">
        <v>66631</v>
      </c>
      <c r="J383" s="2">
        <v>58606</v>
      </c>
      <c r="K383" s="2">
        <v>53157</v>
      </c>
      <c r="L383" s="2">
        <v>48737</v>
      </c>
      <c r="M383" s="2">
        <v>44549</v>
      </c>
      <c r="N383" s="2">
        <v>39643</v>
      </c>
      <c r="O383" s="39">
        <f t="shared" si="133"/>
        <v>-0.63944192307342496</v>
      </c>
      <c r="P383" s="39">
        <f t="shared" si="131"/>
        <v>-0.32356755281029248</v>
      </c>
      <c r="Q383" s="39">
        <f t="shared" si="132"/>
        <v>-0.11012592875260949</v>
      </c>
      <c r="R383" s="101"/>
      <c r="S383" s="67"/>
    </row>
    <row r="384" spans="1:19" x14ac:dyDescent="0.25">
      <c r="A384" s="122" t="s">
        <v>0</v>
      </c>
      <c r="B384" s="4">
        <v>505382</v>
      </c>
      <c r="C384" s="4">
        <v>524610</v>
      </c>
      <c r="D384" s="4">
        <v>549736</v>
      </c>
      <c r="E384" s="4">
        <v>582584</v>
      </c>
      <c r="F384" s="4">
        <v>613377</v>
      </c>
      <c r="G384" s="4">
        <v>628993</v>
      </c>
      <c r="H384" s="4">
        <v>645333</v>
      </c>
      <c r="I384" s="4">
        <v>645367</v>
      </c>
      <c r="J384" s="4">
        <v>646195</v>
      </c>
      <c r="K384" s="4">
        <v>655781</v>
      </c>
      <c r="L384" s="4">
        <v>665806</v>
      </c>
      <c r="M384" s="4">
        <v>677980</v>
      </c>
      <c r="N384" s="4">
        <v>676915</v>
      </c>
      <c r="O384" s="39">
        <f t="shared" si="133"/>
        <v>0.1619182813122228</v>
      </c>
      <c r="P384" s="39">
        <f t="shared" si="131"/>
        <v>4.7539829308490468E-2</v>
      </c>
      <c r="Q384" s="39">
        <f t="shared" si="132"/>
        <v>-1.5708427977226466E-3</v>
      </c>
      <c r="R384" s="40">
        <f>SUM(R381:R382)</f>
        <v>1</v>
      </c>
      <c r="S384" s="67"/>
    </row>
    <row r="385" spans="1:19" x14ac:dyDescent="0.25">
      <c r="A385" s="142"/>
      <c r="B385" s="143"/>
      <c r="C385" s="143"/>
      <c r="D385" s="143"/>
      <c r="E385" s="143"/>
      <c r="F385" s="143"/>
      <c r="G385" s="143"/>
      <c r="H385" s="143"/>
      <c r="I385" s="143"/>
      <c r="J385" s="143"/>
      <c r="K385" s="143"/>
      <c r="L385" s="143"/>
      <c r="M385" s="143"/>
      <c r="N385" s="143"/>
      <c r="O385" s="75"/>
      <c r="P385" s="75"/>
      <c r="Q385" s="75"/>
      <c r="R385" s="75"/>
      <c r="S385" s="67"/>
    </row>
    <row r="386" spans="1:19" ht="15.75" x14ac:dyDescent="0.25">
      <c r="A386" s="60" t="s">
        <v>91</v>
      </c>
      <c r="B386" s="60"/>
      <c r="C386" s="60"/>
      <c r="D386" s="60"/>
      <c r="E386" s="60"/>
      <c r="F386" s="60"/>
      <c r="G386" s="60"/>
      <c r="H386" s="60"/>
      <c r="I386" s="61"/>
      <c r="J386" s="61"/>
      <c r="K386" s="61"/>
      <c r="L386" s="61"/>
      <c r="M386" s="61"/>
      <c r="N386" s="61"/>
      <c r="O386" s="48"/>
      <c r="P386" s="48"/>
      <c r="Q386" s="48"/>
      <c r="R386" s="48"/>
      <c r="S386" s="67"/>
    </row>
    <row r="387" spans="1:19" ht="25.5" x14ac:dyDescent="0.25">
      <c r="A387" s="107" t="s">
        <v>109</v>
      </c>
      <c r="B387" s="1">
        <v>2007</v>
      </c>
      <c r="C387" s="1">
        <v>2008</v>
      </c>
      <c r="D387" s="1">
        <v>2009</v>
      </c>
      <c r="E387" s="1">
        <v>2010</v>
      </c>
      <c r="F387" s="1">
        <v>2011</v>
      </c>
      <c r="G387" s="1">
        <v>2012</v>
      </c>
      <c r="H387" s="1">
        <v>2013</v>
      </c>
      <c r="I387" s="1">
        <v>2014</v>
      </c>
      <c r="J387" s="1">
        <v>2015</v>
      </c>
      <c r="K387" s="1">
        <v>2016</v>
      </c>
      <c r="L387" s="1">
        <v>2017</v>
      </c>
      <c r="M387" s="1">
        <v>2018</v>
      </c>
      <c r="N387" s="1">
        <v>2019</v>
      </c>
      <c r="O387" s="5" t="s">
        <v>391</v>
      </c>
      <c r="P387" s="5" t="s">
        <v>392</v>
      </c>
      <c r="Q387" s="5" t="s">
        <v>393</v>
      </c>
      <c r="R387" s="5" t="s">
        <v>394</v>
      </c>
      <c r="S387" s="67"/>
    </row>
    <row r="388" spans="1:19" x14ac:dyDescent="0.25">
      <c r="A388" s="121" t="s">
        <v>63</v>
      </c>
      <c r="B388" s="2">
        <v>154571</v>
      </c>
      <c r="C388" s="2">
        <v>182470</v>
      </c>
      <c r="D388" s="2">
        <v>217220</v>
      </c>
      <c r="E388" s="2">
        <v>252748</v>
      </c>
      <c r="F388" s="2">
        <v>283027</v>
      </c>
      <c r="G388" s="2">
        <v>298986</v>
      </c>
      <c r="H388" s="2">
        <v>314721</v>
      </c>
      <c r="I388" s="2">
        <v>321874</v>
      </c>
      <c r="J388" s="2">
        <v>327404</v>
      </c>
      <c r="K388" s="2">
        <v>330856</v>
      </c>
      <c r="L388" s="2">
        <v>332424</v>
      </c>
      <c r="M388" s="37">
        <v>337659</v>
      </c>
      <c r="N388" s="37">
        <v>339036</v>
      </c>
      <c r="O388" s="39">
        <f t="shared" ref="O388:O394" si="134">(N388-E388)/E388</f>
        <v>0.34139933847152104</v>
      </c>
      <c r="P388" s="39">
        <f t="shared" ref="P388:P394" si="135">(N388-J388)/J388</f>
        <v>3.5527971558075036E-2</v>
      </c>
      <c r="Q388" s="39">
        <f t="shared" ref="Q388:Q394" si="136">(N388-M388)/M388</f>
        <v>4.0780787717786286E-3</v>
      </c>
      <c r="R388" s="39">
        <f>N388/(N$394-N$393)</f>
        <v>0.31394082612302954</v>
      </c>
      <c r="S388" s="67"/>
    </row>
    <row r="389" spans="1:19" s="151" customFormat="1" x14ac:dyDescent="0.25">
      <c r="A389" s="144" t="s">
        <v>477</v>
      </c>
      <c r="B389" s="2"/>
      <c r="C389" s="2"/>
      <c r="D389" s="2"/>
      <c r="E389" s="2"/>
      <c r="F389" s="2"/>
      <c r="G389" s="2"/>
      <c r="H389" s="2"/>
      <c r="I389" s="2"/>
      <c r="J389" s="2"/>
      <c r="K389" s="2"/>
      <c r="L389" s="2"/>
      <c r="M389" s="37"/>
      <c r="N389" s="37">
        <v>1577</v>
      </c>
      <c r="O389" s="140" t="s">
        <v>159</v>
      </c>
      <c r="P389" s="140" t="s">
        <v>159</v>
      </c>
      <c r="Q389" s="140" t="s">
        <v>159</v>
      </c>
      <c r="R389" s="39">
        <f>N389/(N$394-N$393)</f>
        <v>1.4602717198056181E-3</v>
      </c>
      <c r="S389" s="67"/>
    </row>
    <row r="390" spans="1:19" x14ac:dyDescent="0.25">
      <c r="A390" s="121" t="s">
        <v>64</v>
      </c>
      <c r="B390" s="2">
        <v>199029</v>
      </c>
      <c r="C390" s="2">
        <v>243214</v>
      </c>
      <c r="D390" s="2">
        <v>294371</v>
      </c>
      <c r="E390" s="2">
        <v>348561</v>
      </c>
      <c r="F390" s="2">
        <v>398700</v>
      </c>
      <c r="G390" s="2">
        <v>436189</v>
      </c>
      <c r="H390" s="2">
        <v>472972</v>
      </c>
      <c r="I390" s="2">
        <v>499908</v>
      </c>
      <c r="J390" s="2">
        <v>522152</v>
      </c>
      <c r="K390" s="2">
        <v>539639</v>
      </c>
      <c r="L390" s="2">
        <v>550562</v>
      </c>
      <c r="M390" s="37">
        <v>563148</v>
      </c>
      <c r="N390" s="37">
        <v>570764</v>
      </c>
      <c r="O390" s="39">
        <f t="shared" si="134"/>
        <v>0.63748669529867086</v>
      </c>
      <c r="P390" s="39">
        <f t="shared" si="135"/>
        <v>9.3099327398918325E-2</v>
      </c>
      <c r="Q390" s="39">
        <f t="shared" si="136"/>
        <v>1.3523975935278116E-2</v>
      </c>
      <c r="R390" s="39">
        <f>N390/(N$394-N$393)</f>
        <v>0.52851650468175893</v>
      </c>
      <c r="S390" s="67"/>
    </row>
    <row r="391" spans="1:19" x14ac:dyDescent="0.25">
      <c r="A391" s="121" t="s">
        <v>65</v>
      </c>
      <c r="B391" s="2">
        <v>76064</v>
      </c>
      <c r="C391" s="2">
        <v>89022</v>
      </c>
      <c r="D391" s="2">
        <v>98788</v>
      </c>
      <c r="E391" s="2">
        <v>106917</v>
      </c>
      <c r="F391" s="2">
        <v>112180</v>
      </c>
      <c r="G391" s="2">
        <v>115845</v>
      </c>
      <c r="H391" s="2">
        <v>120384</v>
      </c>
      <c r="I391" s="2">
        <v>122274</v>
      </c>
      <c r="J391" s="2">
        <v>123738</v>
      </c>
      <c r="K391" s="2">
        <v>125014</v>
      </c>
      <c r="L391" s="2">
        <v>124525</v>
      </c>
      <c r="M391" s="37">
        <v>125423</v>
      </c>
      <c r="N391" s="37">
        <v>127416</v>
      </c>
      <c r="O391" s="39">
        <f t="shared" si="134"/>
        <v>0.19172816296753556</v>
      </c>
      <c r="P391" s="39">
        <f t="shared" si="135"/>
        <v>2.9724094457644377E-2</v>
      </c>
      <c r="Q391" s="39">
        <f t="shared" si="136"/>
        <v>1.5890227470240704E-2</v>
      </c>
      <c r="R391" s="39">
        <f>N391/(N$394-N$393)</f>
        <v>0.11798476946782031</v>
      </c>
      <c r="S391" s="67"/>
    </row>
    <row r="392" spans="1:19" x14ac:dyDescent="0.25">
      <c r="A392" s="121" t="s">
        <v>313</v>
      </c>
      <c r="B392" s="2">
        <v>17523</v>
      </c>
      <c r="C392" s="2">
        <v>20990</v>
      </c>
      <c r="D392" s="2">
        <v>25488</v>
      </c>
      <c r="E392" s="2">
        <v>30430</v>
      </c>
      <c r="F392" s="2">
        <v>35127</v>
      </c>
      <c r="G392" s="2">
        <v>37746</v>
      </c>
      <c r="H392" s="2">
        <v>40735</v>
      </c>
      <c r="I392" s="2">
        <v>42039</v>
      </c>
      <c r="J392" s="2">
        <v>42679</v>
      </c>
      <c r="K392" s="2">
        <v>42351</v>
      </c>
      <c r="L392" s="2">
        <v>42173</v>
      </c>
      <c r="M392" s="2">
        <v>41665</v>
      </c>
      <c r="N392" s="2">
        <v>41143</v>
      </c>
      <c r="O392" s="39">
        <f t="shared" si="134"/>
        <v>0.35205389418337169</v>
      </c>
      <c r="P392" s="39">
        <f t="shared" si="135"/>
        <v>-3.5989596757187374E-2</v>
      </c>
      <c r="Q392" s="39">
        <f t="shared" si="136"/>
        <v>-1.2528501140045601E-2</v>
      </c>
      <c r="R392" s="39">
        <f>N392/(N$394-N$393)</f>
        <v>3.8097628007585635E-2</v>
      </c>
      <c r="S392" s="67"/>
    </row>
    <row r="393" spans="1:19" x14ac:dyDescent="0.25">
      <c r="A393" s="121" t="s">
        <v>79</v>
      </c>
      <c r="B393" s="2">
        <v>301157</v>
      </c>
      <c r="C393" s="2">
        <v>247653</v>
      </c>
      <c r="D393" s="2">
        <v>213473</v>
      </c>
      <c r="E393" s="2">
        <v>196737</v>
      </c>
      <c r="F393" s="2">
        <v>183523</v>
      </c>
      <c r="G393" s="2">
        <v>173708</v>
      </c>
      <c r="H393" s="2">
        <v>165465</v>
      </c>
      <c r="I393" s="2">
        <v>158286</v>
      </c>
      <c r="J393" s="2">
        <v>149933</v>
      </c>
      <c r="K393" s="2">
        <v>140620</v>
      </c>
      <c r="L393" s="2">
        <v>127608</v>
      </c>
      <c r="M393" s="2">
        <v>119919</v>
      </c>
      <c r="N393" s="2">
        <v>114375</v>
      </c>
      <c r="O393" s="39">
        <f t="shared" si="134"/>
        <v>-0.41864011345095231</v>
      </c>
      <c r="P393" s="39">
        <f t="shared" si="135"/>
        <v>-0.23715926447146393</v>
      </c>
      <c r="Q393" s="39">
        <f t="shared" si="136"/>
        <v>-4.6231206064093262E-2</v>
      </c>
      <c r="R393" s="101"/>
      <c r="S393" s="67"/>
    </row>
    <row r="394" spans="1:19" x14ac:dyDescent="0.25">
      <c r="A394" s="122" t="s">
        <v>0</v>
      </c>
      <c r="B394" s="4">
        <v>748344</v>
      </c>
      <c r="C394" s="4">
        <v>783349</v>
      </c>
      <c r="D394" s="4">
        <v>849340</v>
      </c>
      <c r="E394" s="4">
        <v>935393</v>
      </c>
      <c r="F394" s="4">
        <v>1012557</v>
      </c>
      <c r="G394" s="4">
        <v>1062474</v>
      </c>
      <c r="H394" s="4">
        <v>1114277</v>
      </c>
      <c r="I394" s="4">
        <v>1144381</v>
      </c>
      <c r="J394" s="4">
        <v>1165906</v>
      </c>
      <c r="K394" s="4">
        <v>1178480</v>
      </c>
      <c r="L394" s="4">
        <v>1177292</v>
      </c>
      <c r="M394" s="4">
        <v>1187814</v>
      </c>
      <c r="N394" s="4">
        <v>1194311</v>
      </c>
      <c r="O394" s="40">
        <f t="shared" si="134"/>
        <v>0.27680130169885814</v>
      </c>
      <c r="P394" s="40">
        <f t="shared" si="135"/>
        <v>2.4363027551106177E-2</v>
      </c>
      <c r="Q394" s="40">
        <f t="shared" si="136"/>
        <v>5.4697115878411936E-3</v>
      </c>
      <c r="R394" s="40">
        <f>SUM(R388:R392)</f>
        <v>1</v>
      </c>
      <c r="S394" s="67"/>
    </row>
    <row r="395" spans="1:19" x14ac:dyDescent="0.25">
      <c r="A395" s="6"/>
      <c r="B395" s="6"/>
      <c r="C395" s="151"/>
      <c r="D395" s="151"/>
      <c r="E395" s="6"/>
      <c r="F395" s="6"/>
      <c r="G395" s="6"/>
      <c r="H395" s="6"/>
      <c r="I395" s="6"/>
      <c r="J395" s="6"/>
      <c r="K395" s="6"/>
      <c r="L395" s="6"/>
      <c r="M395" s="151"/>
      <c r="N395" s="151"/>
      <c r="O395" s="151"/>
      <c r="P395" s="151"/>
      <c r="Q395" s="46"/>
      <c r="R395" s="46"/>
      <c r="S395" s="67"/>
    </row>
    <row r="396" spans="1:19" ht="15.75" x14ac:dyDescent="0.25">
      <c r="A396" s="62" t="s">
        <v>123</v>
      </c>
      <c r="B396" s="62"/>
      <c r="C396" s="62"/>
      <c r="D396" s="62"/>
      <c r="E396" s="62"/>
      <c r="F396" s="62"/>
      <c r="G396" s="62"/>
      <c r="H396" s="62"/>
      <c r="I396" s="63"/>
      <c r="J396" s="63"/>
      <c r="K396" s="63"/>
      <c r="L396" s="63"/>
      <c r="M396" s="63"/>
      <c r="N396" s="63"/>
      <c r="O396" s="49"/>
      <c r="P396" s="49"/>
      <c r="Q396" s="49"/>
      <c r="R396" s="49"/>
      <c r="S396" s="67"/>
    </row>
    <row r="397" spans="1:19" ht="25.5" x14ac:dyDescent="0.25">
      <c r="A397" s="107" t="s">
        <v>2</v>
      </c>
      <c r="B397" s="1">
        <v>2007</v>
      </c>
      <c r="C397" s="1">
        <v>2008</v>
      </c>
      <c r="D397" s="1">
        <v>2009</v>
      </c>
      <c r="E397" s="1">
        <v>2010</v>
      </c>
      <c r="F397" s="1">
        <v>2011</v>
      </c>
      <c r="G397" s="1">
        <v>2012</v>
      </c>
      <c r="H397" s="1">
        <v>2013</v>
      </c>
      <c r="I397" s="1">
        <v>2014</v>
      </c>
      <c r="J397" s="1">
        <v>2015</v>
      </c>
      <c r="K397" s="1">
        <v>2016</v>
      </c>
      <c r="L397" s="1">
        <v>2017</v>
      </c>
      <c r="M397" s="1">
        <v>2018</v>
      </c>
      <c r="N397" s="1">
        <v>2019</v>
      </c>
      <c r="O397" s="5" t="s">
        <v>391</v>
      </c>
      <c r="P397" s="5" t="s">
        <v>392</v>
      </c>
      <c r="Q397" s="5" t="s">
        <v>393</v>
      </c>
      <c r="R397" s="5" t="s">
        <v>394</v>
      </c>
      <c r="S397" s="67"/>
    </row>
    <row r="398" spans="1:19" x14ac:dyDescent="0.25">
      <c r="A398" s="121" t="s">
        <v>63</v>
      </c>
      <c r="B398" s="2">
        <v>25611</v>
      </c>
      <c r="C398" s="2">
        <v>31352</v>
      </c>
      <c r="D398" s="2">
        <v>37810</v>
      </c>
      <c r="E398" s="2">
        <v>45205</v>
      </c>
      <c r="F398" s="2">
        <v>49677</v>
      </c>
      <c r="G398" s="2">
        <v>50619</v>
      </c>
      <c r="H398" s="2">
        <v>52824</v>
      </c>
      <c r="I398" s="2">
        <v>53618</v>
      </c>
      <c r="J398" s="2">
        <v>53616</v>
      </c>
      <c r="K398" s="2">
        <v>52031</v>
      </c>
      <c r="L398" s="2">
        <v>51536</v>
      </c>
      <c r="M398" s="37">
        <v>52822</v>
      </c>
      <c r="N398" s="37">
        <v>53208</v>
      </c>
      <c r="O398" s="39">
        <f>(N398-E398)/E398</f>
        <v>0.1770379382811636</v>
      </c>
      <c r="P398" s="39">
        <f>(N398-J398)/J398</f>
        <v>-7.609668755595345E-3</v>
      </c>
      <c r="Q398" s="39">
        <f t="shared" ref="Q398:Q404" si="137">(N398-M398)/M398</f>
        <v>7.307561243421302E-3</v>
      </c>
      <c r="R398" s="39">
        <f>N398/(N$404-N$403)</f>
        <v>0.43785745438984852</v>
      </c>
      <c r="S398" s="67"/>
    </row>
    <row r="399" spans="1:19" x14ac:dyDescent="0.25">
      <c r="A399" s="144" t="s">
        <v>477</v>
      </c>
      <c r="B399" s="2"/>
      <c r="C399" s="2"/>
      <c r="D399" s="2"/>
      <c r="E399" s="2"/>
      <c r="F399" s="2"/>
      <c r="G399" s="2"/>
      <c r="H399" s="2"/>
      <c r="I399" s="2"/>
      <c r="J399" s="2"/>
      <c r="K399" s="2"/>
      <c r="L399" s="2"/>
      <c r="M399" s="37"/>
      <c r="N399" s="37">
        <v>455</v>
      </c>
      <c r="O399" s="140" t="s">
        <v>159</v>
      </c>
      <c r="P399" s="140" t="s">
        <v>159</v>
      </c>
      <c r="Q399" s="140" t="s">
        <v>159</v>
      </c>
      <c r="R399" s="39">
        <f>N399/(N$404-N$403)</f>
        <v>3.7442704433051622E-3</v>
      </c>
      <c r="S399" s="67"/>
    </row>
    <row r="400" spans="1:19" x14ac:dyDescent="0.25">
      <c r="A400" s="121" t="s">
        <v>64</v>
      </c>
      <c r="B400" s="2">
        <v>22151</v>
      </c>
      <c r="C400" s="2">
        <v>28100</v>
      </c>
      <c r="D400" s="2">
        <v>35803</v>
      </c>
      <c r="E400" s="2">
        <v>44312</v>
      </c>
      <c r="F400" s="2">
        <v>49446</v>
      </c>
      <c r="G400" s="2">
        <v>51400</v>
      </c>
      <c r="H400" s="2">
        <v>55267</v>
      </c>
      <c r="I400" s="2">
        <v>58991</v>
      </c>
      <c r="J400" s="2">
        <v>60185</v>
      </c>
      <c r="K400" s="2">
        <v>59017</v>
      </c>
      <c r="L400" s="2">
        <v>57691</v>
      </c>
      <c r="M400" s="37">
        <v>57439</v>
      </c>
      <c r="N400" s="37">
        <v>58435</v>
      </c>
      <c r="O400" s="39">
        <f t="shared" ref="O400:O404" si="138">(N400-E400)/E400</f>
        <v>0.31871727748691098</v>
      </c>
      <c r="P400" s="39">
        <f t="shared" ref="P400:P404" si="139">(N400-J400)/J400</f>
        <v>-2.9077012544653984E-2</v>
      </c>
      <c r="Q400" s="39">
        <f t="shared" si="137"/>
        <v>1.7340134751649576E-2</v>
      </c>
      <c r="R400" s="39">
        <f>N400/(N$404-N$403)</f>
        <v>0.48087130407590584</v>
      </c>
      <c r="S400" s="67"/>
    </row>
    <row r="401" spans="1:19" x14ac:dyDescent="0.25">
      <c r="A401" s="121" t="s">
        <v>65</v>
      </c>
      <c r="B401" s="2">
        <v>1378</v>
      </c>
      <c r="C401" s="2">
        <v>1717</v>
      </c>
      <c r="D401" s="2">
        <v>2022</v>
      </c>
      <c r="E401" s="2">
        <v>2335</v>
      </c>
      <c r="F401" s="2">
        <v>2645</v>
      </c>
      <c r="G401" s="2">
        <v>2747</v>
      </c>
      <c r="H401" s="2">
        <v>3014</v>
      </c>
      <c r="I401" s="2">
        <v>3252</v>
      </c>
      <c r="J401" s="2">
        <v>3489</v>
      </c>
      <c r="K401" s="2">
        <v>3498</v>
      </c>
      <c r="L401" s="2">
        <v>3177</v>
      </c>
      <c r="M401" s="2">
        <v>3012</v>
      </c>
      <c r="N401" s="2">
        <v>3134</v>
      </c>
      <c r="O401" s="39">
        <f t="shared" si="138"/>
        <v>0.34218415417558884</v>
      </c>
      <c r="P401" s="39">
        <f t="shared" si="139"/>
        <v>-0.10174835196331328</v>
      </c>
      <c r="Q401" s="39">
        <f t="shared" si="137"/>
        <v>4.0504648074369189E-2</v>
      </c>
      <c r="R401" s="39">
        <f>N401/(N$404-N$403)</f>
        <v>2.5790205646853578E-2</v>
      </c>
      <c r="S401" s="67"/>
    </row>
    <row r="402" spans="1:19" s="151" customFormat="1" x14ac:dyDescent="0.25">
      <c r="A402" s="121" t="s">
        <v>313</v>
      </c>
      <c r="B402" s="2">
        <v>3152</v>
      </c>
      <c r="C402" s="2">
        <v>3957</v>
      </c>
      <c r="D402" s="2">
        <v>4865</v>
      </c>
      <c r="E402" s="2">
        <v>5769</v>
      </c>
      <c r="F402" s="2">
        <v>6305</v>
      </c>
      <c r="G402" s="2">
        <v>6374</v>
      </c>
      <c r="H402" s="2">
        <v>6785</v>
      </c>
      <c r="I402" s="2">
        <v>6931</v>
      </c>
      <c r="J402" s="2">
        <v>6830</v>
      </c>
      <c r="K402" s="2">
        <v>6541</v>
      </c>
      <c r="L402" s="2">
        <v>6462</v>
      </c>
      <c r="M402" s="2">
        <v>6407</v>
      </c>
      <c r="N402" s="2">
        <v>6287</v>
      </c>
      <c r="O402" s="39">
        <f t="shared" ref="O402" si="140">(N402-E402)/E402</f>
        <v>8.9790258276997742E-2</v>
      </c>
      <c r="P402" s="39">
        <f t="shared" ref="P402" si="141">(N402-J402)/J402</f>
        <v>-7.9502196193265012E-2</v>
      </c>
      <c r="Q402" s="39">
        <f t="shared" ref="Q402" si="142">(N402-M402)/M402</f>
        <v>-1.8729514593413453E-2</v>
      </c>
      <c r="R402" s="39">
        <f>N402/(N$404-N$403)</f>
        <v>5.1736765444086931E-2</v>
      </c>
      <c r="S402" s="67"/>
    </row>
    <row r="403" spans="1:19" x14ac:dyDescent="0.25">
      <c r="A403" s="121" t="s">
        <v>79</v>
      </c>
      <c r="B403" s="2">
        <v>34546</v>
      </c>
      <c r="C403" s="2">
        <v>30765</v>
      </c>
      <c r="D403" s="2">
        <v>29507</v>
      </c>
      <c r="E403" s="2">
        <v>30887</v>
      </c>
      <c r="F403" s="2">
        <v>30415</v>
      </c>
      <c r="G403" s="2">
        <v>28822</v>
      </c>
      <c r="H403" s="2">
        <v>26475</v>
      </c>
      <c r="I403" s="2">
        <v>25218</v>
      </c>
      <c r="J403" s="2">
        <v>22420</v>
      </c>
      <c r="K403" s="2">
        <v>20624</v>
      </c>
      <c r="L403" s="2">
        <v>17911</v>
      </c>
      <c r="M403" s="2">
        <v>17050</v>
      </c>
      <c r="N403" s="2">
        <v>16421</v>
      </c>
      <c r="O403" s="39">
        <f t="shared" si="138"/>
        <v>-0.46835238126072459</v>
      </c>
      <c r="P403" s="39">
        <f t="shared" si="139"/>
        <v>-0.26757359500446032</v>
      </c>
      <c r="Q403" s="39">
        <f t="shared" si="137"/>
        <v>-3.6891495601173017E-2</v>
      </c>
      <c r="R403" s="101"/>
      <c r="S403" s="67"/>
    </row>
    <row r="404" spans="1:19" x14ac:dyDescent="0.25">
      <c r="A404" s="153" t="s">
        <v>0</v>
      </c>
      <c r="B404" s="25">
        <v>86838</v>
      </c>
      <c r="C404" s="25">
        <v>95891</v>
      </c>
      <c r="D404" s="25">
        <v>110007</v>
      </c>
      <c r="E404" s="25">
        <v>128508</v>
      </c>
      <c r="F404" s="25">
        <v>138488</v>
      </c>
      <c r="G404" s="25">
        <v>139962</v>
      </c>
      <c r="H404" s="25">
        <v>144365</v>
      </c>
      <c r="I404" s="25">
        <v>148010</v>
      </c>
      <c r="J404" s="25">
        <v>146540</v>
      </c>
      <c r="K404" s="25">
        <v>141711</v>
      </c>
      <c r="L404" s="25">
        <v>136777</v>
      </c>
      <c r="M404" s="25">
        <v>136730</v>
      </c>
      <c r="N404" s="25">
        <v>137940</v>
      </c>
      <c r="O404" s="40">
        <f t="shared" si="138"/>
        <v>7.3396208796339527E-2</v>
      </c>
      <c r="P404" s="40">
        <f t="shared" si="139"/>
        <v>-5.8687047905008873E-2</v>
      </c>
      <c r="Q404" s="40">
        <f t="shared" si="137"/>
        <v>8.8495575221238937E-3</v>
      </c>
      <c r="R404" s="40">
        <f>SUM(R398:R402)</f>
        <v>0.99999999999999989</v>
      </c>
      <c r="S404" s="67"/>
    </row>
    <row r="405" spans="1:19" x14ac:dyDescent="0.25">
      <c r="A405" s="6"/>
      <c r="B405" s="6"/>
      <c r="C405" s="151"/>
      <c r="D405" s="151"/>
      <c r="E405" s="6"/>
      <c r="F405" s="6"/>
      <c r="G405" s="6"/>
      <c r="H405" s="6"/>
      <c r="I405" s="6"/>
      <c r="J405" s="6"/>
      <c r="K405" s="6"/>
      <c r="L405" s="6"/>
      <c r="M405" s="151"/>
      <c r="N405" s="6"/>
      <c r="O405" s="46"/>
      <c r="P405" s="46"/>
      <c r="Q405" s="46"/>
      <c r="R405" s="46"/>
      <c r="S405" s="67"/>
    </row>
    <row r="406" spans="1:19" ht="15.75" x14ac:dyDescent="0.25">
      <c r="A406" s="33" t="s">
        <v>124</v>
      </c>
      <c r="B406" s="33"/>
      <c r="C406" s="33"/>
      <c r="D406" s="33"/>
      <c r="E406" s="33"/>
      <c r="F406" s="33"/>
      <c r="G406" s="33"/>
      <c r="H406" s="33"/>
      <c r="I406" s="6"/>
      <c r="J406" s="6"/>
      <c r="K406" s="6"/>
      <c r="L406" s="6"/>
      <c r="M406" s="151"/>
      <c r="N406" s="6"/>
      <c r="O406" s="46"/>
      <c r="P406" s="46"/>
      <c r="Q406" s="46"/>
      <c r="R406" s="46"/>
      <c r="S406" s="67"/>
    </row>
    <row r="407" spans="1:19" ht="25.5" x14ac:dyDescent="0.25">
      <c r="A407" s="107" t="s">
        <v>3</v>
      </c>
      <c r="B407" s="1">
        <v>2007</v>
      </c>
      <c r="C407" s="1">
        <v>2008</v>
      </c>
      <c r="D407" s="1">
        <v>2009</v>
      </c>
      <c r="E407" s="1">
        <v>2010</v>
      </c>
      <c r="F407" s="1">
        <v>2011</v>
      </c>
      <c r="G407" s="1">
        <v>2012</v>
      </c>
      <c r="H407" s="1">
        <v>2013</v>
      </c>
      <c r="I407" s="1">
        <v>2014</v>
      </c>
      <c r="J407" s="1">
        <v>2015</v>
      </c>
      <c r="K407" s="1">
        <v>2016</v>
      </c>
      <c r="L407" s="1">
        <v>2017</v>
      </c>
      <c r="M407" s="1">
        <v>2018</v>
      </c>
      <c r="N407" s="1">
        <v>2019</v>
      </c>
      <c r="O407" s="5" t="s">
        <v>391</v>
      </c>
      <c r="P407" s="5" t="s">
        <v>392</v>
      </c>
      <c r="Q407" s="5" t="s">
        <v>393</v>
      </c>
      <c r="R407" s="5" t="s">
        <v>394</v>
      </c>
      <c r="S407" s="67"/>
    </row>
    <row r="408" spans="1:19" x14ac:dyDescent="0.25">
      <c r="A408" s="121" t="s">
        <v>63</v>
      </c>
      <c r="B408" s="2">
        <v>36538</v>
      </c>
      <c r="C408" s="2">
        <v>42151</v>
      </c>
      <c r="D408" s="2">
        <v>53981</v>
      </c>
      <c r="E408" s="2">
        <v>66823</v>
      </c>
      <c r="F408" s="2">
        <v>80438</v>
      </c>
      <c r="G408" s="2">
        <v>91544</v>
      </c>
      <c r="H408" s="2">
        <v>102839</v>
      </c>
      <c r="I408" s="2">
        <v>110681</v>
      </c>
      <c r="J408" s="2">
        <v>117190</v>
      </c>
      <c r="K408" s="2">
        <v>120529</v>
      </c>
      <c r="L408" s="2">
        <v>119328</v>
      </c>
      <c r="M408" s="37">
        <v>119318</v>
      </c>
      <c r="N408" s="37">
        <v>121377</v>
      </c>
      <c r="O408" s="39">
        <f>(N408-E408)/E408</f>
        <v>0.81639555242955275</v>
      </c>
      <c r="P408" s="39">
        <f>(N408-J408)/J408</f>
        <v>3.5728304462838124E-2</v>
      </c>
      <c r="Q408" s="39">
        <f t="shared" ref="Q408:Q414" si="143">(N408-M408)/M408</f>
        <v>1.7256407247858662E-2</v>
      </c>
      <c r="R408" s="39">
        <f>N408/(N$414-N$413)</f>
        <v>0.37795076990144638</v>
      </c>
      <c r="S408" s="67"/>
    </row>
    <row r="409" spans="1:19" x14ac:dyDescent="0.25">
      <c r="A409" s="144" t="s">
        <v>477</v>
      </c>
      <c r="B409" s="2"/>
      <c r="C409" s="2"/>
      <c r="D409" s="2"/>
      <c r="E409" s="2"/>
      <c r="F409" s="2"/>
      <c r="G409" s="2"/>
      <c r="H409" s="2"/>
      <c r="I409" s="2"/>
      <c r="J409" s="2"/>
      <c r="K409" s="2"/>
      <c r="L409" s="2"/>
      <c r="M409" s="37"/>
      <c r="N409" s="37">
        <v>425</v>
      </c>
      <c r="O409" s="140" t="s">
        <v>159</v>
      </c>
      <c r="P409" s="140" t="s">
        <v>159</v>
      </c>
      <c r="Q409" s="140" t="s">
        <v>159</v>
      </c>
      <c r="R409" s="39">
        <f>N409/(N$414-N$413)</f>
        <v>1.3233897460648617E-3</v>
      </c>
      <c r="S409" s="67"/>
    </row>
    <row r="410" spans="1:19" x14ac:dyDescent="0.25">
      <c r="A410" s="121" t="s">
        <v>64</v>
      </c>
      <c r="B410" s="2">
        <v>43717</v>
      </c>
      <c r="C410" s="2">
        <v>52333</v>
      </c>
      <c r="D410" s="2">
        <v>65760</v>
      </c>
      <c r="E410" s="2">
        <v>82113</v>
      </c>
      <c r="F410" s="2">
        <v>98883</v>
      </c>
      <c r="G410" s="2">
        <v>113922</v>
      </c>
      <c r="H410" s="2">
        <v>130390</v>
      </c>
      <c r="I410" s="2">
        <v>144178</v>
      </c>
      <c r="J410" s="2">
        <v>155576</v>
      </c>
      <c r="K410" s="2">
        <v>161885</v>
      </c>
      <c r="L410" s="2">
        <v>163060</v>
      </c>
      <c r="M410" s="37">
        <v>164581</v>
      </c>
      <c r="N410" s="37">
        <v>167968</v>
      </c>
      <c r="O410" s="39">
        <f t="shared" ref="O410:O414" si="144">(N410-E410)/E410</f>
        <v>1.0455713468025769</v>
      </c>
      <c r="P410" s="39">
        <f t="shared" ref="P410:P414" si="145">(N410-J410)/J410</f>
        <v>7.9652388543220029E-2</v>
      </c>
      <c r="Q410" s="39">
        <f t="shared" si="143"/>
        <v>2.0579532266786566E-2</v>
      </c>
      <c r="R410" s="39">
        <f>N410/(N$414-N$413)</f>
        <v>0.52302853851064157</v>
      </c>
      <c r="S410" s="67"/>
    </row>
    <row r="411" spans="1:19" x14ac:dyDescent="0.25">
      <c r="A411" s="121" t="s">
        <v>65</v>
      </c>
      <c r="B411" s="2">
        <v>5970</v>
      </c>
      <c r="C411" s="2">
        <v>6271</v>
      </c>
      <c r="D411" s="2">
        <v>6967</v>
      </c>
      <c r="E411" s="2">
        <v>7724</v>
      </c>
      <c r="F411" s="2">
        <v>8266</v>
      </c>
      <c r="G411" s="2">
        <v>8709</v>
      </c>
      <c r="H411" s="2">
        <v>9609</v>
      </c>
      <c r="I411" s="2">
        <v>10359</v>
      </c>
      <c r="J411" s="2">
        <v>11184</v>
      </c>
      <c r="K411" s="2">
        <v>11531</v>
      </c>
      <c r="L411" s="2">
        <v>11645</v>
      </c>
      <c r="M411" s="2">
        <v>11567</v>
      </c>
      <c r="N411" s="2">
        <v>11903</v>
      </c>
      <c r="O411" s="39">
        <f t="shared" si="144"/>
        <v>0.54104091144484723</v>
      </c>
      <c r="P411" s="39">
        <f t="shared" si="145"/>
        <v>6.4288268955650929E-2</v>
      </c>
      <c r="Q411" s="39">
        <f t="shared" si="143"/>
        <v>2.9048154231866515E-2</v>
      </c>
      <c r="R411" s="39">
        <f>N411/(N$414-N$413)</f>
        <v>3.7064254464494233E-2</v>
      </c>
      <c r="S411" s="67"/>
    </row>
    <row r="412" spans="1:19" s="151" customFormat="1" x14ac:dyDescent="0.25">
      <c r="A412" s="121" t="s">
        <v>313</v>
      </c>
      <c r="B412" s="2">
        <v>6283</v>
      </c>
      <c r="C412" s="2">
        <v>7356</v>
      </c>
      <c r="D412" s="2">
        <v>9443</v>
      </c>
      <c r="E412" s="2">
        <v>11740</v>
      </c>
      <c r="F412" s="2">
        <v>14230</v>
      </c>
      <c r="G412" s="2">
        <v>15962</v>
      </c>
      <c r="H412" s="2">
        <v>18018</v>
      </c>
      <c r="I412" s="2">
        <v>19349</v>
      </c>
      <c r="J412" s="2">
        <v>20314</v>
      </c>
      <c r="K412" s="2">
        <v>20204</v>
      </c>
      <c r="L412" s="2">
        <v>19716</v>
      </c>
      <c r="M412" s="2">
        <v>19318</v>
      </c>
      <c r="N412" s="2">
        <v>19472</v>
      </c>
      <c r="O412" s="39">
        <f t="shared" ref="O412" si="146">(N412-E412)/E412</f>
        <v>0.65860306643952304</v>
      </c>
      <c r="P412" s="39">
        <f t="shared" ref="P412" si="147">(N412-J412)/J412</f>
        <v>-4.1449246824849857E-2</v>
      </c>
      <c r="Q412" s="39">
        <f t="shared" ref="Q412" si="148">(N412-M412)/M412</f>
        <v>7.9718397349622105E-3</v>
      </c>
      <c r="R412" s="39">
        <f>N412/(N$414-N$413)</f>
        <v>6.0633047377352908E-2</v>
      </c>
      <c r="S412" s="67"/>
    </row>
    <row r="413" spans="1:19" x14ac:dyDescent="0.25">
      <c r="A413" s="121" t="s">
        <v>79</v>
      </c>
      <c r="B413" s="2">
        <v>63616</v>
      </c>
      <c r="C413" s="2">
        <v>54737</v>
      </c>
      <c r="D413" s="2">
        <v>53446</v>
      </c>
      <c r="E413" s="2">
        <v>55901</v>
      </c>
      <c r="F413" s="2">
        <v>58875</v>
      </c>
      <c r="G413" s="2">
        <v>63382</v>
      </c>
      <c r="H413" s="2">
        <v>63723</v>
      </c>
      <c r="I413" s="2">
        <v>66437</v>
      </c>
      <c r="J413" s="2">
        <v>68907</v>
      </c>
      <c r="K413" s="2">
        <v>66839</v>
      </c>
      <c r="L413" s="2">
        <v>60960</v>
      </c>
      <c r="M413" s="2">
        <v>58320</v>
      </c>
      <c r="N413" s="2">
        <v>58311</v>
      </c>
      <c r="O413" s="39">
        <f t="shared" si="144"/>
        <v>4.311193001914098E-2</v>
      </c>
      <c r="P413" s="39">
        <f t="shared" si="145"/>
        <v>-0.15377247594584004</v>
      </c>
      <c r="Q413" s="39">
        <f t="shared" si="143"/>
        <v>-1.5432098765432098E-4</v>
      </c>
      <c r="R413" s="101"/>
      <c r="S413" s="67"/>
    </row>
    <row r="414" spans="1:19" x14ac:dyDescent="0.25">
      <c r="A414" s="153" t="s">
        <v>0</v>
      </c>
      <c r="B414" s="25">
        <v>156124</v>
      </c>
      <c r="C414" s="25">
        <v>162848</v>
      </c>
      <c r="D414" s="25">
        <v>189597</v>
      </c>
      <c r="E414" s="25">
        <v>224301</v>
      </c>
      <c r="F414" s="25">
        <v>260692</v>
      </c>
      <c r="G414" s="25">
        <v>293519</v>
      </c>
      <c r="H414" s="25">
        <v>324579</v>
      </c>
      <c r="I414" s="25">
        <v>351004</v>
      </c>
      <c r="J414" s="25">
        <v>373171</v>
      </c>
      <c r="K414" s="25">
        <v>380988</v>
      </c>
      <c r="L414" s="25">
        <v>374709</v>
      </c>
      <c r="M414" s="25">
        <v>373104</v>
      </c>
      <c r="N414" s="25">
        <v>379456</v>
      </c>
      <c r="O414" s="40">
        <f t="shared" si="144"/>
        <v>0.69172674219018193</v>
      </c>
      <c r="P414" s="40">
        <f t="shared" si="145"/>
        <v>1.6842144754013577E-2</v>
      </c>
      <c r="Q414" s="40">
        <f t="shared" si="143"/>
        <v>1.7024743771173721E-2</v>
      </c>
      <c r="R414" s="40">
        <f>SUM(R408:R413)</f>
        <v>0.99999999999999989</v>
      </c>
      <c r="S414" s="67"/>
    </row>
    <row r="415" spans="1:19" x14ac:dyDescent="0.25">
      <c r="A415" s="6"/>
      <c r="B415" s="6"/>
      <c r="C415" s="151"/>
      <c r="D415" s="151"/>
      <c r="E415" s="6"/>
      <c r="F415" s="6"/>
      <c r="G415" s="6"/>
      <c r="H415" s="6"/>
      <c r="I415" s="6"/>
      <c r="J415" s="6"/>
      <c r="K415" s="6"/>
      <c r="L415" s="6"/>
      <c r="M415" s="151"/>
      <c r="N415" s="6"/>
      <c r="O415" s="46"/>
      <c r="P415" s="46"/>
      <c r="Q415" s="46"/>
      <c r="R415" s="46"/>
      <c r="S415" s="67"/>
    </row>
    <row r="416" spans="1:19" ht="15.75" x14ac:dyDescent="0.25">
      <c r="A416" s="60" t="s">
        <v>93</v>
      </c>
      <c r="B416" s="60"/>
      <c r="C416" s="60"/>
      <c r="D416" s="60"/>
      <c r="E416" s="60"/>
      <c r="F416" s="60"/>
      <c r="G416" s="60"/>
      <c r="H416" s="60"/>
      <c r="I416" s="61"/>
      <c r="J416" s="61"/>
      <c r="K416" s="61"/>
      <c r="L416" s="61"/>
      <c r="M416" s="61"/>
      <c r="N416" s="61"/>
      <c r="O416" s="48"/>
      <c r="P416" s="48"/>
      <c r="Q416" s="48"/>
      <c r="R416" s="48"/>
      <c r="S416" s="67"/>
    </row>
    <row r="417" spans="1:19" ht="25.5" x14ac:dyDescent="0.25">
      <c r="A417" s="107" t="s">
        <v>4</v>
      </c>
      <c r="B417" s="1">
        <v>2007</v>
      </c>
      <c r="C417" s="1">
        <v>2008</v>
      </c>
      <c r="D417" s="1">
        <v>2009</v>
      </c>
      <c r="E417" s="1">
        <v>2010</v>
      </c>
      <c r="F417" s="1">
        <v>2011</v>
      </c>
      <c r="G417" s="1">
        <v>2012</v>
      </c>
      <c r="H417" s="1">
        <v>2013</v>
      </c>
      <c r="I417" s="1">
        <v>2014</v>
      </c>
      <c r="J417" s="1">
        <v>2015</v>
      </c>
      <c r="K417" s="1">
        <v>2016</v>
      </c>
      <c r="L417" s="1">
        <v>2017</v>
      </c>
      <c r="M417" s="1">
        <v>2018</v>
      </c>
      <c r="N417" s="1">
        <v>2019</v>
      </c>
      <c r="O417" s="5" t="s">
        <v>391</v>
      </c>
      <c r="P417" s="5" t="s">
        <v>392</v>
      </c>
      <c r="Q417" s="5" t="s">
        <v>393</v>
      </c>
      <c r="R417" s="5" t="s">
        <v>394</v>
      </c>
      <c r="S417" s="67"/>
    </row>
    <row r="418" spans="1:19" x14ac:dyDescent="0.25">
      <c r="A418" s="121" t="s">
        <v>63</v>
      </c>
      <c r="B418" s="19">
        <v>92422</v>
      </c>
      <c r="C418" s="19">
        <v>108967</v>
      </c>
      <c r="D418" s="19">
        <v>125429</v>
      </c>
      <c r="E418" s="19">
        <v>140720</v>
      </c>
      <c r="F418" s="19">
        <v>152912</v>
      </c>
      <c r="G418" s="19">
        <v>156823</v>
      </c>
      <c r="H418" s="19">
        <v>159058</v>
      </c>
      <c r="I418" s="19">
        <v>157575</v>
      </c>
      <c r="J418" s="19">
        <v>156598</v>
      </c>
      <c r="K418" s="19">
        <v>158296</v>
      </c>
      <c r="L418" s="19">
        <v>161560</v>
      </c>
      <c r="M418" s="97">
        <v>165519</v>
      </c>
      <c r="N418" s="97">
        <v>164451</v>
      </c>
      <c r="O418" s="39">
        <f t="shared" ref="O418:O424" si="149">(N418-E418)/E418</f>
        <v>0.16863985218874361</v>
      </c>
      <c r="P418" s="39">
        <f t="shared" ref="P418:P424" si="150">(N418-J418)/J418</f>
        <v>5.0147511462470783E-2</v>
      </c>
      <c r="Q418" s="39">
        <f t="shared" ref="Q418:Q424" si="151">(N418-M418)/M418</f>
        <v>-6.452431442915919E-3</v>
      </c>
      <c r="R418" s="39">
        <f>N418/(N$424-N$423)</f>
        <v>0.25805464542612888</v>
      </c>
      <c r="S418" s="67"/>
    </row>
    <row r="419" spans="1:19" x14ac:dyDescent="0.25">
      <c r="A419" s="144" t="s">
        <v>477</v>
      </c>
      <c r="B419" s="19"/>
      <c r="C419" s="19"/>
      <c r="D419" s="19"/>
      <c r="E419" s="19"/>
      <c r="F419" s="19"/>
      <c r="G419" s="19"/>
      <c r="H419" s="19"/>
      <c r="I419" s="19"/>
      <c r="J419" s="19"/>
      <c r="K419" s="19"/>
      <c r="L419" s="19"/>
      <c r="M419" s="97"/>
      <c r="N419" s="97">
        <v>697</v>
      </c>
      <c r="O419" s="140" t="s">
        <v>159</v>
      </c>
      <c r="P419" s="140" t="s">
        <v>159</v>
      </c>
      <c r="Q419" s="140" t="s">
        <v>159</v>
      </c>
      <c r="R419" s="39">
        <f>N419/(N$424-N$423)</f>
        <v>1.0937245006841663E-3</v>
      </c>
      <c r="S419" s="67"/>
    </row>
    <row r="420" spans="1:19" x14ac:dyDescent="0.25">
      <c r="A420" s="121" t="s">
        <v>64</v>
      </c>
      <c r="B420" s="19">
        <v>133161</v>
      </c>
      <c r="C420" s="19">
        <v>162781</v>
      </c>
      <c r="D420" s="19">
        <v>192808</v>
      </c>
      <c r="E420" s="19">
        <v>222136</v>
      </c>
      <c r="F420" s="19">
        <v>250371</v>
      </c>
      <c r="G420" s="19">
        <v>270867</v>
      </c>
      <c r="H420" s="19">
        <v>287315</v>
      </c>
      <c r="I420" s="19">
        <v>296739</v>
      </c>
      <c r="J420" s="19">
        <v>306391</v>
      </c>
      <c r="K420" s="19">
        <v>318737</v>
      </c>
      <c r="L420" s="19">
        <v>329811</v>
      </c>
      <c r="M420" s="97">
        <v>341128</v>
      </c>
      <c r="N420" s="97">
        <v>344361</v>
      </c>
      <c r="O420" s="39">
        <f t="shared" si="149"/>
        <v>0.55022598768322106</v>
      </c>
      <c r="P420" s="39">
        <f t="shared" si="150"/>
        <v>0.12392661664343926</v>
      </c>
      <c r="Q420" s="39">
        <f t="shared" si="151"/>
        <v>9.4773809244623718E-3</v>
      </c>
      <c r="R420" s="39">
        <f>N420/(N$424-N$423)</f>
        <v>0.54036737845064586</v>
      </c>
      <c r="S420" s="67"/>
    </row>
    <row r="421" spans="1:19" x14ac:dyDescent="0.25">
      <c r="A421" s="121" t="s">
        <v>65</v>
      </c>
      <c r="B421" s="19">
        <v>68716</v>
      </c>
      <c r="C421" s="19">
        <v>81034</v>
      </c>
      <c r="D421" s="19">
        <v>89799</v>
      </c>
      <c r="E421" s="19">
        <v>96858</v>
      </c>
      <c r="F421" s="19">
        <v>101269</v>
      </c>
      <c r="G421" s="19">
        <v>104389</v>
      </c>
      <c r="H421" s="19">
        <v>107761</v>
      </c>
      <c r="I421" s="19">
        <v>108663</v>
      </c>
      <c r="J421" s="19">
        <v>109065</v>
      </c>
      <c r="K421" s="19">
        <v>109985</v>
      </c>
      <c r="L421" s="19">
        <v>109703</v>
      </c>
      <c r="M421" s="19">
        <v>110844</v>
      </c>
      <c r="N421" s="19">
        <v>112379</v>
      </c>
      <c r="O421" s="39">
        <f t="shared" ref="O421:O422" si="152">(N421-E421)/E421</f>
        <v>0.16024489458795349</v>
      </c>
      <c r="P421" s="39">
        <f t="shared" ref="P421:P422" si="153">(N421-J421)/J421</f>
        <v>3.0385549901434925E-2</v>
      </c>
      <c r="Q421" s="39">
        <f t="shared" ref="Q421:Q422" si="154">(N421-M421)/M421</f>
        <v>1.3848291292266609E-2</v>
      </c>
      <c r="R421" s="39">
        <f>N421/(N$424-N$423)</f>
        <v>0.17634385317415482</v>
      </c>
      <c r="S421" s="67"/>
    </row>
    <row r="422" spans="1:19" s="151" customFormat="1" x14ac:dyDescent="0.25">
      <c r="A422" s="121" t="s">
        <v>313</v>
      </c>
      <c r="B422" s="19">
        <v>8088</v>
      </c>
      <c r="C422" s="19">
        <v>9677</v>
      </c>
      <c r="D422" s="19">
        <v>11180</v>
      </c>
      <c r="E422" s="19">
        <v>12921</v>
      </c>
      <c r="F422" s="19">
        <v>14592</v>
      </c>
      <c r="G422" s="19">
        <v>15410</v>
      </c>
      <c r="H422" s="19">
        <v>15932</v>
      </c>
      <c r="I422" s="19">
        <v>15759</v>
      </c>
      <c r="J422" s="19">
        <v>15535</v>
      </c>
      <c r="K422" s="19">
        <v>15606</v>
      </c>
      <c r="L422" s="19">
        <v>15995</v>
      </c>
      <c r="M422" s="19">
        <v>15940</v>
      </c>
      <c r="N422" s="19">
        <v>15384</v>
      </c>
      <c r="O422" s="39">
        <f t="shared" si="152"/>
        <v>0.19061992105874159</v>
      </c>
      <c r="P422" s="39">
        <f t="shared" si="153"/>
        <v>-9.7199871258448669E-3</v>
      </c>
      <c r="Q422" s="39">
        <f t="shared" si="154"/>
        <v>-3.4880803011292344E-2</v>
      </c>
      <c r="R422" s="39">
        <f>N422/(N$424-N$423)</f>
        <v>2.4140398448386245E-2</v>
      </c>
      <c r="S422" s="67"/>
    </row>
    <row r="423" spans="1:19" x14ac:dyDescent="0.25">
      <c r="A423" s="121" t="s">
        <v>79</v>
      </c>
      <c r="B423" s="2">
        <v>202995</v>
      </c>
      <c r="C423" s="2">
        <v>162151</v>
      </c>
      <c r="D423" s="2">
        <v>130520</v>
      </c>
      <c r="E423" s="2">
        <v>109949</v>
      </c>
      <c r="F423" s="2">
        <v>94233</v>
      </c>
      <c r="G423" s="2">
        <v>81504</v>
      </c>
      <c r="H423" s="2">
        <v>75267</v>
      </c>
      <c r="I423" s="2">
        <v>66631</v>
      </c>
      <c r="J423" s="2">
        <v>58606</v>
      </c>
      <c r="K423" s="2">
        <v>53157</v>
      </c>
      <c r="L423" s="2">
        <v>48737</v>
      </c>
      <c r="M423" s="2">
        <v>44549</v>
      </c>
      <c r="N423" s="2">
        <v>39643</v>
      </c>
      <c r="O423" s="39">
        <f t="shared" si="149"/>
        <v>-0.63944192307342496</v>
      </c>
      <c r="P423" s="39">
        <f t="shared" si="150"/>
        <v>-0.32356755281029248</v>
      </c>
      <c r="Q423" s="39">
        <f t="shared" si="151"/>
        <v>-0.11012592875260949</v>
      </c>
      <c r="R423" s="101"/>
      <c r="S423" s="67"/>
    </row>
    <row r="424" spans="1:19" x14ac:dyDescent="0.25">
      <c r="A424" s="153" t="s">
        <v>0</v>
      </c>
      <c r="B424" s="25">
        <v>505382</v>
      </c>
      <c r="C424" s="25">
        <v>524610</v>
      </c>
      <c r="D424" s="25">
        <v>549736</v>
      </c>
      <c r="E424" s="25">
        <v>582584</v>
      </c>
      <c r="F424" s="25">
        <v>613377</v>
      </c>
      <c r="G424" s="25">
        <v>628993</v>
      </c>
      <c r="H424" s="25">
        <v>645333</v>
      </c>
      <c r="I424" s="25">
        <v>645367</v>
      </c>
      <c r="J424" s="25">
        <v>646195</v>
      </c>
      <c r="K424" s="25">
        <v>655781</v>
      </c>
      <c r="L424" s="25">
        <v>665806</v>
      </c>
      <c r="M424" s="25">
        <v>677980</v>
      </c>
      <c r="N424" s="25">
        <v>676915</v>
      </c>
      <c r="O424" s="40">
        <f t="shared" si="149"/>
        <v>0.1619182813122228</v>
      </c>
      <c r="P424" s="40">
        <f t="shared" si="150"/>
        <v>4.7539829308490468E-2</v>
      </c>
      <c r="Q424" s="40">
        <f t="shared" si="151"/>
        <v>-1.5708427977226466E-3</v>
      </c>
      <c r="R424" s="40">
        <f>SUM(R418:R422)</f>
        <v>0.99999999999999989</v>
      </c>
      <c r="S424" s="67"/>
    </row>
    <row r="425" spans="1:19" x14ac:dyDescent="0.25">
      <c r="A425" s="6"/>
      <c r="B425" s="6"/>
      <c r="C425" s="151"/>
      <c r="D425" s="151"/>
      <c r="E425" s="6"/>
      <c r="F425" s="6"/>
      <c r="G425" s="6"/>
      <c r="H425" s="6"/>
      <c r="I425" s="6"/>
      <c r="J425" s="6"/>
      <c r="K425" s="6"/>
      <c r="L425" s="6"/>
      <c r="M425" s="151"/>
      <c r="N425" s="6"/>
      <c r="O425" s="46"/>
      <c r="P425" s="46"/>
      <c r="Q425" s="46"/>
      <c r="R425" s="46"/>
    </row>
    <row r="426" spans="1:19" ht="15.75" x14ac:dyDescent="0.25">
      <c r="A426" s="60" t="s">
        <v>473</v>
      </c>
      <c r="B426" s="6"/>
      <c r="C426" s="151"/>
      <c r="D426" s="151"/>
      <c r="E426" s="6"/>
      <c r="F426" s="6"/>
      <c r="G426" s="6"/>
      <c r="H426" s="6"/>
      <c r="I426" s="6"/>
      <c r="J426" s="6"/>
      <c r="K426" s="6"/>
      <c r="L426" s="6"/>
      <c r="M426" s="151"/>
      <c r="N426" s="6"/>
      <c r="O426" s="46"/>
      <c r="P426" s="46"/>
      <c r="Q426" s="46"/>
      <c r="R426" s="46"/>
    </row>
    <row r="427" spans="1:19" ht="25.5" x14ac:dyDescent="0.25">
      <c r="A427" s="112" t="s">
        <v>432</v>
      </c>
      <c r="B427" s="1">
        <v>2007</v>
      </c>
      <c r="C427" s="1">
        <v>2008</v>
      </c>
      <c r="D427" s="1">
        <v>2009</v>
      </c>
      <c r="E427" s="1">
        <v>2010</v>
      </c>
      <c r="F427" s="1">
        <v>2011</v>
      </c>
      <c r="G427" s="1">
        <v>2012</v>
      </c>
      <c r="H427" s="1">
        <v>2013</v>
      </c>
      <c r="I427" s="1">
        <v>2014</v>
      </c>
      <c r="J427" s="1">
        <v>2015</v>
      </c>
      <c r="K427" s="1">
        <v>2016</v>
      </c>
      <c r="L427" s="1">
        <v>2017</v>
      </c>
      <c r="M427" s="1">
        <v>2018</v>
      </c>
      <c r="N427" s="1">
        <v>2019</v>
      </c>
      <c r="O427" s="5" t="s">
        <v>391</v>
      </c>
      <c r="P427" s="5" t="s">
        <v>392</v>
      </c>
      <c r="Q427" s="5" t="s">
        <v>393</v>
      </c>
      <c r="R427" s="5" t="s">
        <v>394</v>
      </c>
    </row>
    <row r="428" spans="1:19" x14ac:dyDescent="0.25">
      <c r="A428" s="106" t="s">
        <v>384</v>
      </c>
      <c r="B428" s="25">
        <v>607459</v>
      </c>
      <c r="C428" s="25">
        <v>661901</v>
      </c>
      <c r="D428" s="25">
        <v>718732</v>
      </c>
      <c r="E428" s="25">
        <v>808264</v>
      </c>
      <c r="F428" s="25">
        <v>918315</v>
      </c>
      <c r="G428" s="25">
        <v>956917</v>
      </c>
      <c r="H428" s="25">
        <v>1006008</v>
      </c>
      <c r="I428" s="25">
        <v>1002126</v>
      </c>
      <c r="J428" s="25">
        <v>1036885</v>
      </c>
      <c r="K428" s="25">
        <v>1075491</v>
      </c>
      <c r="L428" s="25">
        <v>1063268</v>
      </c>
      <c r="M428" s="25">
        <v>1085416</v>
      </c>
      <c r="N428" s="25">
        <v>1100603</v>
      </c>
      <c r="O428" s="40">
        <f t="shared" ref="O428:O441" si="155">(N428-E428)/E428</f>
        <v>0.36168751793968307</v>
      </c>
      <c r="P428" s="40">
        <f t="shared" ref="P428:P441" si="156">(N428-J428)/J428</f>
        <v>6.1451366352102695E-2</v>
      </c>
      <c r="Q428" s="40">
        <f t="shared" ref="Q428:Q441" si="157">(N428-M428)/M428</f>
        <v>1.3991870398077788E-2</v>
      </c>
      <c r="R428" s="166">
        <f>N428/N$441</f>
        <v>0.9215380248528231</v>
      </c>
    </row>
    <row r="429" spans="1:19" x14ac:dyDescent="0.25">
      <c r="A429" s="115" t="s">
        <v>2</v>
      </c>
      <c r="B429" s="19">
        <v>51249</v>
      </c>
      <c r="C429" s="19">
        <v>59385</v>
      </c>
      <c r="D429" s="19">
        <v>69847</v>
      </c>
      <c r="E429" s="19">
        <v>83548</v>
      </c>
      <c r="F429" s="19">
        <v>94236</v>
      </c>
      <c r="G429" s="19">
        <v>98091</v>
      </c>
      <c r="H429" s="19">
        <v>114109</v>
      </c>
      <c r="I429" s="19">
        <v>127311</v>
      </c>
      <c r="J429" s="19">
        <v>133753</v>
      </c>
      <c r="K429" s="19">
        <v>130906</v>
      </c>
      <c r="L429" s="19">
        <v>120218</v>
      </c>
      <c r="M429" s="19">
        <v>120251</v>
      </c>
      <c r="N429" s="19">
        <v>125977</v>
      </c>
      <c r="O429" s="39">
        <f t="shared" si="155"/>
        <v>0.50783980466318768</v>
      </c>
      <c r="P429" s="39">
        <f t="shared" si="156"/>
        <v>-5.8137013749224316E-2</v>
      </c>
      <c r="Q429" s="39">
        <f t="shared" si="157"/>
        <v>4.761706763353319E-2</v>
      </c>
      <c r="R429" s="165">
        <f t="shared" ref="R429:R441" si="158">N429/N$441</f>
        <v>0.10548090070341812</v>
      </c>
    </row>
    <row r="430" spans="1:19" x14ac:dyDescent="0.25">
      <c r="A430" s="115" t="s">
        <v>3</v>
      </c>
      <c r="B430" s="19">
        <v>132473</v>
      </c>
      <c r="C430" s="19">
        <v>139209</v>
      </c>
      <c r="D430" s="19">
        <v>159600</v>
      </c>
      <c r="E430" s="19">
        <v>196132</v>
      </c>
      <c r="F430" s="19">
        <v>230481</v>
      </c>
      <c r="G430" s="19">
        <v>262305</v>
      </c>
      <c r="H430" s="19">
        <v>294847</v>
      </c>
      <c r="I430" s="19">
        <v>306148</v>
      </c>
      <c r="J430" s="19">
        <v>328664</v>
      </c>
      <c r="K430" s="19">
        <v>332411</v>
      </c>
      <c r="L430" s="19">
        <v>320670</v>
      </c>
      <c r="M430" s="19">
        <v>329624</v>
      </c>
      <c r="N430" s="19">
        <v>333207</v>
      </c>
      <c r="O430" s="39">
        <f t="shared" si="155"/>
        <v>0.69889156282503617</v>
      </c>
      <c r="P430" s="39">
        <f t="shared" si="156"/>
        <v>1.3822627364116545E-2</v>
      </c>
      <c r="Q430" s="39">
        <f t="shared" si="157"/>
        <v>1.0869960925175351E-2</v>
      </c>
      <c r="R430" s="165">
        <f t="shared" si="158"/>
        <v>0.27899516959987808</v>
      </c>
    </row>
    <row r="431" spans="1:19" x14ac:dyDescent="0.25">
      <c r="A431" s="115" t="s">
        <v>377</v>
      </c>
      <c r="B431" s="19">
        <v>150022</v>
      </c>
      <c r="C431" s="19">
        <v>152647</v>
      </c>
      <c r="D431" s="19">
        <v>154296</v>
      </c>
      <c r="E431" s="19">
        <v>153887</v>
      </c>
      <c r="F431" s="19">
        <v>159643</v>
      </c>
      <c r="G431" s="19">
        <v>158192</v>
      </c>
      <c r="H431" s="19">
        <v>166232</v>
      </c>
      <c r="I431" s="19">
        <v>169614</v>
      </c>
      <c r="J431" s="19">
        <v>171384</v>
      </c>
      <c r="K431" s="19">
        <v>174242</v>
      </c>
      <c r="L431" s="19">
        <v>177403</v>
      </c>
      <c r="M431" s="19">
        <v>184004</v>
      </c>
      <c r="N431" s="19">
        <v>183358</v>
      </c>
      <c r="O431" s="39">
        <f t="shared" si="155"/>
        <v>0.19151065392138386</v>
      </c>
      <c r="P431" s="39">
        <f t="shared" si="156"/>
        <v>6.9866498622975309E-2</v>
      </c>
      <c r="Q431" s="39">
        <f t="shared" si="157"/>
        <v>-3.5107932436251386E-3</v>
      </c>
      <c r="R431" s="165">
        <f t="shared" si="158"/>
        <v>0.1535261753429383</v>
      </c>
    </row>
    <row r="432" spans="1:19" x14ac:dyDescent="0.25">
      <c r="A432" s="115" t="s">
        <v>378</v>
      </c>
      <c r="B432" s="19">
        <v>101031</v>
      </c>
      <c r="C432" s="19">
        <v>107609</v>
      </c>
      <c r="D432" s="19">
        <v>113271</v>
      </c>
      <c r="E432" s="19">
        <v>119524</v>
      </c>
      <c r="F432" s="19">
        <v>123054</v>
      </c>
      <c r="G432" s="19">
        <v>124799</v>
      </c>
      <c r="H432" s="19">
        <v>129501</v>
      </c>
      <c r="I432" s="19">
        <v>131781</v>
      </c>
      <c r="J432" s="19">
        <v>133564</v>
      </c>
      <c r="K432" s="19">
        <v>138613</v>
      </c>
      <c r="L432" s="19">
        <v>141039</v>
      </c>
      <c r="M432" s="19">
        <v>144287</v>
      </c>
      <c r="N432" s="19">
        <v>172223</v>
      </c>
      <c r="O432" s="39">
        <f t="shared" si="155"/>
        <v>0.4409072654864295</v>
      </c>
      <c r="P432" s="39">
        <f t="shared" si="156"/>
        <v>0.2894417657452607</v>
      </c>
      <c r="Q432" s="39">
        <f t="shared" si="157"/>
        <v>0.19361411630985467</v>
      </c>
      <c r="R432" s="165">
        <f t="shared" si="158"/>
        <v>0.14420280814628686</v>
      </c>
    </row>
    <row r="433" spans="1:19" x14ac:dyDescent="0.25">
      <c r="A433" s="115" t="s">
        <v>319</v>
      </c>
      <c r="B433" s="19">
        <v>172684</v>
      </c>
      <c r="C433" s="19">
        <v>203051</v>
      </c>
      <c r="D433" s="19">
        <v>221718</v>
      </c>
      <c r="E433" s="19">
        <v>255173</v>
      </c>
      <c r="F433" s="19">
        <v>310901</v>
      </c>
      <c r="G433" s="19">
        <v>313530</v>
      </c>
      <c r="H433" s="19">
        <v>301319</v>
      </c>
      <c r="I433" s="19">
        <v>267272</v>
      </c>
      <c r="J433" s="19">
        <v>269520</v>
      </c>
      <c r="K433" s="19">
        <v>299319</v>
      </c>
      <c r="L433" s="19">
        <v>303938</v>
      </c>
      <c r="M433" s="19">
        <v>307250</v>
      </c>
      <c r="N433" s="19">
        <v>283689</v>
      </c>
      <c r="O433" s="39">
        <f t="shared" si="155"/>
        <v>0.11175163516516246</v>
      </c>
      <c r="P433" s="39">
        <f t="shared" si="156"/>
        <v>5.2571237756010684E-2</v>
      </c>
      <c r="Q433" s="39">
        <f t="shared" si="157"/>
        <v>-7.6683482506102518E-2</v>
      </c>
      <c r="R433" s="165">
        <f t="shared" si="158"/>
        <v>0.23753360724300454</v>
      </c>
    </row>
    <row r="434" spans="1:19" x14ac:dyDescent="0.25">
      <c r="A434" s="115" t="s">
        <v>429</v>
      </c>
      <c r="B434" s="19"/>
      <c r="C434" s="19"/>
      <c r="D434" s="19"/>
      <c r="E434" s="19"/>
      <c r="F434" s="19"/>
      <c r="G434" s="19"/>
      <c r="H434" s="19"/>
      <c r="I434" s="19"/>
      <c r="J434" s="19"/>
      <c r="K434" s="19"/>
      <c r="L434" s="19"/>
      <c r="M434" s="19"/>
      <c r="N434" s="19">
        <v>2149</v>
      </c>
      <c r="O434" s="140" t="s">
        <v>159</v>
      </c>
      <c r="P434" s="140" t="s">
        <v>159</v>
      </c>
      <c r="Q434" s="140" t="s">
        <v>159</v>
      </c>
      <c r="R434" s="165">
        <f t="shared" si="158"/>
        <v>1.7993638172971696E-3</v>
      </c>
    </row>
    <row r="435" spans="1:19" x14ac:dyDescent="0.25">
      <c r="A435" s="106" t="s">
        <v>385</v>
      </c>
      <c r="B435" s="25">
        <v>140885</v>
      </c>
      <c r="C435" s="25">
        <v>121448</v>
      </c>
      <c r="D435" s="25">
        <v>130608</v>
      </c>
      <c r="E435" s="25">
        <v>129994</v>
      </c>
      <c r="F435" s="25">
        <v>96762</v>
      </c>
      <c r="G435" s="25">
        <v>107899</v>
      </c>
      <c r="H435" s="25">
        <v>108269</v>
      </c>
      <c r="I435" s="25">
        <v>142255</v>
      </c>
      <c r="J435" s="25">
        <v>129021</v>
      </c>
      <c r="K435" s="25">
        <v>102989</v>
      </c>
      <c r="L435" s="25">
        <v>114024</v>
      </c>
      <c r="M435" s="25">
        <v>102398</v>
      </c>
      <c r="N435" s="25">
        <v>93708</v>
      </c>
      <c r="O435" s="40">
        <f t="shared" si="155"/>
        <v>-0.27913596012123637</v>
      </c>
      <c r="P435" s="40">
        <f t="shared" si="156"/>
        <v>-0.27369963029274302</v>
      </c>
      <c r="Q435" s="40">
        <f t="shared" si="157"/>
        <v>-8.4864938768335313E-2</v>
      </c>
      <c r="R435" s="166">
        <f t="shared" si="158"/>
        <v>7.8461975147176913E-2</v>
      </c>
    </row>
    <row r="436" spans="1:19" x14ac:dyDescent="0.25">
      <c r="A436" s="115" t="s">
        <v>2</v>
      </c>
      <c r="B436" s="19">
        <v>35589</v>
      </c>
      <c r="C436" s="19">
        <v>36506</v>
      </c>
      <c r="D436" s="19">
        <v>40160</v>
      </c>
      <c r="E436" s="19">
        <v>45018</v>
      </c>
      <c r="F436" s="19">
        <v>44338</v>
      </c>
      <c r="G436" s="19">
        <v>41940</v>
      </c>
      <c r="H436" s="19">
        <v>30256</v>
      </c>
      <c r="I436" s="19">
        <v>20699</v>
      </c>
      <c r="J436" s="19">
        <v>12787</v>
      </c>
      <c r="K436" s="19">
        <v>10805</v>
      </c>
      <c r="L436" s="19">
        <v>16559</v>
      </c>
      <c r="M436" s="19">
        <v>16270</v>
      </c>
      <c r="N436" s="19">
        <v>10889</v>
      </c>
      <c r="O436" s="39">
        <f t="shared" si="155"/>
        <v>-0.75811897463236932</v>
      </c>
      <c r="P436" s="39">
        <f t="shared" si="156"/>
        <v>-0.14843200125127082</v>
      </c>
      <c r="Q436" s="39">
        <f t="shared" si="157"/>
        <v>-0.33073140749846341</v>
      </c>
      <c r="R436" s="165">
        <f t="shared" si="158"/>
        <v>9.117390696393151E-3</v>
      </c>
    </row>
    <row r="437" spans="1:19" x14ac:dyDescent="0.25">
      <c r="A437" s="115" t="s">
        <v>355</v>
      </c>
      <c r="B437" s="19"/>
      <c r="C437" s="19"/>
      <c r="D437" s="19"/>
      <c r="E437" s="19"/>
      <c r="F437" s="19"/>
      <c r="G437" s="19"/>
      <c r="H437" s="19"/>
      <c r="I437" s="19"/>
      <c r="J437" s="19"/>
      <c r="K437" s="19"/>
      <c r="L437" s="19"/>
      <c r="M437" s="19">
        <v>209</v>
      </c>
      <c r="N437" s="19">
        <v>1074</v>
      </c>
      <c r="O437" s="140" t="s">
        <v>159</v>
      </c>
      <c r="P437" s="140" t="s">
        <v>159</v>
      </c>
      <c r="Q437" s="39">
        <f t="shared" si="157"/>
        <v>4.1387559808612444</v>
      </c>
      <c r="R437" s="165">
        <f t="shared" si="158"/>
        <v>8.9926325722529561E-4</v>
      </c>
    </row>
    <row r="438" spans="1:19" x14ac:dyDescent="0.25">
      <c r="A438" s="115" t="s">
        <v>3</v>
      </c>
      <c r="B438" s="19">
        <v>23651</v>
      </c>
      <c r="C438" s="19">
        <v>23639</v>
      </c>
      <c r="D438" s="19">
        <v>29997</v>
      </c>
      <c r="E438" s="19">
        <v>28169</v>
      </c>
      <c r="F438" s="19">
        <v>30211</v>
      </c>
      <c r="G438" s="19">
        <v>31214</v>
      </c>
      <c r="H438" s="19">
        <v>29732</v>
      </c>
      <c r="I438" s="19">
        <v>44856</v>
      </c>
      <c r="J438" s="19">
        <v>44507</v>
      </c>
      <c r="K438" s="19">
        <v>48577</v>
      </c>
      <c r="L438" s="19">
        <v>54039</v>
      </c>
      <c r="M438" s="19">
        <v>43480</v>
      </c>
      <c r="N438" s="19">
        <v>46249</v>
      </c>
      <c r="O438" s="39">
        <f t="shared" si="155"/>
        <v>0.64184032092016041</v>
      </c>
      <c r="P438" s="39">
        <f t="shared" si="156"/>
        <v>3.9139910575864474E-2</v>
      </c>
      <c r="Q438" s="39">
        <f t="shared" si="157"/>
        <v>6.3684452621895121E-2</v>
      </c>
      <c r="R438" s="165">
        <f t="shared" si="158"/>
        <v>3.8724419351408468E-2</v>
      </c>
    </row>
    <row r="439" spans="1:19" x14ac:dyDescent="0.25">
      <c r="A439" s="115" t="s">
        <v>377</v>
      </c>
      <c r="B439" s="19">
        <v>14632</v>
      </c>
      <c r="C439" s="19">
        <v>10840</v>
      </c>
      <c r="D439" s="19">
        <v>9360</v>
      </c>
      <c r="E439" s="19">
        <v>8397</v>
      </c>
      <c r="F439" s="19"/>
      <c r="G439" s="19"/>
      <c r="H439" s="19"/>
      <c r="I439" s="19"/>
      <c r="J439" s="19"/>
      <c r="K439" s="19"/>
      <c r="L439" s="19">
        <v>528</v>
      </c>
      <c r="M439" s="19">
        <v>1527</v>
      </c>
      <c r="N439" s="19">
        <v>2570</v>
      </c>
      <c r="O439" s="39">
        <f t="shared" si="155"/>
        <v>-0.6939383113016554</v>
      </c>
      <c r="P439" s="140" t="s">
        <v>159</v>
      </c>
      <c r="Q439" s="39">
        <f t="shared" si="157"/>
        <v>0.68303863785199737</v>
      </c>
      <c r="R439" s="165">
        <f t="shared" si="158"/>
        <v>2.1518683157067129E-3</v>
      </c>
    </row>
    <row r="440" spans="1:19" x14ac:dyDescent="0.25">
      <c r="A440" s="115" t="s">
        <v>416</v>
      </c>
      <c r="B440" s="19">
        <v>67013</v>
      </c>
      <c r="C440" s="19">
        <v>50463</v>
      </c>
      <c r="D440" s="19">
        <v>51091</v>
      </c>
      <c r="E440" s="19">
        <v>48410</v>
      </c>
      <c r="F440" s="19">
        <v>22213</v>
      </c>
      <c r="G440" s="19">
        <v>34745</v>
      </c>
      <c r="H440" s="19">
        <v>48281</v>
      </c>
      <c r="I440" s="19">
        <v>76700</v>
      </c>
      <c r="J440" s="19">
        <v>71727</v>
      </c>
      <c r="K440" s="19">
        <v>43607</v>
      </c>
      <c r="L440" s="19">
        <v>42898</v>
      </c>
      <c r="M440" s="19">
        <v>40912</v>
      </c>
      <c r="N440" s="19">
        <v>32926</v>
      </c>
      <c r="O440" s="39">
        <f t="shared" si="155"/>
        <v>-0.31985127039867794</v>
      </c>
      <c r="P440" s="39">
        <f t="shared" si="156"/>
        <v>-0.54095389462824317</v>
      </c>
      <c r="Q440" s="39">
        <f t="shared" si="157"/>
        <v>-0.19519945248337897</v>
      </c>
      <c r="R440" s="165">
        <f t="shared" si="158"/>
        <v>2.7569033526443281E-2</v>
      </c>
    </row>
    <row r="441" spans="1:19" x14ac:dyDescent="0.25">
      <c r="A441" s="120" t="s">
        <v>0</v>
      </c>
      <c r="B441" s="25">
        <v>748344</v>
      </c>
      <c r="C441" s="25">
        <v>783349</v>
      </c>
      <c r="D441" s="25">
        <v>849340</v>
      </c>
      <c r="E441" s="25">
        <v>938258</v>
      </c>
      <c r="F441" s="25">
        <v>1015077</v>
      </c>
      <c r="G441" s="25">
        <v>1064816</v>
      </c>
      <c r="H441" s="25">
        <v>1114277</v>
      </c>
      <c r="I441" s="25">
        <v>1144381</v>
      </c>
      <c r="J441" s="25">
        <v>1165906</v>
      </c>
      <c r="K441" s="25">
        <v>1178480</v>
      </c>
      <c r="L441" s="25">
        <v>1177292</v>
      </c>
      <c r="M441" s="25">
        <v>1187814</v>
      </c>
      <c r="N441" s="25">
        <v>1194311</v>
      </c>
      <c r="O441" s="40">
        <f t="shared" si="155"/>
        <v>0.27290254919222645</v>
      </c>
      <c r="P441" s="40">
        <f t="shared" si="156"/>
        <v>2.4363027551106177E-2</v>
      </c>
      <c r="Q441" s="40">
        <f t="shared" si="157"/>
        <v>5.4697115878411936E-3</v>
      </c>
      <c r="R441" s="166">
        <f t="shared" si="158"/>
        <v>1</v>
      </c>
    </row>
    <row r="442" spans="1:19" x14ac:dyDescent="0.25">
      <c r="A442" s="168" t="s">
        <v>431</v>
      </c>
      <c r="B442" s="169">
        <f>B428/B441</f>
        <v>0.81173765006467613</v>
      </c>
      <c r="C442" s="169">
        <f t="shared" ref="C442:N442" si="159">C428/C441</f>
        <v>0.8449631007379852</v>
      </c>
      <c r="D442" s="169">
        <f t="shared" si="159"/>
        <v>0.84622412696917604</v>
      </c>
      <c r="E442" s="169">
        <f t="shared" si="159"/>
        <v>0.86145175420833076</v>
      </c>
      <c r="F442" s="169">
        <f t="shared" si="159"/>
        <v>0.90467521183122068</v>
      </c>
      <c r="G442" s="169">
        <f t="shared" si="159"/>
        <v>0.89866887800333584</v>
      </c>
      <c r="H442" s="169">
        <f t="shared" si="159"/>
        <v>0.9028347529384525</v>
      </c>
      <c r="I442" s="169">
        <f t="shared" si="159"/>
        <v>0.87569262334834286</v>
      </c>
      <c r="J442" s="169">
        <f t="shared" si="159"/>
        <v>0.88933842007846253</v>
      </c>
      <c r="K442" s="169">
        <f t="shared" si="159"/>
        <v>0.91260861448645714</v>
      </c>
      <c r="L442" s="169">
        <f t="shared" si="159"/>
        <v>0.90314722260917424</v>
      </c>
      <c r="M442" s="169">
        <f t="shared" si="159"/>
        <v>0.91379290023522197</v>
      </c>
      <c r="N442" s="169">
        <f t="shared" si="159"/>
        <v>0.9215380248528231</v>
      </c>
      <c r="O442" s="167"/>
      <c r="P442" s="167"/>
      <c r="Q442" s="167"/>
      <c r="R442" s="167"/>
    </row>
    <row r="443" spans="1:19" x14ac:dyDescent="0.25">
      <c r="A443" s="59" t="s">
        <v>479</v>
      </c>
      <c r="B443" s="6"/>
      <c r="C443" s="151"/>
      <c r="D443" s="151"/>
      <c r="E443" s="6"/>
      <c r="F443" s="6"/>
      <c r="G443" s="6"/>
      <c r="H443" s="6"/>
      <c r="I443" s="6"/>
      <c r="J443" s="6"/>
      <c r="K443" s="6"/>
      <c r="L443" s="6"/>
      <c r="M443" s="151"/>
      <c r="N443" s="6"/>
      <c r="O443" s="46"/>
      <c r="P443" s="46"/>
      <c r="Q443" s="46"/>
      <c r="R443" s="46"/>
    </row>
    <row r="444" spans="1:19" s="151" customFormat="1" x14ac:dyDescent="0.25">
      <c r="A444" s="59"/>
      <c r="O444" s="46"/>
      <c r="P444" s="46"/>
      <c r="Q444" s="46"/>
      <c r="R444" s="46"/>
    </row>
    <row r="445" spans="1:19" ht="15.75" x14ac:dyDescent="0.25">
      <c r="A445" s="60" t="s">
        <v>474</v>
      </c>
      <c r="B445" s="6"/>
      <c r="C445" s="151"/>
      <c r="D445" s="151"/>
      <c r="E445" s="6"/>
      <c r="F445" s="6"/>
      <c r="G445" s="6"/>
      <c r="H445" s="6"/>
      <c r="I445" s="6"/>
      <c r="J445" s="6"/>
      <c r="K445" s="6"/>
      <c r="L445" s="6"/>
      <c r="M445" s="151"/>
      <c r="N445" s="6"/>
      <c r="O445" s="46"/>
      <c r="P445" s="46"/>
      <c r="Q445" s="46"/>
      <c r="R445" s="46"/>
    </row>
    <row r="446" spans="1:19" ht="38.25" x14ac:dyDescent="0.25">
      <c r="A446" s="112" t="s">
        <v>436</v>
      </c>
      <c r="B446" s="1">
        <v>2016</v>
      </c>
      <c r="C446" s="1">
        <v>2017</v>
      </c>
      <c r="D446" s="1">
        <v>2018</v>
      </c>
      <c r="E446" s="1">
        <v>2019</v>
      </c>
      <c r="F446" s="5" t="s">
        <v>435</v>
      </c>
      <c r="G446" s="5" t="s">
        <v>393</v>
      </c>
      <c r="H446" s="46"/>
      <c r="I446" s="46"/>
      <c r="J446" s="6"/>
      <c r="K446" s="6"/>
      <c r="L446" s="151"/>
      <c r="M446" s="151"/>
      <c r="N446" s="151"/>
      <c r="O446" s="151"/>
      <c r="P446" s="151"/>
      <c r="Q446" s="151"/>
      <c r="R446" s="151"/>
      <c r="S446" s="151"/>
    </row>
    <row r="447" spans="1:19" x14ac:dyDescent="0.25">
      <c r="A447" s="106" t="s">
        <v>433</v>
      </c>
      <c r="B447" s="25">
        <v>368627</v>
      </c>
      <c r="C447" s="25">
        <v>604339</v>
      </c>
      <c r="D447" s="25">
        <v>635801</v>
      </c>
      <c r="E447" s="25">
        <v>633689</v>
      </c>
      <c r="F447" s="170">
        <f>(E447-B447)/B447</f>
        <v>0.71905204990410365</v>
      </c>
      <c r="G447" s="170">
        <f>(E447-D447)/D447</f>
        <v>-3.3217940833688529E-3</v>
      </c>
      <c r="H447" s="46"/>
      <c r="I447" s="46"/>
      <c r="J447" s="6"/>
      <c r="K447" s="6"/>
      <c r="L447" s="151"/>
      <c r="M447" s="151"/>
      <c r="N447" s="151"/>
      <c r="O447" s="151"/>
      <c r="P447" s="151"/>
      <c r="Q447" s="151"/>
      <c r="R447" s="151"/>
      <c r="S447" s="151"/>
    </row>
    <row r="448" spans="1:19" x14ac:dyDescent="0.25">
      <c r="A448" s="115" t="s">
        <v>2</v>
      </c>
      <c r="B448" s="19"/>
      <c r="C448" s="19">
        <v>65820</v>
      </c>
      <c r="D448" s="19">
        <v>69880</v>
      </c>
      <c r="E448" s="19">
        <v>74403</v>
      </c>
      <c r="F448" s="171" t="s">
        <v>159</v>
      </c>
      <c r="G448" s="171">
        <f t="shared" ref="G448:G459" si="160">(E448-D448)/D448</f>
        <v>6.4725243274184316E-2</v>
      </c>
      <c r="H448" s="46"/>
      <c r="I448" s="46"/>
      <c r="J448" s="6"/>
      <c r="K448" s="6"/>
      <c r="L448" s="151"/>
      <c r="M448" s="151"/>
      <c r="N448" s="151"/>
      <c r="O448" s="151"/>
      <c r="P448" s="151"/>
      <c r="Q448" s="151"/>
      <c r="R448" s="151"/>
      <c r="S448" s="151"/>
    </row>
    <row r="449" spans="1:19" x14ac:dyDescent="0.25">
      <c r="A449" s="115" t="s">
        <v>355</v>
      </c>
      <c r="B449" s="19"/>
      <c r="C449" s="19"/>
      <c r="D449" s="19">
        <v>209</v>
      </c>
      <c r="E449" s="19">
        <v>1074</v>
      </c>
      <c r="F449" s="171" t="s">
        <v>159</v>
      </c>
      <c r="G449" s="171">
        <f t="shared" si="160"/>
        <v>4.1387559808612444</v>
      </c>
      <c r="H449" s="46"/>
      <c r="I449" s="46"/>
      <c r="J449" s="6"/>
      <c r="K449" s="6"/>
      <c r="L449" s="151"/>
      <c r="M449" s="151"/>
      <c r="N449" s="151"/>
      <c r="O449" s="151"/>
      <c r="P449" s="151"/>
      <c r="Q449" s="151"/>
      <c r="R449" s="151"/>
      <c r="S449" s="151"/>
    </row>
    <row r="450" spans="1:19" x14ac:dyDescent="0.25">
      <c r="A450" s="115" t="s">
        <v>3</v>
      </c>
      <c r="B450" s="19"/>
      <c r="C450" s="19">
        <v>161157</v>
      </c>
      <c r="D450" s="19">
        <v>171789</v>
      </c>
      <c r="E450" s="19">
        <v>153920</v>
      </c>
      <c r="F450" s="171" t="s">
        <v>159</v>
      </c>
      <c r="G450" s="171">
        <f t="shared" si="160"/>
        <v>-0.10401713730215555</v>
      </c>
      <c r="H450" s="46"/>
      <c r="I450" s="46"/>
      <c r="J450" s="6"/>
      <c r="K450" s="6"/>
      <c r="L450" s="151"/>
      <c r="M450" s="151"/>
      <c r="N450" s="151"/>
      <c r="O450" s="151"/>
      <c r="P450" s="151"/>
      <c r="Q450" s="151"/>
      <c r="R450" s="151"/>
      <c r="S450" s="151"/>
    </row>
    <row r="451" spans="1:19" x14ac:dyDescent="0.25">
      <c r="A451" s="115" t="s">
        <v>377</v>
      </c>
      <c r="B451" s="19">
        <v>174242</v>
      </c>
      <c r="C451" s="19">
        <v>177931</v>
      </c>
      <c r="D451" s="19">
        <v>185531</v>
      </c>
      <c r="E451" s="19">
        <v>185928</v>
      </c>
      <c r="F451" s="171">
        <f t="shared" ref="F451:F459" si="161">(E451-B451)/B451</f>
        <v>6.7067641555996829E-2</v>
      </c>
      <c r="G451" s="171">
        <f t="shared" si="160"/>
        <v>2.1398041297680712E-3</v>
      </c>
      <c r="H451" s="46"/>
      <c r="I451" s="46"/>
      <c r="J451" s="6"/>
      <c r="K451" s="6"/>
      <c r="L451" s="151"/>
      <c r="M451" s="151"/>
      <c r="N451" s="151"/>
      <c r="O451" s="151"/>
      <c r="P451" s="151"/>
      <c r="Q451" s="151"/>
      <c r="R451" s="151"/>
      <c r="S451" s="151"/>
    </row>
    <row r="452" spans="1:19" x14ac:dyDescent="0.25">
      <c r="A452" s="115" t="s">
        <v>378</v>
      </c>
      <c r="B452" s="19">
        <v>138613</v>
      </c>
      <c r="C452" s="19">
        <v>141039</v>
      </c>
      <c r="D452" s="19">
        <v>144287</v>
      </c>
      <c r="E452" s="19">
        <v>172223</v>
      </c>
      <c r="F452" s="171">
        <f t="shared" si="161"/>
        <v>0.24247364965768001</v>
      </c>
      <c r="G452" s="171">
        <f t="shared" si="160"/>
        <v>0.19361411630985467</v>
      </c>
      <c r="H452" s="46"/>
      <c r="I452" s="46"/>
      <c r="J452" s="6"/>
      <c r="K452" s="6"/>
      <c r="L452" s="151"/>
      <c r="M452" s="151"/>
      <c r="N452" s="151"/>
      <c r="O452" s="151"/>
      <c r="P452" s="151"/>
      <c r="Q452" s="151"/>
      <c r="R452" s="151"/>
      <c r="S452" s="151"/>
    </row>
    <row r="453" spans="1:19" x14ac:dyDescent="0.25">
      <c r="A453" s="115" t="s">
        <v>319</v>
      </c>
      <c r="B453" s="19">
        <v>55772</v>
      </c>
      <c r="C453" s="19">
        <v>58392</v>
      </c>
      <c r="D453" s="19">
        <v>64105</v>
      </c>
      <c r="E453" s="19">
        <v>43992</v>
      </c>
      <c r="F453" s="171">
        <f t="shared" si="161"/>
        <v>-0.21121709818546941</v>
      </c>
      <c r="G453" s="171">
        <f t="shared" si="160"/>
        <v>-0.31375087746665625</v>
      </c>
      <c r="H453" s="46"/>
      <c r="I453" s="46"/>
      <c r="J453" s="6"/>
      <c r="K453" s="6"/>
      <c r="L453" s="151"/>
      <c r="M453" s="151"/>
      <c r="N453" s="151"/>
      <c r="O453" s="151"/>
      <c r="P453" s="151"/>
      <c r="Q453" s="151"/>
      <c r="R453" s="151"/>
      <c r="S453" s="151"/>
    </row>
    <row r="454" spans="1:19" x14ac:dyDescent="0.25">
      <c r="A454" s="115" t="s">
        <v>429</v>
      </c>
      <c r="B454" s="19"/>
      <c r="C454" s="19"/>
      <c r="D454" s="19"/>
      <c r="E454" s="19">
        <v>2149</v>
      </c>
      <c r="F454" s="171" t="s">
        <v>159</v>
      </c>
      <c r="G454" s="171" t="s">
        <v>159</v>
      </c>
      <c r="H454" s="46"/>
      <c r="I454" s="46"/>
      <c r="J454" s="6"/>
      <c r="K454" s="6"/>
      <c r="L454" s="151"/>
      <c r="M454" s="151"/>
      <c r="N454" s="151"/>
      <c r="O454" s="151"/>
      <c r="P454" s="151"/>
      <c r="Q454" s="151"/>
      <c r="R454" s="151"/>
      <c r="S454" s="151"/>
    </row>
    <row r="455" spans="1:19" x14ac:dyDescent="0.25">
      <c r="A455" s="106" t="s">
        <v>434</v>
      </c>
      <c r="B455" s="25">
        <v>809853</v>
      </c>
      <c r="C455" s="25">
        <v>572953</v>
      </c>
      <c r="D455" s="25">
        <v>552013</v>
      </c>
      <c r="E455" s="25">
        <v>560622</v>
      </c>
      <c r="F455" s="170">
        <f t="shared" si="161"/>
        <v>-0.30774844323599471</v>
      </c>
      <c r="G455" s="170">
        <f t="shared" si="160"/>
        <v>1.5595647203960776E-2</v>
      </c>
      <c r="H455" s="46"/>
      <c r="I455" s="46"/>
      <c r="J455" s="6"/>
      <c r="K455" s="6"/>
      <c r="L455" s="151"/>
      <c r="M455" s="151"/>
      <c r="N455" s="151"/>
      <c r="O455" s="151"/>
      <c r="P455" s="151"/>
      <c r="Q455" s="151"/>
      <c r="R455" s="151"/>
      <c r="S455" s="151"/>
    </row>
    <row r="456" spans="1:19" x14ac:dyDescent="0.25">
      <c r="A456" s="115" t="s">
        <v>2</v>
      </c>
      <c r="B456" s="19">
        <v>141711</v>
      </c>
      <c r="C456" s="19">
        <v>70957</v>
      </c>
      <c r="D456" s="19">
        <v>66641</v>
      </c>
      <c r="E456" s="19">
        <v>62463</v>
      </c>
      <c r="F456" s="171">
        <f t="shared" si="161"/>
        <v>-0.55922264326693061</v>
      </c>
      <c r="G456" s="171">
        <f t="shared" si="160"/>
        <v>-6.2694137242838496E-2</v>
      </c>
      <c r="H456" s="46"/>
      <c r="I456" s="46"/>
      <c r="J456" s="6"/>
      <c r="K456" s="6"/>
      <c r="L456" s="151"/>
      <c r="M456" s="151"/>
      <c r="N456" s="151"/>
      <c r="O456" s="151"/>
      <c r="P456" s="151"/>
      <c r="Q456" s="151"/>
      <c r="R456" s="151"/>
      <c r="S456" s="151"/>
    </row>
    <row r="457" spans="1:19" x14ac:dyDescent="0.25">
      <c r="A457" s="115" t="s">
        <v>3</v>
      </c>
      <c r="B457" s="19">
        <v>380988</v>
      </c>
      <c r="C457" s="19">
        <v>213552</v>
      </c>
      <c r="D457" s="19">
        <v>201315</v>
      </c>
      <c r="E457" s="19">
        <v>225536</v>
      </c>
      <c r="F457" s="171">
        <f t="shared" si="161"/>
        <v>-0.40802334981679211</v>
      </c>
      <c r="G457" s="171">
        <f t="shared" si="160"/>
        <v>0.12031393587164393</v>
      </c>
      <c r="H457" s="46"/>
      <c r="I457" s="46"/>
      <c r="J457" s="6"/>
      <c r="K457" s="6"/>
      <c r="L457" s="151"/>
      <c r="M457" s="151"/>
      <c r="N457" s="151"/>
      <c r="O457" s="151"/>
      <c r="P457" s="151"/>
      <c r="Q457" s="151"/>
      <c r="R457" s="151"/>
      <c r="S457" s="151"/>
    </row>
    <row r="458" spans="1:19" x14ac:dyDescent="0.25">
      <c r="A458" s="115" t="s">
        <v>416</v>
      </c>
      <c r="B458" s="19">
        <v>287154</v>
      </c>
      <c r="C458" s="19">
        <v>288444</v>
      </c>
      <c r="D458" s="19">
        <v>284057</v>
      </c>
      <c r="E458" s="19">
        <v>272623</v>
      </c>
      <c r="F458" s="171">
        <f t="shared" si="161"/>
        <v>-5.060350891855938E-2</v>
      </c>
      <c r="G458" s="171">
        <f t="shared" si="160"/>
        <v>-4.0252484536554285E-2</v>
      </c>
      <c r="H458" s="46"/>
      <c r="I458" s="46"/>
      <c r="J458" s="6"/>
      <c r="K458" s="6"/>
      <c r="L458" s="151"/>
      <c r="M458" s="151"/>
      <c r="N458" s="151"/>
      <c r="O458" s="151"/>
      <c r="P458" s="151"/>
      <c r="Q458" s="151"/>
      <c r="R458" s="151"/>
      <c r="S458" s="151"/>
    </row>
    <row r="459" spans="1:19" x14ac:dyDescent="0.25">
      <c r="A459" s="120" t="s">
        <v>0</v>
      </c>
      <c r="B459" s="25">
        <f>B447+B455</f>
        <v>1178480</v>
      </c>
      <c r="C459" s="25">
        <f t="shared" ref="C459:E459" si="162">C447+C455</f>
        <v>1177292</v>
      </c>
      <c r="D459" s="25">
        <f t="shared" si="162"/>
        <v>1187814</v>
      </c>
      <c r="E459" s="25">
        <f t="shared" si="162"/>
        <v>1194311</v>
      </c>
      <c r="F459" s="172">
        <f t="shared" si="161"/>
        <v>1.3433405742990972E-2</v>
      </c>
      <c r="G459" s="170">
        <f t="shared" si="160"/>
        <v>5.4697115878411936E-3</v>
      </c>
      <c r="H459" s="46"/>
      <c r="I459" s="46"/>
      <c r="J459" s="6"/>
      <c r="K459" s="6"/>
      <c r="L459" s="151"/>
      <c r="M459" s="151"/>
      <c r="N459" s="151"/>
      <c r="O459" s="151"/>
      <c r="P459" s="151"/>
      <c r="Q459" s="151"/>
      <c r="R459" s="151"/>
      <c r="S459" s="151"/>
    </row>
    <row r="460" spans="1:19" x14ac:dyDescent="0.25">
      <c r="A460" s="168" t="s">
        <v>431</v>
      </c>
      <c r="B460" s="169">
        <f>B447/B459</f>
        <v>0.3127986898377571</v>
      </c>
      <c r="C460" s="169">
        <f t="shared" ref="C460:E460" si="163">C447/C459</f>
        <v>0.51332974317331637</v>
      </c>
      <c r="D460" s="169">
        <f t="shared" si="163"/>
        <v>0.53526983180868382</v>
      </c>
      <c r="E460" s="169">
        <f t="shared" si="163"/>
        <v>0.53058960354547513</v>
      </c>
      <c r="F460" s="173"/>
      <c r="G460" s="173"/>
      <c r="H460" s="6"/>
      <c r="I460" s="6"/>
      <c r="J460" s="6"/>
      <c r="K460" s="6"/>
      <c r="L460" s="6"/>
      <c r="M460" s="151"/>
      <c r="N460" s="6"/>
      <c r="O460" s="46"/>
      <c r="P460" s="46"/>
      <c r="Q460" s="46"/>
      <c r="R460" s="46"/>
    </row>
    <row r="461" spans="1:19" x14ac:dyDescent="0.25">
      <c r="A461" s="59" t="s">
        <v>480</v>
      </c>
      <c r="B461" s="6"/>
      <c r="C461" s="151"/>
      <c r="D461" s="151"/>
      <c r="E461" s="6"/>
      <c r="F461" s="6"/>
      <c r="G461" s="6"/>
      <c r="H461" s="6"/>
      <c r="I461" s="6"/>
      <c r="J461" s="6"/>
      <c r="K461" s="6"/>
      <c r="L461" s="6"/>
      <c r="M461" s="151"/>
      <c r="N461" s="6"/>
      <c r="O461" s="46"/>
      <c r="P461" s="46"/>
      <c r="Q461" s="46"/>
      <c r="R461" s="46"/>
    </row>
    <row r="462" spans="1:19" x14ac:dyDescent="0.25">
      <c r="A462" s="6"/>
      <c r="B462" s="6"/>
      <c r="C462" s="151"/>
      <c r="D462" s="151"/>
      <c r="E462" s="6"/>
      <c r="F462" s="6"/>
      <c r="G462" s="6"/>
      <c r="H462" s="6"/>
      <c r="I462" s="6"/>
      <c r="J462" s="6"/>
      <c r="K462" s="6"/>
      <c r="L462" s="6"/>
      <c r="M462" s="151"/>
      <c r="N462" s="6"/>
      <c r="O462" s="46"/>
      <c r="P462" s="46"/>
      <c r="Q462" s="46"/>
      <c r="R462" s="46"/>
    </row>
    <row r="463" spans="1:19" x14ac:dyDescent="0.25">
      <c r="A463" s="134" t="s">
        <v>328</v>
      </c>
      <c r="B463" s="6"/>
      <c r="C463" s="151"/>
      <c r="D463" s="151"/>
      <c r="E463" s="6"/>
      <c r="F463" s="6"/>
      <c r="G463" s="6"/>
      <c r="H463" s="6"/>
      <c r="I463" s="6"/>
      <c r="J463" s="6"/>
      <c r="K463" s="6"/>
      <c r="L463" s="6"/>
      <c r="M463" s="151"/>
      <c r="N463" s="6"/>
      <c r="O463" s="46"/>
      <c r="P463" s="46"/>
      <c r="Q463" s="46"/>
      <c r="R463" s="46"/>
    </row>
    <row r="464" spans="1:19" x14ac:dyDescent="0.25">
      <c r="A464" s="64" t="s">
        <v>312</v>
      </c>
      <c r="B464" s="64"/>
      <c r="C464" s="64"/>
      <c r="D464" s="64"/>
      <c r="E464" s="64"/>
      <c r="F464" s="64"/>
      <c r="G464" s="64"/>
      <c r="H464" s="64"/>
      <c r="I464" s="6"/>
      <c r="J464" s="6"/>
      <c r="K464" s="6"/>
      <c r="L464" s="6"/>
      <c r="M464" s="151"/>
      <c r="N464" s="6"/>
      <c r="O464" s="46"/>
      <c r="P464" s="46"/>
      <c r="Q464" s="46"/>
      <c r="R464" s="46"/>
    </row>
    <row r="465" spans="1:18" x14ac:dyDescent="0.25">
      <c r="A465" s="6"/>
      <c r="B465" s="6"/>
      <c r="C465" s="151"/>
      <c r="D465" s="151"/>
      <c r="E465" s="6"/>
      <c r="F465" s="6"/>
      <c r="G465" s="6"/>
      <c r="H465" s="6"/>
      <c r="I465" s="6"/>
      <c r="J465" s="6"/>
      <c r="K465" s="6"/>
      <c r="L465" s="6"/>
      <c r="M465" s="151"/>
      <c r="N465" s="6"/>
      <c r="O465" s="46"/>
      <c r="P465" s="46"/>
      <c r="Q465" s="46"/>
      <c r="R465" s="46"/>
    </row>
    <row r="466" spans="1:18" x14ac:dyDescent="0.25">
      <c r="A466" s="6"/>
      <c r="B466" s="6"/>
      <c r="C466" s="151"/>
      <c r="D466" s="151"/>
      <c r="E466" s="6"/>
      <c r="F466" s="6"/>
      <c r="G466" s="6"/>
      <c r="H466" s="6"/>
      <c r="I466" s="6"/>
      <c r="J466" s="6"/>
      <c r="K466" s="6"/>
      <c r="L466" s="6"/>
      <c r="M466" s="151"/>
      <c r="N466" s="6"/>
      <c r="O466" s="46"/>
      <c r="P466" s="46"/>
      <c r="Q466" s="46"/>
      <c r="R466" s="46"/>
    </row>
    <row r="467" spans="1:18" x14ac:dyDescent="0.25">
      <c r="A467" s="6"/>
      <c r="B467" s="6"/>
      <c r="C467" s="151"/>
      <c r="D467" s="151"/>
      <c r="E467" s="6"/>
      <c r="F467" s="6"/>
      <c r="G467" s="6"/>
      <c r="H467" s="6"/>
      <c r="I467" s="6"/>
      <c r="J467" s="6"/>
      <c r="K467" s="6"/>
      <c r="L467" s="6"/>
      <c r="M467" s="151"/>
      <c r="N467" s="6"/>
      <c r="O467" s="46"/>
      <c r="P467" s="46"/>
      <c r="Q467" s="46"/>
      <c r="R467" s="46"/>
    </row>
    <row r="468" spans="1:18" x14ac:dyDescent="0.25">
      <c r="A468" s="6"/>
      <c r="B468" s="6"/>
      <c r="C468" s="151"/>
      <c r="D468" s="151"/>
      <c r="E468" s="6"/>
      <c r="F468" s="6"/>
      <c r="G468" s="6"/>
      <c r="H468" s="6"/>
      <c r="I468" s="6"/>
      <c r="J468" s="6"/>
      <c r="K468" s="6"/>
      <c r="L468" s="6"/>
      <c r="M468" s="151"/>
      <c r="N468" s="6"/>
      <c r="O468" s="46"/>
      <c r="P468" s="46"/>
      <c r="Q468" s="46"/>
      <c r="R468" s="46"/>
    </row>
    <row r="469" spans="1:18" x14ac:dyDescent="0.25">
      <c r="A469" s="6"/>
      <c r="B469" s="6"/>
      <c r="C469" s="151"/>
      <c r="D469" s="151"/>
      <c r="E469" s="6"/>
      <c r="F469" s="6"/>
      <c r="G469" s="6"/>
      <c r="H469" s="6"/>
      <c r="I469" s="6"/>
      <c r="J469" s="6"/>
      <c r="K469" s="6"/>
      <c r="L469" s="6"/>
      <c r="M469" s="151"/>
      <c r="N469" s="6"/>
      <c r="O469" s="46"/>
      <c r="P469" s="46"/>
      <c r="Q469" s="46"/>
      <c r="R469" s="46"/>
    </row>
    <row r="470" spans="1:18" x14ac:dyDescent="0.25">
      <c r="A470" s="6"/>
      <c r="B470" s="6"/>
      <c r="C470" s="151"/>
      <c r="D470" s="151"/>
      <c r="E470" s="6"/>
      <c r="F470" s="6"/>
      <c r="G470" s="6"/>
      <c r="H470" s="6"/>
      <c r="I470" s="6"/>
      <c r="J470" s="6"/>
      <c r="K470" s="6"/>
      <c r="L470" s="6"/>
      <c r="M470" s="151"/>
      <c r="N470" s="6"/>
      <c r="O470" s="46"/>
      <c r="P470" s="46"/>
      <c r="Q470" s="46"/>
      <c r="R470" s="46"/>
    </row>
    <row r="471" spans="1:18" x14ac:dyDescent="0.25">
      <c r="A471" s="6"/>
      <c r="B471" s="6"/>
      <c r="C471" s="151"/>
      <c r="D471" s="151"/>
      <c r="E471" s="6"/>
      <c r="F471" s="6"/>
      <c r="G471" s="6"/>
      <c r="H471" s="6"/>
      <c r="I471" s="6"/>
      <c r="J471" s="6"/>
      <c r="K471" s="6"/>
      <c r="L471" s="6"/>
      <c r="M471" s="151"/>
      <c r="N471" s="6"/>
      <c r="O471" s="46"/>
      <c r="P471" s="46"/>
      <c r="Q471" s="46"/>
      <c r="R471" s="46"/>
    </row>
    <row r="472" spans="1:18" x14ac:dyDescent="0.25">
      <c r="A472" s="6"/>
      <c r="B472" s="6"/>
      <c r="C472" s="151"/>
      <c r="D472" s="151"/>
      <c r="E472" s="6"/>
      <c r="F472" s="6"/>
      <c r="G472" s="6"/>
      <c r="H472" s="6"/>
      <c r="I472" s="6"/>
      <c r="J472" s="6"/>
      <c r="K472" s="6"/>
      <c r="L472" s="6"/>
      <c r="M472" s="151"/>
      <c r="N472" s="6"/>
      <c r="O472" s="46"/>
      <c r="P472" s="46"/>
      <c r="Q472" s="46"/>
      <c r="R472" s="46"/>
    </row>
    <row r="473" spans="1:18" x14ac:dyDescent="0.25">
      <c r="A473" s="6"/>
      <c r="B473" s="6"/>
      <c r="C473" s="151"/>
      <c r="D473" s="151"/>
      <c r="E473" s="6"/>
      <c r="F473" s="6"/>
      <c r="G473" s="6"/>
      <c r="H473" s="6"/>
      <c r="I473" s="6"/>
      <c r="J473" s="6"/>
      <c r="K473" s="6"/>
      <c r="L473" s="6"/>
      <c r="M473" s="151"/>
      <c r="N473" s="6"/>
      <c r="O473" s="46"/>
      <c r="P473" s="46"/>
      <c r="Q473" s="46"/>
      <c r="R473" s="46"/>
    </row>
    <row r="474" spans="1:18" x14ac:dyDescent="0.25">
      <c r="A474" s="6"/>
      <c r="B474" s="6"/>
      <c r="C474" s="151"/>
      <c r="D474" s="151"/>
      <c r="E474" s="6"/>
      <c r="F474" s="6"/>
      <c r="G474" s="6"/>
      <c r="H474" s="6"/>
      <c r="I474" s="6"/>
      <c r="J474" s="6"/>
      <c r="K474" s="6"/>
      <c r="L474" s="6"/>
      <c r="M474" s="151"/>
      <c r="N474" s="6"/>
      <c r="O474" s="46"/>
      <c r="P474" s="46"/>
      <c r="Q474" s="46"/>
      <c r="R474" s="46"/>
    </row>
    <row r="475" spans="1:18" x14ac:dyDescent="0.25">
      <c r="A475" s="6"/>
      <c r="B475" s="6"/>
      <c r="C475" s="151"/>
      <c r="D475" s="151"/>
      <c r="E475" s="6"/>
      <c r="F475" s="6"/>
      <c r="G475" s="6"/>
      <c r="H475" s="6"/>
      <c r="I475" s="6"/>
      <c r="J475" s="6"/>
      <c r="K475" s="6"/>
      <c r="L475" s="6"/>
      <c r="M475" s="151"/>
      <c r="N475" s="6"/>
      <c r="O475" s="46"/>
      <c r="P475" s="46"/>
      <c r="Q475" s="46"/>
      <c r="R475" s="46"/>
    </row>
    <row r="476" spans="1:18" x14ac:dyDescent="0.25">
      <c r="A476" s="6"/>
      <c r="B476" s="6"/>
      <c r="C476" s="151"/>
      <c r="D476" s="151"/>
      <c r="E476" s="6"/>
      <c r="F476" s="6"/>
      <c r="G476" s="6"/>
      <c r="H476" s="6"/>
      <c r="I476" s="6"/>
      <c r="J476" s="6"/>
      <c r="K476" s="6"/>
      <c r="L476" s="6"/>
      <c r="M476" s="151"/>
      <c r="N476" s="6"/>
      <c r="O476" s="46"/>
      <c r="P476" s="46"/>
      <c r="Q476" s="46"/>
      <c r="R476" s="46"/>
    </row>
    <row r="477" spans="1:18" x14ac:dyDescent="0.25">
      <c r="A477" s="6"/>
      <c r="B477" s="6"/>
      <c r="C477" s="151"/>
      <c r="D477" s="151"/>
      <c r="E477" s="6"/>
      <c r="F477" s="6"/>
      <c r="G477" s="6"/>
      <c r="H477" s="6"/>
      <c r="I477" s="6"/>
      <c r="J477" s="6"/>
      <c r="K477" s="6"/>
      <c r="L477" s="6"/>
      <c r="M477" s="151"/>
      <c r="N477" s="6"/>
      <c r="O477" s="46"/>
      <c r="P477" s="46"/>
      <c r="Q477" s="46"/>
      <c r="R477" s="46"/>
    </row>
    <row r="478" spans="1:18" x14ac:dyDescent="0.25">
      <c r="A478" s="6"/>
      <c r="B478" s="6"/>
      <c r="C478" s="151"/>
      <c r="D478" s="151"/>
      <c r="E478" s="6"/>
      <c r="F478" s="6"/>
      <c r="G478" s="6"/>
      <c r="H478" s="6"/>
      <c r="I478" s="6"/>
      <c r="J478" s="6"/>
      <c r="K478" s="6"/>
      <c r="L478" s="6"/>
      <c r="M478" s="151"/>
      <c r="N478" s="6"/>
      <c r="O478" s="46"/>
      <c r="P478" s="46"/>
      <c r="Q478" s="46"/>
      <c r="R478" s="46"/>
    </row>
    <row r="479" spans="1:18" x14ac:dyDescent="0.25">
      <c r="A479" s="6"/>
      <c r="B479" s="6"/>
      <c r="C479" s="151"/>
      <c r="D479" s="151"/>
      <c r="E479" s="6"/>
      <c r="F479" s="6"/>
      <c r="G479" s="6"/>
      <c r="H479" s="6"/>
      <c r="I479" s="6"/>
      <c r="J479" s="6"/>
      <c r="K479" s="6"/>
      <c r="L479" s="6"/>
      <c r="M479" s="151"/>
      <c r="N479" s="6"/>
      <c r="O479" s="46"/>
      <c r="P479" s="46"/>
      <c r="Q479" s="46"/>
      <c r="R479" s="46"/>
    </row>
    <row r="480" spans="1:18" x14ac:dyDescent="0.25">
      <c r="A480" s="6"/>
      <c r="B480" s="6"/>
      <c r="C480" s="151"/>
      <c r="D480" s="151"/>
      <c r="E480" s="6"/>
      <c r="F480" s="6"/>
      <c r="G480" s="6"/>
      <c r="H480" s="6"/>
      <c r="I480" s="6"/>
      <c r="J480" s="6"/>
      <c r="K480" s="6"/>
      <c r="L480" s="6"/>
      <c r="M480" s="151"/>
      <c r="N480" s="6"/>
      <c r="O480" s="46"/>
      <c r="P480" s="46"/>
      <c r="Q480" s="46"/>
      <c r="R480" s="46"/>
    </row>
    <row r="481" spans="1:18" x14ac:dyDescent="0.25">
      <c r="A481" s="6"/>
      <c r="B481" s="6"/>
      <c r="C481" s="151"/>
      <c r="D481" s="151"/>
      <c r="E481" s="6"/>
      <c r="F481" s="6"/>
      <c r="G481" s="6"/>
      <c r="H481" s="6"/>
      <c r="I481" s="6"/>
      <c r="J481" s="6"/>
      <c r="K481" s="6"/>
      <c r="L481" s="6"/>
      <c r="M481" s="151"/>
      <c r="N481" s="6"/>
      <c r="O481" s="46"/>
      <c r="P481" s="46"/>
      <c r="Q481" s="46"/>
      <c r="R481" s="46"/>
    </row>
    <row r="482" spans="1:18" x14ac:dyDescent="0.25">
      <c r="A482" s="6"/>
      <c r="B482" s="6"/>
      <c r="C482" s="151"/>
      <c r="D482" s="151"/>
      <c r="E482" s="6"/>
      <c r="F482" s="6"/>
      <c r="G482" s="6"/>
      <c r="H482" s="6"/>
      <c r="I482" s="6"/>
      <c r="J482" s="6"/>
      <c r="K482" s="6"/>
      <c r="L482" s="6"/>
      <c r="M482" s="151"/>
      <c r="N482" s="6"/>
      <c r="O482" s="46"/>
      <c r="P482" s="46"/>
      <c r="Q482" s="46"/>
      <c r="R482" s="46"/>
    </row>
    <row r="483" spans="1:18" x14ac:dyDescent="0.25">
      <c r="A483" s="6"/>
      <c r="B483" s="6"/>
      <c r="C483" s="151"/>
      <c r="D483" s="151"/>
      <c r="E483" s="6"/>
      <c r="F483" s="6"/>
      <c r="G483" s="6"/>
      <c r="H483" s="6"/>
      <c r="I483" s="6"/>
      <c r="J483" s="6"/>
      <c r="K483" s="6"/>
      <c r="L483" s="6"/>
      <c r="M483" s="151"/>
      <c r="N483" s="6"/>
      <c r="O483" s="46"/>
      <c r="P483" s="46"/>
      <c r="Q483" s="46"/>
      <c r="R483" s="46"/>
    </row>
    <row r="484" spans="1:18" x14ac:dyDescent="0.25">
      <c r="A484" s="6"/>
      <c r="B484" s="6"/>
      <c r="C484" s="151"/>
      <c r="D484" s="151"/>
      <c r="E484" s="6"/>
      <c r="F484" s="6"/>
      <c r="G484" s="6"/>
      <c r="H484" s="6"/>
      <c r="I484" s="6"/>
      <c r="J484" s="6"/>
      <c r="K484" s="6"/>
      <c r="L484" s="6"/>
      <c r="M484" s="151"/>
      <c r="N484" s="6"/>
      <c r="O484" s="46"/>
      <c r="P484" s="46"/>
      <c r="Q484" s="46"/>
      <c r="R484" s="46"/>
    </row>
    <row r="485" spans="1:18" x14ac:dyDescent="0.25">
      <c r="A485" s="6"/>
      <c r="B485" s="6"/>
      <c r="C485" s="151"/>
      <c r="D485" s="151"/>
      <c r="E485" s="6"/>
      <c r="F485" s="6"/>
      <c r="G485" s="6"/>
      <c r="H485" s="6"/>
      <c r="I485" s="6"/>
      <c r="J485" s="6"/>
      <c r="K485" s="6"/>
      <c r="L485" s="6"/>
      <c r="M485" s="151"/>
      <c r="N485" s="6"/>
      <c r="O485" s="46"/>
      <c r="P485" s="46"/>
      <c r="Q485" s="46"/>
      <c r="R485" s="46"/>
    </row>
    <row r="486" spans="1:18" x14ac:dyDescent="0.25">
      <c r="A486" s="6"/>
      <c r="B486" s="6"/>
      <c r="C486" s="151"/>
      <c r="D486" s="151"/>
      <c r="E486" s="6"/>
      <c r="F486" s="6"/>
      <c r="G486" s="6"/>
      <c r="H486" s="6"/>
      <c r="I486" s="6"/>
      <c r="J486" s="6"/>
      <c r="K486" s="6"/>
      <c r="L486" s="6"/>
      <c r="M486" s="151"/>
      <c r="N486" s="6"/>
      <c r="O486" s="46"/>
      <c r="P486" s="46"/>
      <c r="Q486" s="46"/>
      <c r="R486" s="46"/>
    </row>
    <row r="487" spans="1:18" x14ac:dyDescent="0.25">
      <c r="A487" s="6"/>
      <c r="B487" s="6"/>
      <c r="C487" s="151"/>
      <c r="D487" s="151"/>
      <c r="E487" s="6"/>
      <c r="F487" s="6"/>
      <c r="G487" s="6"/>
      <c r="H487" s="6"/>
      <c r="I487" s="6"/>
      <c r="J487" s="6"/>
      <c r="K487" s="6"/>
      <c r="L487" s="6"/>
      <c r="M487" s="151"/>
      <c r="N487" s="6"/>
      <c r="O487" s="46"/>
      <c r="P487" s="46"/>
      <c r="Q487" s="46"/>
      <c r="R487" s="46"/>
    </row>
    <row r="488" spans="1:18" x14ac:dyDescent="0.25">
      <c r="A488" s="6"/>
      <c r="B488" s="6"/>
      <c r="C488" s="151"/>
      <c r="D488" s="151"/>
      <c r="E488" s="6"/>
      <c r="F488" s="6"/>
      <c r="G488" s="6"/>
      <c r="H488" s="6"/>
      <c r="I488" s="6"/>
      <c r="J488" s="6"/>
      <c r="K488" s="6"/>
      <c r="L488" s="6"/>
      <c r="M488" s="151"/>
      <c r="N488" s="6"/>
      <c r="O488" s="46"/>
      <c r="P488" s="46"/>
      <c r="Q488" s="46"/>
      <c r="R488" s="46"/>
    </row>
    <row r="489" spans="1:18" x14ac:dyDescent="0.25">
      <c r="A489" s="6"/>
      <c r="B489" s="6"/>
      <c r="C489" s="151"/>
      <c r="D489" s="151"/>
      <c r="E489" s="6"/>
      <c r="F489" s="6"/>
      <c r="G489" s="6"/>
      <c r="H489" s="6"/>
      <c r="I489" s="6"/>
      <c r="J489" s="6"/>
      <c r="K489" s="6"/>
      <c r="L489" s="6"/>
      <c r="M489" s="151"/>
      <c r="N489" s="6"/>
      <c r="O489" s="46"/>
      <c r="P489" s="46"/>
      <c r="Q489" s="46"/>
      <c r="R489" s="46"/>
    </row>
    <row r="490" spans="1:18" x14ac:dyDescent="0.25">
      <c r="A490" s="6"/>
      <c r="B490" s="6"/>
      <c r="C490" s="151"/>
      <c r="D490" s="151"/>
      <c r="E490" s="6"/>
      <c r="F490" s="6"/>
      <c r="G490" s="6"/>
      <c r="H490" s="6"/>
      <c r="I490" s="6"/>
      <c r="J490" s="6"/>
      <c r="K490" s="6"/>
      <c r="L490" s="6"/>
      <c r="M490" s="151"/>
      <c r="N490" s="6"/>
      <c r="O490" s="46"/>
      <c r="P490" s="46"/>
      <c r="Q490" s="46"/>
      <c r="R490" s="46"/>
    </row>
    <row r="491" spans="1:18" x14ac:dyDescent="0.25">
      <c r="A491" s="6"/>
      <c r="B491" s="6"/>
      <c r="C491" s="151"/>
      <c r="D491" s="151"/>
      <c r="E491" s="6"/>
      <c r="F491" s="6"/>
      <c r="G491" s="6"/>
      <c r="H491" s="6"/>
      <c r="I491" s="6"/>
      <c r="J491" s="6"/>
      <c r="K491" s="6"/>
      <c r="L491" s="6"/>
      <c r="M491" s="151"/>
      <c r="N491" s="6"/>
      <c r="O491" s="46"/>
      <c r="P491" s="46"/>
      <c r="Q491" s="46"/>
      <c r="R491" s="46"/>
    </row>
    <row r="492" spans="1:18" x14ac:dyDescent="0.25">
      <c r="A492" s="6"/>
      <c r="B492" s="6"/>
      <c r="C492" s="151"/>
      <c r="D492" s="151"/>
      <c r="E492" s="6"/>
      <c r="F492" s="6"/>
      <c r="G492" s="6"/>
      <c r="H492" s="6"/>
      <c r="I492" s="6"/>
      <c r="J492" s="6"/>
      <c r="K492" s="6"/>
      <c r="L492" s="6"/>
      <c r="M492" s="151"/>
      <c r="N492" s="6"/>
      <c r="O492" s="46"/>
      <c r="P492" s="46"/>
      <c r="Q492" s="46"/>
      <c r="R492" s="46"/>
    </row>
    <row r="493" spans="1:18" x14ac:dyDescent="0.25">
      <c r="A493" s="6"/>
      <c r="B493" s="6"/>
      <c r="C493" s="151"/>
      <c r="D493" s="151"/>
      <c r="E493" s="6"/>
      <c r="F493" s="6"/>
      <c r="G493" s="6"/>
      <c r="H493" s="6"/>
      <c r="I493" s="6"/>
      <c r="J493" s="6"/>
      <c r="K493" s="6"/>
      <c r="L493" s="6"/>
      <c r="M493" s="151"/>
      <c r="N493" s="6"/>
      <c r="O493" s="46"/>
      <c r="P493" s="46"/>
      <c r="Q493" s="46"/>
      <c r="R493" s="46"/>
    </row>
    <row r="494" spans="1:18" x14ac:dyDescent="0.25">
      <c r="A494" s="6"/>
      <c r="B494" s="6"/>
      <c r="C494" s="151"/>
      <c r="D494" s="151"/>
      <c r="E494" s="6"/>
      <c r="F494" s="6"/>
      <c r="G494" s="6"/>
      <c r="H494" s="6"/>
      <c r="I494" s="6"/>
      <c r="J494" s="6"/>
      <c r="K494" s="6"/>
      <c r="L494" s="6"/>
      <c r="M494" s="151"/>
      <c r="N494" s="6"/>
      <c r="O494" s="46"/>
      <c r="P494" s="46"/>
      <c r="Q494" s="46"/>
      <c r="R494" s="46"/>
    </row>
    <row r="495" spans="1:18" x14ac:dyDescent="0.25">
      <c r="A495" s="6"/>
      <c r="B495" s="6"/>
      <c r="C495" s="151"/>
      <c r="D495" s="151"/>
      <c r="E495" s="6"/>
      <c r="F495" s="6"/>
      <c r="G495" s="6"/>
      <c r="H495" s="6"/>
      <c r="I495" s="6"/>
      <c r="J495" s="6"/>
      <c r="K495" s="6"/>
      <c r="L495" s="6"/>
      <c r="M495" s="151"/>
      <c r="N495" s="6"/>
      <c r="O495" s="46"/>
      <c r="P495" s="46"/>
      <c r="Q495" s="46"/>
      <c r="R495" s="46"/>
    </row>
    <row r="496" spans="1:18" x14ac:dyDescent="0.25">
      <c r="A496" s="6"/>
      <c r="B496" s="6"/>
      <c r="C496" s="151"/>
      <c r="D496" s="151"/>
      <c r="E496" s="6"/>
      <c r="F496" s="6"/>
      <c r="G496" s="6"/>
      <c r="H496" s="6"/>
      <c r="I496" s="6"/>
      <c r="J496" s="6"/>
      <c r="K496" s="6"/>
      <c r="L496" s="6"/>
      <c r="M496" s="151"/>
      <c r="N496" s="6"/>
      <c r="O496" s="46"/>
      <c r="P496" s="46"/>
      <c r="Q496" s="46"/>
      <c r="R496" s="46"/>
    </row>
    <row r="497" spans="1:18" x14ac:dyDescent="0.25">
      <c r="A497" s="6"/>
      <c r="B497" s="6"/>
      <c r="C497" s="151"/>
      <c r="D497" s="151"/>
      <c r="E497" s="6"/>
      <c r="F497" s="6"/>
      <c r="G497" s="6"/>
      <c r="H497" s="6"/>
      <c r="I497" s="6"/>
      <c r="J497" s="6"/>
      <c r="K497" s="6"/>
      <c r="L497" s="6"/>
      <c r="M497" s="151"/>
      <c r="N497" s="6"/>
      <c r="O497" s="46"/>
      <c r="P497" s="46"/>
      <c r="Q497" s="46"/>
      <c r="R497" s="46"/>
    </row>
    <row r="498" spans="1:18" x14ac:dyDescent="0.25">
      <c r="A498" s="6"/>
      <c r="B498" s="6"/>
      <c r="C498" s="151"/>
      <c r="D498" s="151"/>
      <c r="E498" s="6"/>
      <c r="F498" s="6"/>
      <c r="G498" s="6"/>
      <c r="H498" s="6"/>
      <c r="I498" s="6"/>
      <c r="J498" s="6"/>
      <c r="K498" s="6"/>
      <c r="L498" s="6"/>
      <c r="M498" s="151"/>
      <c r="N498" s="6"/>
      <c r="O498" s="46"/>
      <c r="P498" s="46"/>
      <c r="Q498" s="46"/>
      <c r="R498" s="46"/>
    </row>
    <row r="499" spans="1:18" x14ac:dyDescent="0.25">
      <c r="A499" s="6"/>
      <c r="B499" s="6"/>
      <c r="C499" s="151"/>
      <c r="D499" s="151"/>
      <c r="E499" s="6"/>
      <c r="F499" s="6"/>
      <c r="G499" s="6"/>
      <c r="H499" s="6"/>
      <c r="I499" s="6"/>
      <c r="J499" s="6"/>
      <c r="K499" s="6"/>
      <c r="L499" s="6"/>
      <c r="M499" s="151"/>
      <c r="N499" s="6"/>
      <c r="O499" s="46"/>
      <c r="P499" s="46"/>
      <c r="Q499" s="46"/>
      <c r="R499" s="46"/>
    </row>
    <row r="500" spans="1:18" x14ac:dyDescent="0.25">
      <c r="A500" s="6"/>
      <c r="B500" s="6"/>
      <c r="C500" s="151"/>
      <c r="D500" s="151"/>
      <c r="E500" s="6"/>
      <c r="F500" s="6"/>
      <c r="G500" s="6"/>
      <c r="H500" s="6"/>
      <c r="I500" s="6"/>
      <c r="J500" s="6"/>
      <c r="K500" s="6"/>
      <c r="L500" s="6"/>
      <c r="M500" s="151"/>
      <c r="N500" s="6"/>
      <c r="O500" s="46"/>
      <c r="P500" s="46"/>
      <c r="Q500" s="46"/>
      <c r="R500" s="46"/>
    </row>
    <row r="501" spans="1:18" x14ac:dyDescent="0.25">
      <c r="A501" s="6"/>
      <c r="B501" s="6"/>
      <c r="C501" s="151"/>
      <c r="D501" s="151"/>
      <c r="E501" s="6"/>
      <c r="F501" s="6"/>
      <c r="G501" s="6"/>
      <c r="H501" s="6"/>
      <c r="I501" s="6"/>
      <c r="J501" s="6"/>
      <c r="K501" s="6"/>
      <c r="L501" s="6"/>
      <c r="M501" s="151"/>
      <c r="N501" s="6"/>
      <c r="O501" s="46"/>
      <c r="P501" s="46"/>
      <c r="Q501" s="46"/>
      <c r="R501" s="46"/>
    </row>
    <row r="502" spans="1:18" x14ac:dyDescent="0.25">
      <c r="A502" s="6"/>
      <c r="B502" s="6"/>
      <c r="C502" s="151"/>
      <c r="D502" s="151"/>
      <c r="E502" s="6"/>
      <c r="F502" s="6"/>
      <c r="G502" s="6"/>
      <c r="H502" s="6"/>
      <c r="I502" s="6"/>
      <c r="J502" s="6"/>
      <c r="K502" s="6"/>
      <c r="L502" s="6"/>
      <c r="M502" s="151"/>
      <c r="N502" s="6"/>
      <c r="O502" s="46"/>
      <c r="P502" s="46"/>
      <c r="Q502" s="46"/>
      <c r="R502" s="46"/>
    </row>
    <row r="503" spans="1:18" x14ac:dyDescent="0.25">
      <c r="A503" s="6"/>
      <c r="B503" s="6"/>
      <c r="C503" s="151"/>
      <c r="D503" s="151"/>
      <c r="E503" s="6"/>
      <c r="F503" s="6"/>
      <c r="G503" s="6"/>
      <c r="H503" s="6"/>
      <c r="I503" s="6"/>
      <c r="J503" s="6"/>
      <c r="K503" s="6"/>
      <c r="L503" s="6"/>
      <c r="M503" s="151"/>
      <c r="N503" s="6"/>
      <c r="O503" s="46"/>
      <c r="P503" s="46"/>
      <c r="Q503" s="46"/>
      <c r="R503" s="46"/>
    </row>
    <row r="504" spans="1:18" x14ac:dyDescent="0.25">
      <c r="A504" s="6"/>
      <c r="B504" s="6"/>
      <c r="C504" s="151"/>
      <c r="D504" s="151"/>
      <c r="E504" s="6"/>
      <c r="F504" s="6"/>
      <c r="G504" s="6"/>
      <c r="H504" s="6"/>
      <c r="I504" s="6"/>
      <c r="J504" s="6"/>
      <c r="K504" s="6"/>
      <c r="L504" s="6"/>
      <c r="M504" s="151"/>
      <c r="N504" s="6"/>
      <c r="O504" s="46"/>
      <c r="P504" s="46"/>
      <c r="Q504" s="46"/>
      <c r="R504" s="46"/>
    </row>
    <row r="505" spans="1:18" x14ac:dyDescent="0.25">
      <c r="A505" s="6"/>
      <c r="B505" s="6"/>
      <c r="C505" s="151"/>
      <c r="D505" s="151"/>
      <c r="E505" s="6"/>
      <c r="F505" s="6"/>
      <c r="G505" s="6"/>
      <c r="H505" s="6"/>
      <c r="I505" s="6"/>
      <c r="J505" s="6"/>
      <c r="K505" s="6"/>
      <c r="L505" s="6"/>
      <c r="M505" s="151"/>
      <c r="N505" s="6"/>
      <c r="O505" s="46"/>
      <c r="P505" s="46"/>
      <c r="Q505" s="46"/>
      <c r="R505" s="46"/>
    </row>
    <row r="506" spans="1:18" x14ac:dyDescent="0.25">
      <c r="A506" s="6"/>
      <c r="B506" s="6"/>
      <c r="C506" s="151"/>
      <c r="D506" s="151"/>
      <c r="E506" s="6"/>
      <c r="F506" s="6"/>
      <c r="G506" s="6"/>
      <c r="H506" s="6"/>
      <c r="I506" s="6"/>
      <c r="J506" s="6"/>
      <c r="K506" s="6"/>
      <c r="L506" s="6"/>
      <c r="M506" s="151"/>
      <c r="N506" s="6"/>
      <c r="O506" s="46"/>
      <c r="P506" s="46"/>
      <c r="Q506" s="46"/>
      <c r="R506" s="46"/>
    </row>
    <row r="507" spans="1:18" x14ac:dyDescent="0.25">
      <c r="A507" s="6"/>
      <c r="B507" s="6"/>
      <c r="C507" s="151"/>
      <c r="D507" s="151"/>
      <c r="E507" s="6"/>
      <c r="F507" s="6"/>
      <c r="G507" s="6"/>
      <c r="H507" s="6"/>
      <c r="I507" s="6"/>
      <c r="J507" s="6"/>
      <c r="K507" s="6"/>
      <c r="L507" s="6"/>
      <c r="M507" s="151"/>
      <c r="N507" s="6"/>
      <c r="O507" s="46"/>
      <c r="P507" s="46"/>
      <c r="Q507" s="46"/>
      <c r="R507" s="46"/>
    </row>
    <row r="508" spans="1:18" x14ac:dyDescent="0.25">
      <c r="A508" s="6"/>
      <c r="B508" s="6"/>
      <c r="C508" s="151"/>
      <c r="D508" s="151"/>
      <c r="E508" s="6"/>
      <c r="F508" s="6"/>
      <c r="G508" s="6"/>
      <c r="H508" s="6"/>
      <c r="I508" s="6"/>
      <c r="J508" s="6"/>
      <c r="K508" s="6"/>
      <c r="L508" s="6"/>
      <c r="M508" s="151"/>
      <c r="N508" s="6"/>
      <c r="O508" s="46"/>
      <c r="P508" s="46"/>
      <c r="Q508" s="46"/>
      <c r="R508" s="46"/>
    </row>
    <row r="509" spans="1:18" x14ac:dyDescent="0.25">
      <c r="A509" s="6"/>
      <c r="B509" s="6"/>
      <c r="C509" s="151"/>
      <c r="D509" s="151"/>
      <c r="E509" s="6"/>
      <c r="F509" s="6"/>
      <c r="G509" s="6"/>
      <c r="H509" s="6"/>
      <c r="I509" s="6"/>
      <c r="J509" s="6"/>
      <c r="K509" s="6"/>
      <c r="L509" s="6"/>
      <c r="M509" s="151"/>
      <c r="N509" s="6"/>
      <c r="O509" s="46"/>
      <c r="P509" s="46"/>
      <c r="Q509" s="46"/>
      <c r="R509" s="46"/>
    </row>
    <row r="510" spans="1:18" x14ac:dyDescent="0.25">
      <c r="A510" s="6"/>
      <c r="B510" s="6"/>
      <c r="C510" s="151"/>
      <c r="D510" s="151"/>
      <c r="E510" s="6"/>
      <c r="F510" s="6"/>
      <c r="G510" s="6"/>
      <c r="H510" s="6"/>
      <c r="I510" s="6"/>
      <c r="J510" s="6"/>
      <c r="K510" s="6"/>
      <c r="L510" s="6"/>
      <c r="M510" s="151"/>
      <c r="N510" s="6"/>
      <c r="O510" s="46"/>
      <c r="P510" s="46"/>
      <c r="Q510" s="46"/>
      <c r="R510" s="46"/>
    </row>
    <row r="511" spans="1:18" x14ac:dyDescent="0.25">
      <c r="A511" s="6"/>
      <c r="B511" s="6"/>
      <c r="C511" s="151"/>
      <c r="D511" s="151"/>
      <c r="E511" s="6"/>
      <c r="F511" s="6"/>
      <c r="G511" s="6"/>
      <c r="H511" s="6"/>
      <c r="I511" s="6"/>
      <c r="J511" s="6"/>
      <c r="K511" s="6"/>
      <c r="L511" s="6"/>
      <c r="M511" s="151"/>
      <c r="N511" s="6"/>
      <c r="O511" s="46"/>
      <c r="P511" s="46"/>
      <c r="Q511" s="46"/>
      <c r="R511" s="46"/>
    </row>
    <row r="512" spans="1:18" x14ac:dyDescent="0.25">
      <c r="A512" s="6"/>
      <c r="B512" s="6"/>
      <c r="C512" s="151"/>
      <c r="D512" s="151"/>
      <c r="E512" s="6"/>
      <c r="F512" s="6"/>
      <c r="G512" s="6"/>
      <c r="H512" s="6"/>
      <c r="I512" s="6"/>
      <c r="J512" s="6"/>
      <c r="K512" s="6"/>
      <c r="L512" s="6"/>
      <c r="M512" s="151"/>
      <c r="N512" s="6"/>
      <c r="O512" s="46"/>
      <c r="P512" s="46"/>
      <c r="Q512" s="46"/>
      <c r="R512" s="46"/>
    </row>
    <row r="513" spans="1:18" x14ac:dyDescent="0.25">
      <c r="A513" s="6"/>
      <c r="B513" s="6"/>
      <c r="C513" s="151"/>
      <c r="D513" s="151"/>
      <c r="E513" s="6"/>
      <c r="F513" s="6"/>
      <c r="G513" s="6"/>
      <c r="H513" s="6"/>
      <c r="I513" s="6"/>
      <c r="J513" s="6"/>
      <c r="K513" s="6"/>
      <c r="L513" s="6"/>
      <c r="M513" s="151"/>
      <c r="N513" s="6"/>
      <c r="O513" s="46"/>
      <c r="P513" s="46"/>
      <c r="Q513" s="46"/>
      <c r="R513" s="46"/>
    </row>
    <row r="514" spans="1:18" x14ac:dyDescent="0.25">
      <c r="A514" s="6"/>
      <c r="B514" s="6"/>
      <c r="C514" s="151"/>
      <c r="D514" s="151"/>
      <c r="E514" s="6"/>
      <c r="F514" s="6"/>
      <c r="G514" s="6"/>
      <c r="H514" s="6"/>
      <c r="I514" s="6"/>
      <c r="J514" s="6"/>
      <c r="K514" s="6"/>
      <c r="L514" s="6"/>
      <c r="M514" s="151"/>
      <c r="N514" s="6"/>
      <c r="O514" s="46"/>
      <c r="P514" s="46"/>
      <c r="Q514" s="46"/>
      <c r="R514" s="46"/>
    </row>
    <row r="515" spans="1:18" x14ac:dyDescent="0.25">
      <c r="A515" s="6"/>
      <c r="B515" s="6"/>
      <c r="C515" s="151"/>
      <c r="D515" s="151"/>
      <c r="E515" s="6"/>
      <c r="F515" s="6"/>
      <c r="G515" s="6"/>
      <c r="H515" s="6"/>
      <c r="I515" s="6"/>
      <c r="J515" s="6"/>
      <c r="K515" s="6"/>
      <c r="L515" s="6"/>
      <c r="M515" s="151"/>
      <c r="N515" s="6"/>
      <c r="O515" s="46"/>
      <c r="P515" s="46"/>
      <c r="Q515" s="46"/>
      <c r="R515" s="46"/>
    </row>
    <row r="516" spans="1:18" x14ac:dyDescent="0.25">
      <c r="A516" s="6"/>
      <c r="B516" s="6"/>
      <c r="C516" s="151"/>
      <c r="D516" s="151"/>
      <c r="E516" s="6"/>
      <c r="F516" s="6"/>
      <c r="G516" s="6"/>
      <c r="H516" s="6"/>
      <c r="I516" s="6"/>
      <c r="J516" s="6"/>
      <c r="K516" s="6"/>
      <c r="L516" s="6"/>
      <c r="M516" s="151"/>
      <c r="N516" s="6"/>
      <c r="O516" s="46"/>
      <c r="P516" s="46"/>
      <c r="Q516" s="46"/>
      <c r="R516" s="46"/>
    </row>
    <row r="517" spans="1:18" x14ac:dyDescent="0.25">
      <c r="A517" s="6"/>
      <c r="B517" s="6"/>
      <c r="C517" s="151"/>
      <c r="D517" s="151"/>
      <c r="E517" s="6"/>
      <c r="F517" s="6"/>
      <c r="G517" s="6"/>
      <c r="H517" s="6"/>
      <c r="I517" s="6"/>
      <c r="J517" s="6"/>
      <c r="K517" s="6"/>
      <c r="L517" s="6"/>
      <c r="M517" s="151"/>
      <c r="N517" s="6"/>
      <c r="O517" s="46"/>
      <c r="P517" s="46"/>
      <c r="Q517" s="46"/>
      <c r="R517" s="46"/>
    </row>
    <row r="518" spans="1:18" x14ac:dyDescent="0.25">
      <c r="A518" s="6"/>
      <c r="B518" s="6"/>
      <c r="C518" s="151"/>
      <c r="D518" s="151"/>
      <c r="E518" s="6"/>
      <c r="F518" s="6"/>
      <c r="G518" s="6"/>
      <c r="H518" s="6"/>
      <c r="I518" s="6"/>
      <c r="J518" s="6"/>
      <c r="K518" s="6"/>
      <c r="L518" s="6"/>
      <c r="M518" s="151"/>
      <c r="N518" s="6"/>
      <c r="O518" s="46"/>
      <c r="P518" s="46"/>
      <c r="Q518" s="46"/>
      <c r="R518" s="46"/>
    </row>
    <row r="519" spans="1:18" x14ac:dyDescent="0.25">
      <c r="A519" s="6"/>
      <c r="B519" s="6"/>
      <c r="C519" s="151"/>
      <c r="D519" s="151"/>
      <c r="E519" s="6"/>
      <c r="F519" s="6"/>
      <c r="G519" s="6"/>
      <c r="H519" s="6"/>
      <c r="I519" s="6"/>
      <c r="J519" s="6"/>
      <c r="K519" s="6"/>
      <c r="L519" s="6"/>
      <c r="M519" s="151"/>
      <c r="N519" s="6"/>
      <c r="O519" s="46"/>
      <c r="P519" s="46"/>
      <c r="Q519" s="46"/>
      <c r="R519" s="46"/>
    </row>
    <row r="520" spans="1:18" x14ac:dyDescent="0.25">
      <c r="A520" s="6"/>
      <c r="B520" s="6"/>
      <c r="C520" s="151"/>
      <c r="D520" s="151"/>
      <c r="E520" s="6"/>
      <c r="F520" s="6"/>
      <c r="G520" s="6"/>
      <c r="H520" s="6"/>
      <c r="I520" s="6"/>
      <c r="J520" s="6"/>
      <c r="K520" s="6"/>
      <c r="L520" s="6"/>
      <c r="M520" s="151"/>
      <c r="N520" s="6"/>
      <c r="O520" s="46"/>
      <c r="P520" s="46"/>
      <c r="Q520" s="46"/>
      <c r="R520" s="46"/>
    </row>
    <row r="521" spans="1:18" x14ac:dyDescent="0.25">
      <c r="A521" s="6"/>
      <c r="B521" s="6"/>
      <c r="C521" s="151"/>
      <c r="D521" s="151"/>
      <c r="E521" s="6"/>
      <c r="F521" s="6"/>
      <c r="G521" s="6"/>
      <c r="H521" s="6"/>
      <c r="I521" s="6"/>
      <c r="J521" s="6"/>
      <c r="K521" s="6"/>
      <c r="L521" s="6"/>
      <c r="M521" s="151"/>
      <c r="N521" s="6"/>
      <c r="O521" s="46"/>
      <c r="P521" s="46"/>
      <c r="Q521" s="46"/>
      <c r="R521" s="46"/>
    </row>
    <row r="522" spans="1:18" x14ac:dyDescent="0.25">
      <c r="A522" s="6"/>
      <c r="B522" s="6"/>
      <c r="C522" s="151"/>
      <c r="D522" s="151"/>
      <c r="E522" s="6"/>
      <c r="F522" s="6"/>
      <c r="G522" s="6"/>
      <c r="H522" s="6"/>
      <c r="I522" s="6"/>
      <c r="J522" s="6"/>
      <c r="K522" s="6"/>
      <c r="L522" s="6"/>
      <c r="M522" s="151"/>
      <c r="N522" s="6"/>
      <c r="O522" s="46"/>
      <c r="P522" s="46"/>
      <c r="Q522" s="46"/>
      <c r="R522" s="46"/>
    </row>
    <row r="523" spans="1:18" x14ac:dyDescent="0.25">
      <c r="A523" s="6"/>
      <c r="B523" s="6"/>
      <c r="C523" s="151"/>
      <c r="D523" s="151"/>
      <c r="E523" s="6"/>
      <c r="F523" s="6"/>
      <c r="G523" s="6"/>
      <c r="H523" s="6"/>
      <c r="I523" s="6"/>
      <c r="J523" s="6"/>
      <c r="K523" s="6"/>
      <c r="L523" s="6"/>
      <c r="M523" s="151"/>
      <c r="N523" s="6"/>
      <c r="O523" s="46"/>
      <c r="P523" s="46"/>
      <c r="Q523" s="46"/>
      <c r="R523" s="46"/>
    </row>
    <row r="524" spans="1:18" x14ac:dyDescent="0.25">
      <c r="A524" s="6"/>
      <c r="B524" s="6"/>
      <c r="C524" s="151"/>
      <c r="D524" s="151"/>
      <c r="E524" s="6"/>
      <c r="F524" s="6"/>
      <c r="G524" s="6"/>
      <c r="H524" s="6"/>
      <c r="I524" s="6"/>
      <c r="J524" s="6"/>
      <c r="K524" s="6"/>
      <c r="L524" s="6"/>
      <c r="M524" s="151"/>
      <c r="N524" s="6"/>
      <c r="O524" s="46"/>
      <c r="P524" s="46"/>
      <c r="Q524" s="46"/>
      <c r="R524" s="46"/>
    </row>
    <row r="525" spans="1:18" x14ac:dyDescent="0.25">
      <c r="A525" s="6"/>
      <c r="B525" s="6"/>
      <c r="C525" s="151"/>
      <c r="D525" s="151"/>
      <c r="E525" s="6"/>
      <c r="F525" s="6"/>
      <c r="G525" s="6"/>
      <c r="H525" s="6"/>
      <c r="I525" s="6"/>
      <c r="J525" s="6"/>
      <c r="K525" s="6"/>
      <c r="L525" s="6"/>
      <c r="M525" s="151"/>
      <c r="N525" s="6"/>
      <c r="O525" s="46"/>
      <c r="P525" s="46"/>
      <c r="Q525" s="46"/>
      <c r="R525" s="46"/>
    </row>
    <row r="526" spans="1:18" x14ac:dyDescent="0.25">
      <c r="A526" s="6"/>
      <c r="B526" s="6"/>
      <c r="C526" s="151"/>
      <c r="D526" s="151"/>
      <c r="E526" s="6"/>
      <c r="F526" s="6"/>
      <c r="G526" s="6"/>
      <c r="H526" s="6"/>
      <c r="I526" s="6"/>
      <c r="J526" s="6"/>
      <c r="K526" s="6"/>
      <c r="L526" s="6"/>
      <c r="M526" s="151"/>
      <c r="N526" s="6"/>
      <c r="O526" s="46"/>
      <c r="P526" s="46"/>
      <c r="Q526" s="46"/>
      <c r="R526" s="46"/>
    </row>
    <row r="527" spans="1:18" x14ac:dyDescent="0.25">
      <c r="A527" s="6"/>
      <c r="B527" s="6"/>
      <c r="C527" s="151"/>
      <c r="D527" s="151"/>
      <c r="E527" s="6"/>
      <c r="F527" s="6"/>
      <c r="G527" s="6"/>
      <c r="H527" s="6"/>
      <c r="I527" s="6"/>
      <c r="J527" s="6"/>
      <c r="K527" s="6"/>
      <c r="L527" s="6"/>
      <c r="M527" s="151"/>
      <c r="N527" s="6"/>
      <c r="O527" s="46"/>
      <c r="P527" s="46"/>
      <c r="Q527" s="46"/>
      <c r="R527" s="46"/>
    </row>
    <row r="528" spans="1:18" x14ac:dyDescent="0.25">
      <c r="A528" s="6"/>
      <c r="B528" s="6"/>
      <c r="C528" s="151"/>
      <c r="D528" s="151"/>
      <c r="E528" s="6"/>
      <c r="F528" s="6"/>
      <c r="G528" s="6"/>
      <c r="H528" s="6"/>
      <c r="I528" s="6"/>
      <c r="J528" s="6"/>
      <c r="K528" s="6"/>
      <c r="L528" s="6"/>
      <c r="M528" s="151"/>
      <c r="N528" s="6"/>
      <c r="O528" s="46"/>
      <c r="P528" s="46"/>
      <c r="Q528" s="46"/>
      <c r="R528" s="46"/>
    </row>
    <row r="529" spans="1:18" x14ac:dyDescent="0.25">
      <c r="A529" s="6"/>
      <c r="B529" s="6"/>
      <c r="C529" s="151"/>
      <c r="D529" s="151"/>
      <c r="E529" s="6"/>
      <c r="F529" s="6"/>
      <c r="G529" s="6"/>
      <c r="H529" s="6"/>
      <c r="I529" s="6"/>
      <c r="J529" s="6"/>
      <c r="K529" s="6"/>
      <c r="L529" s="6"/>
      <c r="M529" s="151"/>
      <c r="N529" s="6"/>
      <c r="O529" s="46"/>
      <c r="P529" s="46"/>
      <c r="Q529" s="46"/>
      <c r="R529" s="46"/>
    </row>
    <row r="530" spans="1:18" x14ac:dyDescent="0.25">
      <c r="A530" s="6"/>
      <c r="B530" s="6"/>
      <c r="C530" s="151"/>
      <c r="D530" s="151"/>
      <c r="E530" s="6"/>
      <c r="F530" s="6"/>
      <c r="G530" s="6"/>
      <c r="H530" s="6"/>
      <c r="I530" s="6"/>
      <c r="J530" s="6"/>
      <c r="K530" s="6"/>
      <c r="L530" s="6"/>
      <c r="M530" s="151"/>
      <c r="N530" s="6"/>
      <c r="O530" s="46"/>
      <c r="P530" s="46"/>
      <c r="Q530" s="46"/>
      <c r="R530" s="46"/>
    </row>
    <row r="531" spans="1:18" x14ac:dyDescent="0.25">
      <c r="A531" s="6"/>
      <c r="B531" s="6"/>
      <c r="C531" s="151"/>
      <c r="D531" s="151"/>
      <c r="E531" s="6"/>
      <c r="F531" s="6"/>
      <c r="G531" s="6"/>
      <c r="H531" s="6"/>
      <c r="I531" s="6"/>
      <c r="J531" s="6"/>
      <c r="K531" s="6"/>
      <c r="L531" s="6"/>
      <c r="M531" s="151"/>
      <c r="N531" s="6"/>
      <c r="O531" s="46"/>
      <c r="P531" s="46"/>
      <c r="Q531" s="46"/>
      <c r="R531" s="46"/>
    </row>
    <row r="532" spans="1:18" x14ac:dyDescent="0.25">
      <c r="A532" s="6"/>
      <c r="B532" s="6"/>
      <c r="C532" s="151"/>
      <c r="D532" s="151"/>
      <c r="E532" s="6"/>
      <c r="F532" s="6"/>
      <c r="G532" s="6"/>
      <c r="H532" s="6"/>
      <c r="I532" s="6"/>
      <c r="J532" s="6"/>
      <c r="K532" s="6"/>
      <c r="L532" s="6"/>
      <c r="M532" s="151"/>
      <c r="N532" s="6"/>
      <c r="O532" s="46"/>
      <c r="P532" s="46"/>
      <c r="Q532" s="46"/>
      <c r="R532" s="46"/>
    </row>
    <row r="533" spans="1:18" x14ac:dyDescent="0.25">
      <c r="A533" s="6"/>
      <c r="B533" s="6"/>
      <c r="C533" s="151"/>
      <c r="D533" s="151"/>
      <c r="E533" s="6"/>
      <c r="F533" s="6"/>
      <c r="G533" s="6"/>
      <c r="H533" s="6"/>
      <c r="I533" s="6"/>
      <c r="J533" s="6"/>
      <c r="K533" s="6"/>
      <c r="L533" s="6"/>
      <c r="M533" s="151"/>
      <c r="N533" s="6"/>
      <c r="O533" s="46"/>
      <c r="P533" s="46"/>
      <c r="Q533" s="46"/>
      <c r="R533" s="46"/>
    </row>
    <row r="534" spans="1:18" x14ac:dyDescent="0.25">
      <c r="A534" s="6"/>
      <c r="B534" s="6"/>
      <c r="C534" s="151"/>
      <c r="D534" s="151"/>
      <c r="E534" s="6"/>
      <c r="F534" s="6"/>
      <c r="G534" s="6"/>
      <c r="H534" s="6"/>
      <c r="I534" s="6"/>
      <c r="J534" s="6"/>
      <c r="K534" s="6"/>
      <c r="L534" s="6"/>
      <c r="M534" s="151"/>
      <c r="N534" s="6"/>
      <c r="O534" s="46"/>
      <c r="P534" s="46"/>
      <c r="Q534" s="46"/>
      <c r="R534" s="46"/>
    </row>
    <row r="535" spans="1:18" x14ac:dyDescent="0.25">
      <c r="A535" s="6"/>
      <c r="B535" s="6"/>
      <c r="C535" s="151"/>
      <c r="D535" s="151"/>
      <c r="E535" s="6"/>
      <c r="F535" s="6"/>
      <c r="G535" s="6"/>
      <c r="H535" s="6"/>
      <c r="I535" s="6"/>
      <c r="J535" s="6"/>
      <c r="K535" s="6"/>
      <c r="L535" s="6"/>
      <c r="M535" s="151"/>
      <c r="N535" s="6"/>
      <c r="O535" s="46"/>
      <c r="P535" s="46"/>
      <c r="Q535" s="46"/>
      <c r="R535" s="46"/>
    </row>
    <row r="536" spans="1:18" x14ac:dyDescent="0.25">
      <c r="A536" s="6"/>
      <c r="B536" s="6"/>
      <c r="C536" s="151"/>
      <c r="D536" s="151"/>
      <c r="E536" s="6"/>
      <c r="F536" s="6"/>
      <c r="G536" s="6"/>
      <c r="H536" s="6"/>
      <c r="I536" s="6"/>
      <c r="J536" s="6"/>
      <c r="K536" s="6"/>
      <c r="L536" s="6"/>
      <c r="M536" s="151"/>
      <c r="N536" s="6"/>
      <c r="O536" s="46"/>
      <c r="P536" s="46"/>
      <c r="Q536" s="46"/>
      <c r="R536" s="46"/>
    </row>
    <row r="537" spans="1:18" x14ac:dyDescent="0.25">
      <c r="A537" s="6"/>
      <c r="B537" s="6"/>
      <c r="C537" s="151"/>
      <c r="D537" s="151"/>
      <c r="E537" s="6"/>
      <c r="F537" s="6"/>
      <c r="G537" s="6"/>
      <c r="H537" s="6"/>
      <c r="I537" s="6"/>
      <c r="J537" s="6"/>
      <c r="K537" s="6"/>
      <c r="L537" s="6"/>
      <c r="M537" s="151"/>
      <c r="N537" s="6"/>
      <c r="O537" s="46"/>
      <c r="P537" s="46"/>
      <c r="Q537" s="46"/>
      <c r="R537" s="46"/>
    </row>
    <row r="538" spans="1:18" x14ac:dyDescent="0.25">
      <c r="A538" s="6"/>
      <c r="B538" s="6"/>
      <c r="C538" s="151"/>
      <c r="D538" s="151"/>
      <c r="E538" s="6"/>
      <c r="F538" s="6"/>
      <c r="G538" s="6"/>
      <c r="H538" s="6"/>
      <c r="I538" s="6"/>
      <c r="J538" s="6"/>
      <c r="K538" s="6"/>
      <c r="L538" s="6"/>
      <c r="M538" s="151"/>
      <c r="N538" s="6"/>
      <c r="O538" s="46"/>
      <c r="P538" s="46"/>
      <c r="Q538" s="46"/>
      <c r="R538" s="46"/>
    </row>
    <row r="539" spans="1:18" x14ac:dyDescent="0.25">
      <c r="A539" s="6"/>
      <c r="B539" s="6"/>
      <c r="C539" s="151"/>
      <c r="D539" s="151"/>
      <c r="E539" s="6"/>
      <c r="F539" s="6"/>
      <c r="G539" s="6"/>
      <c r="H539" s="6"/>
      <c r="I539" s="6"/>
      <c r="J539" s="6"/>
      <c r="K539" s="6"/>
      <c r="L539" s="6"/>
      <c r="M539" s="151"/>
      <c r="N539" s="6"/>
      <c r="O539" s="46"/>
      <c r="P539" s="46"/>
      <c r="Q539" s="46"/>
      <c r="R539" s="46"/>
    </row>
    <row r="540" spans="1:18" x14ac:dyDescent="0.25">
      <c r="A540" s="6"/>
      <c r="B540" s="6"/>
      <c r="C540" s="151"/>
      <c r="D540" s="151"/>
      <c r="E540" s="6"/>
      <c r="F540" s="6"/>
      <c r="G540" s="6"/>
      <c r="H540" s="6"/>
      <c r="I540" s="6"/>
      <c r="J540" s="6"/>
      <c r="K540" s="6"/>
      <c r="L540" s="6"/>
      <c r="M540" s="151"/>
      <c r="N540" s="6"/>
      <c r="O540" s="46"/>
      <c r="P540" s="46"/>
      <c r="Q540" s="46"/>
      <c r="R540" s="46"/>
    </row>
    <row r="541" spans="1:18" x14ac:dyDescent="0.25">
      <c r="A541" s="6"/>
      <c r="B541" s="6"/>
      <c r="C541" s="151"/>
      <c r="D541" s="151"/>
      <c r="E541" s="6"/>
      <c r="F541" s="6"/>
      <c r="G541" s="6"/>
      <c r="H541" s="6"/>
      <c r="I541" s="6"/>
      <c r="J541" s="6"/>
      <c r="K541" s="6"/>
      <c r="L541" s="6"/>
      <c r="M541" s="151"/>
      <c r="N541" s="6"/>
      <c r="O541" s="46"/>
      <c r="P541" s="46"/>
      <c r="Q541" s="46"/>
      <c r="R541" s="46"/>
    </row>
    <row r="542" spans="1:18" x14ac:dyDescent="0.25">
      <c r="A542" s="6"/>
      <c r="B542" s="6"/>
      <c r="C542" s="151"/>
      <c r="D542" s="151"/>
      <c r="E542" s="6"/>
      <c r="F542" s="6"/>
      <c r="G542" s="6"/>
      <c r="H542" s="6"/>
      <c r="I542" s="6"/>
      <c r="J542" s="6"/>
      <c r="K542" s="6"/>
      <c r="L542" s="6"/>
      <c r="M542" s="151"/>
      <c r="N542" s="6"/>
      <c r="O542" s="46"/>
      <c r="P542" s="46"/>
      <c r="Q542" s="46"/>
      <c r="R542" s="46"/>
    </row>
    <row r="543" spans="1:18" x14ac:dyDescent="0.25">
      <c r="A543" s="6"/>
      <c r="B543" s="6"/>
      <c r="C543" s="151"/>
      <c r="D543" s="151"/>
      <c r="E543" s="6"/>
      <c r="F543" s="6"/>
      <c r="G543" s="6"/>
      <c r="H543" s="6"/>
      <c r="I543" s="6"/>
      <c r="J543" s="6"/>
      <c r="K543" s="6"/>
      <c r="L543" s="6"/>
      <c r="M543" s="151"/>
      <c r="N543" s="6"/>
      <c r="O543" s="46"/>
      <c r="P543" s="46"/>
      <c r="Q543" s="46"/>
      <c r="R543" s="46"/>
    </row>
    <row r="544" spans="1:18" x14ac:dyDescent="0.25">
      <c r="A544" s="6"/>
      <c r="B544" s="6"/>
      <c r="C544" s="151"/>
      <c r="D544" s="151"/>
      <c r="E544" s="6"/>
      <c r="F544" s="6"/>
      <c r="G544" s="6"/>
      <c r="H544" s="6"/>
      <c r="I544" s="6"/>
      <c r="J544" s="6"/>
      <c r="K544" s="6"/>
      <c r="L544" s="6"/>
      <c r="M544" s="151"/>
      <c r="N544" s="6"/>
      <c r="O544" s="46"/>
      <c r="P544" s="46"/>
      <c r="Q544" s="46"/>
      <c r="R544" s="46"/>
    </row>
    <row r="545" spans="1:18" x14ac:dyDescent="0.25">
      <c r="A545" s="6"/>
      <c r="B545" s="6"/>
      <c r="C545" s="151"/>
      <c r="D545" s="151"/>
      <c r="E545" s="6"/>
      <c r="F545" s="6"/>
      <c r="G545" s="6"/>
      <c r="H545" s="6"/>
      <c r="I545" s="6"/>
      <c r="J545" s="6"/>
      <c r="K545" s="6"/>
      <c r="L545" s="6"/>
      <c r="M545" s="151"/>
      <c r="N545" s="6"/>
      <c r="O545" s="46"/>
      <c r="P545" s="46"/>
      <c r="Q545" s="46"/>
      <c r="R545" s="46"/>
    </row>
    <row r="546" spans="1:18" x14ac:dyDescent="0.25">
      <c r="A546" s="6"/>
      <c r="B546" s="6"/>
      <c r="C546" s="151"/>
      <c r="D546" s="151"/>
      <c r="E546" s="6"/>
      <c r="F546" s="6"/>
      <c r="G546" s="6"/>
      <c r="H546" s="6"/>
      <c r="I546" s="6"/>
      <c r="J546" s="6"/>
      <c r="K546" s="6"/>
      <c r="L546" s="6"/>
      <c r="M546" s="151"/>
      <c r="N546" s="6"/>
      <c r="O546" s="46"/>
      <c r="P546" s="46"/>
      <c r="Q546" s="46"/>
      <c r="R546" s="46"/>
    </row>
    <row r="547" spans="1:18" x14ac:dyDescent="0.25">
      <c r="A547" s="6"/>
      <c r="B547" s="6"/>
      <c r="C547" s="151"/>
      <c r="D547" s="151"/>
      <c r="E547" s="6"/>
      <c r="F547" s="6"/>
      <c r="G547" s="6"/>
      <c r="H547" s="6"/>
      <c r="I547" s="6"/>
      <c r="J547" s="6"/>
      <c r="K547" s="6"/>
      <c r="L547" s="6"/>
      <c r="M547" s="151"/>
      <c r="N547" s="6"/>
      <c r="O547" s="46"/>
      <c r="P547" s="46"/>
      <c r="Q547" s="46"/>
      <c r="R547" s="46"/>
    </row>
    <row r="548" spans="1:18" x14ac:dyDescent="0.25">
      <c r="A548" s="6"/>
      <c r="B548" s="6"/>
      <c r="C548" s="151"/>
      <c r="D548" s="151"/>
      <c r="E548" s="6"/>
      <c r="F548" s="6"/>
      <c r="G548" s="6"/>
      <c r="H548" s="6"/>
      <c r="I548" s="6"/>
      <c r="J548" s="6"/>
      <c r="K548" s="6"/>
      <c r="L548" s="6"/>
      <c r="M548" s="151"/>
      <c r="N548" s="6"/>
      <c r="O548" s="46"/>
      <c r="P548" s="46"/>
      <c r="Q548" s="46"/>
      <c r="R548" s="46"/>
    </row>
    <row r="549" spans="1:18" x14ac:dyDescent="0.25">
      <c r="A549" s="6"/>
      <c r="B549" s="6"/>
      <c r="C549" s="151"/>
      <c r="D549" s="151"/>
      <c r="E549" s="6"/>
      <c r="F549" s="6"/>
      <c r="G549" s="6"/>
      <c r="H549" s="6"/>
      <c r="I549" s="6"/>
      <c r="J549" s="6"/>
      <c r="K549" s="6"/>
      <c r="L549" s="6"/>
      <c r="M549" s="151"/>
      <c r="N549" s="6"/>
      <c r="O549" s="46"/>
      <c r="P549" s="46"/>
      <c r="Q549" s="46"/>
      <c r="R549" s="46"/>
    </row>
    <row r="550" spans="1:18" x14ac:dyDescent="0.25">
      <c r="A550" s="6"/>
      <c r="B550" s="6"/>
      <c r="C550" s="151"/>
      <c r="D550" s="151"/>
      <c r="E550" s="6"/>
      <c r="F550" s="6"/>
      <c r="G550" s="6"/>
      <c r="H550" s="6"/>
      <c r="I550" s="6"/>
      <c r="J550" s="6"/>
      <c r="K550" s="6"/>
      <c r="L550" s="6"/>
      <c r="M550" s="151"/>
      <c r="N550" s="6"/>
      <c r="O550" s="46"/>
      <c r="P550" s="46"/>
      <c r="Q550" s="46"/>
      <c r="R550" s="46"/>
    </row>
    <row r="551" spans="1:18" x14ac:dyDescent="0.25">
      <c r="A551" s="6"/>
      <c r="B551" s="6"/>
      <c r="C551" s="151"/>
      <c r="D551" s="151"/>
      <c r="E551" s="6"/>
      <c r="F551" s="6"/>
      <c r="G551" s="6"/>
      <c r="H551" s="6"/>
      <c r="I551" s="6"/>
      <c r="J551" s="6"/>
      <c r="K551" s="6"/>
      <c r="L551" s="6"/>
      <c r="M551" s="151"/>
      <c r="N551" s="6"/>
      <c r="O551" s="46"/>
      <c r="P551" s="46"/>
      <c r="Q551" s="46"/>
      <c r="R551" s="46"/>
    </row>
    <row r="552" spans="1:18" x14ac:dyDescent="0.25">
      <c r="A552" s="6"/>
      <c r="B552" s="6"/>
      <c r="C552" s="151"/>
      <c r="D552" s="151"/>
      <c r="E552" s="6"/>
      <c r="F552" s="6"/>
      <c r="G552" s="6"/>
      <c r="H552" s="6"/>
      <c r="I552" s="6"/>
      <c r="J552" s="6"/>
      <c r="K552" s="6"/>
      <c r="L552" s="6"/>
      <c r="M552" s="151"/>
      <c r="N552" s="6"/>
      <c r="O552" s="46"/>
      <c r="P552" s="46"/>
      <c r="Q552" s="46"/>
      <c r="R552" s="46"/>
    </row>
    <row r="553" spans="1:18" x14ac:dyDescent="0.25">
      <c r="A553" s="6"/>
      <c r="B553" s="6"/>
      <c r="C553" s="151"/>
      <c r="D553" s="151"/>
      <c r="E553" s="6"/>
      <c r="F553" s="6"/>
      <c r="G553" s="6"/>
      <c r="H553" s="6"/>
      <c r="I553" s="6"/>
      <c r="J553" s="6"/>
      <c r="K553" s="6"/>
      <c r="L553" s="6"/>
      <c r="M553" s="151"/>
      <c r="N553" s="6"/>
      <c r="O553" s="46"/>
      <c r="P553" s="46"/>
      <c r="Q553" s="46"/>
      <c r="R553" s="46"/>
    </row>
    <row r="554" spans="1:18" x14ac:dyDescent="0.25">
      <c r="A554" s="6"/>
      <c r="B554" s="6"/>
      <c r="C554" s="151"/>
      <c r="D554" s="151"/>
      <c r="E554" s="6"/>
      <c r="F554" s="6"/>
      <c r="G554" s="6"/>
      <c r="H554" s="6"/>
      <c r="I554" s="6"/>
      <c r="J554" s="6"/>
      <c r="K554" s="6"/>
      <c r="L554" s="6"/>
      <c r="M554" s="151"/>
      <c r="N554" s="6"/>
      <c r="O554" s="46"/>
      <c r="P554" s="46"/>
      <c r="Q554" s="46"/>
      <c r="R554" s="46"/>
    </row>
    <row r="555" spans="1:18" x14ac:dyDescent="0.25">
      <c r="A555" s="6"/>
      <c r="B555" s="6"/>
      <c r="C555" s="151"/>
      <c r="D555" s="151"/>
      <c r="E555" s="6"/>
      <c r="F555" s="6"/>
      <c r="G555" s="6"/>
      <c r="H555" s="6"/>
      <c r="I555" s="6"/>
      <c r="J555" s="6"/>
      <c r="K555" s="6"/>
      <c r="L555" s="6"/>
      <c r="M555" s="151"/>
      <c r="N555" s="6"/>
      <c r="O555" s="46"/>
      <c r="P555" s="46"/>
      <c r="Q555" s="46"/>
      <c r="R555" s="46"/>
    </row>
    <row r="556" spans="1:18" x14ac:dyDescent="0.25">
      <c r="A556" s="6"/>
      <c r="B556" s="6"/>
      <c r="C556" s="151"/>
      <c r="D556" s="151"/>
      <c r="E556" s="6"/>
      <c r="F556" s="6"/>
      <c r="G556" s="6"/>
      <c r="H556" s="6"/>
      <c r="I556" s="6"/>
      <c r="J556" s="6"/>
      <c r="K556" s="6"/>
      <c r="L556" s="6"/>
      <c r="M556" s="151"/>
      <c r="N556" s="6"/>
      <c r="O556" s="46"/>
      <c r="P556" s="46"/>
      <c r="Q556" s="46"/>
      <c r="R556" s="46"/>
    </row>
    <row r="557" spans="1:18" x14ac:dyDescent="0.25">
      <c r="A557" s="6"/>
      <c r="B557" s="6"/>
      <c r="C557" s="151"/>
      <c r="D557" s="151"/>
      <c r="E557" s="6"/>
      <c r="F557" s="6"/>
      <c r="G557" s="6"/>
      <c r="H557" s="6"/>
      <c r="I557" s="6"/>
      <c r="J557" s="6"/>
      <c r="K557" s="6"/>
      <c r="L557" s="6"/>
      <c r="M557" s="151"/>
      <c r="N557" s="6"/>
      <c r="O557" s="46"/>
      <c r="P557" s="46"/>
      <c r="Q557" s="46"/>
      <c r="R557" s="46"/>
    </row>
    <row r="558" spans="1:18" x14ac:dyDescent="0.25">
      <c r="A558" s="6"/>
      <c r="B558" s="6"/>
      <c r="C558" s="151"/>
      <c r="D558" s="151"/>
      <c r="E558" s="6"/>
      <c r="F558" s="6"/>
      <c r="G558" s="6"/>
      <c r="H558" s="6"/>
      <c r="I558" s="6"/>
      <c r="J558" s="6"/>
      <c r="K558" s="6"/>
      <c r="L558" s="6"/>
      <c r="M558" s="151"/>
      <c r="N558" s="6"/>
      <c r="O558" s="46"/>
      <c r="P558" s="46"/>
      <c r="Q558" s="46"/>
      <c r="R558" s="46"/>
    </row>
    <row r="559" spans="1:18" x14ac:dyDescent="0.25">
      <c r="A559" s="6"/>
      <c r="B559" s="6"/>
      <c r="C559" s="151"/>
      <c r="D559" s="151"/>
      <c r="E559" s="6"/>
      <c r="F559" s="6"/>
      <c r="G559" s="6"/>
      <c r="H559" s="6"/>
      <c r="I559" s="6"/>
      <c r="J559" s="6"/>
      <c r="K559" s="6"/>
      <c r="L559" s="6"/>
      <c r="M559" s="151"/>
      <c r="N559" s="6"/>
      <c r="O559" s="46"/>
      <c r="P559" s="46"/>
      <c r="Q559" s="46"/>
      <c r="R559" s="46"/>
    </row>
    <row r="560" spans="1:18" x14ac:dyDescent="0.25">
      <c r="A560" s="6"/>
      <c r="B560" s="6"/>
      <c r="C560" s="151"/>
      <c r="D560" s="151"/>
      <c r="E560" s="6"/>
      <c r="F560" s="6"/>
      <c r="G560" s="6"/>
      <c r="H560" s="6"/>
      <c r="I560" s="6"/>
      <c r="J560" s="6"/>
      <c r="K560" s="6"/>
      <c r="L560" s="6"/>
      <c r="M560" s="151"/>
      <c r="N560" s="6"/>
      <c r="O560" s="46"/>
      <c r="P560" s="46"/>
      <c r="Q560" s="46"/>
      <c r="R560" s="46"/>
    </row>
    <row r="561" spans="1:18" x14ac:dyDescent="0.25">
      <c r="A561" s="6"/>
      <c r="B561" s="6"/>
      <c r="C561" s="151"/>
      <c r="D561" s="151"/>
      <c r="E561" s="6"/>
      <c r="F561" s="6"/>
      <c r="G561" s="6"/>
      <c r="H561" s="6"/>
      <c r="I561" s="6"/>
      <c r="J561" s="6"/>
      <c r="K561" s="6"/>
      <c r="L561" s="6"/>
      <c r="M561" s="151"/>
      <c r="N561" s="6"/>
      <c r="O561" s="46"/>
      <c r="P561" s="46"/>
      <c r="Q561" s="46"/>
      <c r="R561" s="46"/>
    </row>
    <row r="562" spans="1:18" x14ac:dyDescent="0.25">
      <c r="A562" s="6"/>
      <c r="B562" s="6"/>
      <c r="C562" s="151"/>
      <c r="D562" s="151"/>
      <c r="E562" s="6"/>
      <c r="F562" s="6"/>
      <c r="G562" s="6"/>
      <c r="H562" s="6"/>
      <c r="I562" s="6"/>
      <c r="J562" s="6"/>
      <c r="K562" s="6"/>
      <c r="L562" s="6"/>
      <c r="M562" s="151"/>
      <c r="N562" s="6"/>
      <c r="O562" s="46"/>
      <c r="P562" s="46"/>
      <c r="Q562" s="46"/>
      <c r="R562" s="46"/>
    </row>
    <row r="563" spans="1:18" x14ac:dyDescent="0.25">
      <c r="A563" s="6"/>
      <c r="B563" s="6"/>
      <c r="C563" s="151"/>
      <c r="D563" s="151"/>
      <c r="E563" s="6"/>
      <c r="F563" s="6"/>
      <c r="G563" s="6"/>
      <c r="H563" s="6"/>
      <c r="I563" s="6"/>
      <c r="J563" s="6"/>
      <c r="K563" s="6"/>
      <c r="L563" s="6"/>
      <c r="M563" s="151"/>
      <c r="N563" s="6"/>
      <c r="O563" s="46"/>
      <c r="P563" s="46"/>
      <c r="Q563" s="46"/>
      <c r="R563" s="46"/>
    </row>
    <row r="564" spans="1:18" x14ac:dyDescent="0.25">
      <c r="A564" s="6"/>
      <c r="B564" s="6"/>
      <c r="C564" s="151"/>
      <c r="D564" s="151"/>
      <c r="E564" s="6"/>
      <c r="F564" s="6"/>
      <c r="G564" s="6"/>
      <c r="H564" s="6"/>
      <c r="I564" s="6"/>
      <c r="J564" s="6"/>
      <c r="K564" s="6"/>
      <c r="L564" s="6"/>
      <c r="M564" s="151"/>
      <c r="N564" s="6"/>
      <c r="O564" s="46"/>
      <c r="P564" s="46"/>
      <c r="Q564" s="46"/>
      <c r="R564" s="46"/>
    </row>
    <row r="565" spans="1:18" x14ac:dyDescent="0.25">
      <c r="A565" s="6"/>
      <c r="B565" s="6"/>
      <c r="C565" s="151"/>
      <c r="D565" s="151"/>
      <c r="E565" s="6"/>
      <c r="F565" s="6"/>
      <c r="G565" s="6"/>
      <c r="H565" s="6"/>
      <c r="I565" s="6"/>
      <c r="J565" s="6"/>
      <c r="K565" s="6"/>
      <c r="L565" s="6"/>
      <c r="M565" s="151"/>
      <c r="N565" s="6"/>
      <c r="O565" s="46"/>
      <c r="P565" s="46"/>
      <c r="Q565" s="46"/>
      <c r="R565" s="46"/>
    </row>
    <row r="566" spans="1:18" x14ac:dyDescent="0.25">
      <c r="A566" s="6"/>
      <c r="B566" s="6"/>
      <c r="C566" s="151"/>
      <c r="D566" s="151"/>
      <c r="E566" s="6"/>
      <c r="F566" s="6"/>
      <c r="G566" s="6"/>
      <c r="H566" s="6"/>
      <c r="I566" s="6"/>
      <c r="J566" s="6"/>
      <c r="K566" s="6"/>
      <c r="L566" s="6"/>
      <c r="M566" s="151"/>
      <c r="N566" s="6"/>
      <c r="O566" s="46"/>
      <c r="P566" s="46"/>
      <c r="Q566" s="46"/>
      <c r="R566" s="46"/>
    </row>
    <row r="567" spans="1:18" x14ac:dyDescent="0.25">
      <c r="A567" s="6"/>
      <c r="B567" s="6"/>
      <c r="C567" s="151"/>
      <c r="D567" s="151"/>
      <c r="E567" s="6"/>
      <c r="F567" s="6"/>
      <c r="G567" s="6"/>
      <c r="H567" s="6"/>
      <c r="I567" s="6"/>
      <c r="J567" s="6"/>
      <c r="K567" s="6"/>
      <c r="L567" s="6"/>
      <c r="M567" s="151"/>
      <c r="N567" s="6"/>
      <c r="O567" s="46"/>
      <c r="P567" s="46"/>
      <c r="Q567" s="46"/>
      <c r="R567" s="46"/>
    </row>
    <row r="568" spans="1:18" x14ac:dyDescent="0.25">
      <c r="A568" s="6"/>
      <c r="B568" s="6"/>
      <c r="C568" s="151"/>
      <c r="D568" s="151"/>
      <c r="E568" s="6"/>
      <c r="F568" s="6"/>
      <c r="G568" s="6"/>
      <c r="H568" s="6"/>
      <c r="I568" s="6"/>
      <c r="J568" s="6"/>
      <c r="K568" s="6"/>
      <c r="L568" s="6"/>
      <c r="M568" s="151"/>
      <c r="N568" s="6"/>
      <c r="O568" s="46"/>
      <c r="P568" s="46"/>
      <c r="Q568" s="46"/>
      <c r="R568" s="46"/>
    </row>
    <row r="569" spans="1:18" x14ac:dyDescent="0.25">
      <c r="A569" s="6"/>
      <c r="B569" s="6"/>
      <c r="C569" s="151"/>
      <c r="D569" s="151"/>
      <c r="E569" s="6"/>
      <c r="F569" s="6"/>
      <c r="G569" s="6"/>
      <c r="H569" s="6"/>
      <c r="I569" s="6"/>
      <c r="J569" s="6"/>
      <c r="K569" s="6"/>
      <c r="L569" s="6"/>
      <c r="M569" s="151"/>
      <c r="N569" s="6"/>
      <c r="O569" s="46"/>
      <c r="P569" s="46"/>
      <c r="Q569" s="46"/>
      <c r="R569" s="46"/>
    </row>
    <row r="570" spans="1:18" x14ac:dyDescent="0.25">
      <c r="A570" s="6"/>
      <c r="B570" s="6"/>
      <c r="C570" s="151"/>
      <c r="D570" s="151"/>
      <c r="E570" s="6"/>
      <c r="F570" s="6"/>
      <c r="G570" s="6"/>
      <c r="H570" s="6"/>
      <c r="I570" s="6"/>
      <c r="J570" s="6"/>
      <c r="K570" s="6"/>
      <c r="L570" s="6"/>
      <c r="M570" s="151"/>
      <c r="N570" s="6"/>
      <c r="O570" s="46"/>
      <c r="P570" s="46"/>
      <c r="Q570" s="46"/>
      <c r="R570" s="46"/>
    </row>
    <row r="571" spans="1:18" x14ac:dyDescent="0.25">
      <c r="A571" s="6"/>
      <c r="B571" s="6"/>
      <c r="C571" s="151"/>
      <c r="D571" s="151"/>
      <c r="E571" s="6"/>
      <c r="F571" s="6"/>
      <c r="G571" s="6"/>
      <c r="H571" s="6"/>
      <c r="I571" s="6"/>
      <c r="J571" s="6"/>
      <c r="K571" s="6"/>
      <c r="L571" s="6"/>
      <c r="M571" s="151"/>
      <c r="N571" s="6"/>
      <c r="O571" s="46"/>
      <c r="P571" s="46"/>
      <c r="Q571" s="46"/>
      <c r="R571" s="46"/>
    </row>
    <row r="572" spans="1:18" x14ac:dyDescent="0.25">
      <c r="A572" s="6"/>
      <c r="B572" s="6"/>
      <c r="C572" s="151"/>
      <c r="D572" s="151"/>
      <c r="E572" s="6"/>
      <c r="F572" s="6"/>
      <c r="G572" s="6"/>
      <c r="H572" s="6"/>
      <c r="I572" s="6"/>
      <c r="J572" s="6"/>
      <c r="K572" s="6"/>
      <c r="L572" s="6"/>
      <c r="M572" s="151"/>
      <c r="N572" s="6"/>
      <c r="O572" s="46"/>
      <c r="P572" s="46"/>
      <c r="Q572" s="46"/>
      <c r="R572" s="46"/>
    </row>
    <row r="573" spans="1:18" x14ac:dyDescent="0.25">
      <c r="A573" s="6"/>
      <c r="B573" s="6"/>
      <c r="C573" s="151"/>
      <c r="D573" s="151"/>
      <c r="E573" s="6"/>
      <c r="F573" s="6"/>
      <c r="G573" s="6"/>
      <c r="H573" s="6"/>
      <c r="I573" s="6"/>
      <c r="J573" s="6"/>
      <c r="K573" s="6"/>
      <c r="L573" s="6"/>
      <c r="M573" s="151"/>
      <c r="N573" s="6"/>
      <c r="O573" s="46"/>
      <c r="P573" s="46"/>
      <c r="Q573" s="46"/>
      <c r="R573" s="46"/>
    </row>
    <row r="574" spans="1:18" x14ac:dyDescent="0.25">
      <c r="A574" s="6"/>
      <c r="B574" s="6"/>
      <c r="C574" s="151"/>
      <c r="D574" s="151"/>
      <c r="E574" s="6"/>
      <c r="F574" s="6"/>
      <c r="G574" s="6"/>
      <c r="H574" s="6"/>
      <c r="I574" s="6"/>
      <c r="J574" s="6"/>
      <c r="K574" s="6"/>
      <c r="L574" s="6"/>
      <c r="M574" s="151"/>
      <c r="N574" s="6"/>
      <c r="O574" s="46"/>
      <c r="P574" s="46"/>
      <c r="Q574" s="46"/>
      <c r="R574" s="46"/>
    </row>
    <row r="575" spans="1:18" x14ac:dyDescent="0.25">
      <c r="A575" s="6"/>
      <c r="B575" s="6"/>
      <c r="C575" s="151"/>
      <c r="D575" s="151"/>
      <c r="E575" s="6"/>
      <c r="F575" s="6"/>
      <c r="G575" s="6"/>
      <c r="H575" s="6"/>
      <c r="I575" s="6"/>
      <c r="J575" s="6"/>
      <c r="K575" s="6"/>
      <c r="L575" s="6"/>
      <c r="M575" s="151"/>
      <c r="N575" s="6"/>
      <c r="O575" s="46"/>
      <c r="P575" s="46"/>
      <c r="Q575" s="46"/>
      <c r="R575" s="46"/>
    </row>
    <row r="576" spans="1:18" x14ac:dyDescent="0.25">
      <c r="A576" s="6"/>
      <c r="B576" s="6"/>
      <c r="C576" s="151"/>
      <c r="D576" s="151"/>
      <c r="E576" s="6"/>
      <c r="F576" s="6"/>
      <c r="G576" s="6"/>
      <c r="H576" s="6"/>
      <c r="I576" s="6"/>
      <c r="J576" s="6"/>
      <c r="K576" s="6"/>
      <c r="L576" s="6"/>
      <c r="M576" s="151"/>
      <c r="N576" s="6"/>
      <c r="O576" s="46"/>
      <c r="P576" s="46"/>
      <c r="Q576" s="46"/>
      <c r="R576" s="46"/>
    </row>
    <row r="577" spans="1:18" x14ac:dyDescent="0.25">
      <c r="A577" s="6"/>
      <c r="B577" s="6"/>
      <c r="C577" s="151"/>
      <c r="D577" s="151"/>
      <c r="E577" s="6"/>
      <c r="F577" s="6"/>
      <c r="G577" s="6"/>
      <c r="H577" s="6"/>
      <c r="I577" s="6"/>
      <c r="J577" s="6"/>
      <c r="K577" s="6"/>
      <c r="L577" s="6"/>
      <c r="M577" s="151"/>
      <c r="N577" s="6"/>
      <c r="O577" s="46"/>
      <c r="P577" s="46"/>
      <c r="Q577" s="46"/>
      <c r="R577" s="46"/>
    </row>
    <row r="578" spans="1:18" x14ac:dyDescent="0.25">
      <c r="A578" s="6"/>
      <c r="B578" s="6"/>
      <c r="C578" s="151"/>
      <c r="D578" s="151"/>
      <c r="E578" s="6"/>
      <c r="F578" s="6"/>
      <c r="G578" s="6"/>
      <c r="H578" s="6"/>
      <c r="I578" s="6"/>
      <c r="J578" s="6"/>
      <c r="K578" s="6"/>
      <c r="L578" s="6"/>
      <c r="M578" s="151"/>
      <c r="N578" s="6"/>
      <c r="O578" s="46"/>
      <c r="P578" s="46"/>
      <c r="Q578" s="46"/>
      <c r="R578" s="46"/>
    </row>
    <row r="579" spans="1:18" x14ac:dyDescent="0.25">
      <c r="A579" s="6"/>
      <c r="B579" s="6"/>
      <c r="C579" s="151"/>
      <c r="D579" s="151"/>
      <c r="E579" s="6"/>
      <c r="F579" s="6"/>
      <c r="G579" s="6"/>
      <c r="H579" s="6"/>
      <c r="I579" s="6"/>
      <c r="J579" s="6"/>
      <c r="K579" s="6"/>
      <c r="L579" s="6"/>
      <c r="M579" s="151"/>
      <c r="N579" s="6"/>
      <c r="O579" s="46"/>
      <c r="P579" s="46"/>
      <c r="Q579" s="46"/>
      <c r="R579" s="46"/>
    </row>
    <row r="580" spans="1:18" x14ac:dyDescent="0.25">
      <c r="A580" s="6"/>
      <c r="B580" s="6"/>
      <c r="C580" s="151"/>
      <c r="D580" s="151"/>
      <c r="E580" s="6"/>
      <c r="F580" s="6"/>
      <c r="G580" s="6"/>
      <c r="H580" s="6"/>
      <c r="I580" s="6"/>
      <c r="J580" s="6"/>
      <c r="K580" s="6"/>
      <c r="L580" s="6"/>
      <c r="M580" s="151"/>
      <c r="N580" s="6"/>
      <c r="O580" s="46"/>
      <c r="P580" s="46"/>
      <c r="Q580" s="46"/>
      <c r="R580" s="46"/>
    </row>
    <row r="581" spans="1:18" x14ac:dyDescent="0.25">
      <c r="A581" s="6"/>
      <c r="B581" s="6"/>
      <c r="C581" s="151"/>
      <c r="D581" s="151"/>
      <c r="E581" s="6"/>
      <c r="F581" s="6"/>
      <c r="G581" s="6"/>
      <c r="H581" s="6"/>
      <c r="I581" s="6"/>
      <c r="J581" s="6"/>
      <c r="K581" s="6"/>
      <c r="L581" s="6"/>
      <c r="M581" s="151"/>
      <c r="N581" s="6"/>
      <c r="O581" s="46"/>
      <c r="P581" s="46"/>
      <c r="Q581" s="46"/>
      <c r="R581" s="46"/>
    </row>
    <row r="582" spans="1:18" x14ac:dyDescent="0.25">
      <c r="A582" s="6"/>
      <c r="B582" s="6"/>
      <c r="C582" s="151"/>
      <c r="D582" s="151"/>
      <c r="E582" s="6"/>
      <c r="F582" s="6"/>
      <c r="G582" s="6"/>
      <c r="H582" s="6"/>
      <c r="I582" s="6"/>
      <c r="J582" s="6"/>
      <c r="K582" s="6"/>
      <c r="L582" s="6"/>
      <c r="M582" s="151"/>
      <c r="N582" s="6"/>
      <c r="O582" s="46"/>
      <c r="P582" s="46"/>
      <c r="Q582" s="46"/>
      <c r="R582" s="46"/>
    </row>
    <row r="583" spans="1:18" x14ac:dyDescent="0.25">
      <c r="A583" s="6"/>
      <c r="B583" s="6"/>
      <c r="C583" s="151"/>
      <c r="D583" s="151"/>
      <c r="E583" s="6"/>
      <c r="F583" s="6"/>
      <c r="G583" s="6"/>
      <c r="H583" s="6"/>
      <c r="I583" s="6"/>
      <c r="J583" s="6"/>
      <c r="K583" s="6"/>
      <c r="L583" s="6"/>
      <c r="M583" s="151"/>
      <c r="N583" s="6"/>
      <c r="O583" s="46"/>
      <c r="P583" s="46"/>
      <c r="Q583" s="46"/>
      <c r="R583" s="46"/>
    </row>
    <row r="584" spans="1:18" x14ac:dyDescent="0.25">
      <c r="A584" s="6"/>
      <c r="B584" s="6"/>
      <c r="C584" s="151"/>
      <c r="D584" s="151"/>
      <c r="E584" s="6"/>
      <c r="F584" s="6"/>
      <c r="G584" s="6"/>
      <c r="H584" s="6"/>
      <c r="I584" s="6"/>
      <c r="J584" s="6"/>
      <c r="K584" s="6"/>
      <c r="L584" s="6"/>
      <c r="M584" s="151"/>
      <c r="N584" s="6"/>
      <c r="O584" s="46"/>
      <c r="P584" s="46"/>
      <c r="Q584" s="46"/>
      <c r="R584" s="46"/>
    </row>
    <row r="585" spans="1:18" x14ac:dyDescent="0.25">
      <c r="A585" s="6"/>
      <c r="B585" s="6"/>
      <c r="C585" s="151"/>
      <c r="D585" s="151"/>
      <c r="E585" s="6"/>
      <c r="F585" s="6"/>
      <c r="G585" s="6"/>
      <c r="H585" s="6"/>
      <c r="I585" s="6"/>
      <c r="J585" s="6"/>
      <c r="K585" s="6"/>
      <c r="L585" s="6"/>
      <c r="M585" s="151"/>
      <c r="N585" s="6"/>
      <c r="O585" s="46"/>
      <c r="P585" s="46"/>
      <c r="Q585" s="46"/>
      <c r="R585" s="46"/>
    </row>
    <row r="586" spans="1:18" x14ac:dyDescent="0.25">
      <c r="A586" s="6"/>
      <c r="B586" s="6"/>
      <c r="C586" s="151"/>
      <c r="D586" s="151"/>
      <c r="E586" s="6"/>
      <c r="F586" s="6"/>
      <c r="G586" s="6"/>
      <c r="H586" s="6"/>
      <c r="I586" s="6"/>
      <c r="J586" s="6"/>
      <c r="K586" s="6"/>
      <c r="L586" s="6"/>
      <c r="M586" s="151"/>
      <c r="N586" s="6"/>
      <c r="O586" s="46"/>
      <c r="P586" s="46"/>
      <c r="Q586" s="46"/>
      <c r="R586" s="46"/>
    </row>
    <row r="587" spans="1:18" x14ac:dyDescent="0.25">
      <c r="A587" s="6"/>
      <c r="B587" s="6"/>
      <c r="C587" s="151"/>
      <c r="D587" s="151"/>
      <c r="E587" s="6"/>
      <c r="F587" s="6"/>
      <c r="G587" s="6"/>
      <c r="H587" s="6"/>
      <c r="I587" s="6"/>
      <c r="J587" s="6"/>
      <c r="K587" s="6"/>
      <c r="L587" s="6"/>
      <c r="M587" s="151"/>
      <c r="N587" s="6"/>
      <c r="O587" s="46"/>
      <c r="P587" s="46"/>
      <c r="Q587" s="46"/>
      <c r="R587" s="46"/>
    </row>
    <row r="588" spans="1:18" x14ac:dyDescent="0.25">
      <c r="A588" s="6"/>
      <c r="B588" s="6"/>
      <c r="C588" s="151"/>
      <c r="D588" s="151"/>
      <c r="E588" s="6"/>
      <c r="F588" s="6"/>
      <c r="G588" s="6"/>
      <c r="H588" s="6"/>
      <c r="I588" s="6"/>
      <c r="J588" s="6"/>
      <c r="K588" s="6"/>
      <c r="L588" s="6"/>
      <c r="M588" s="151"/>
      <c r="N588" s="6"/>
      <c r="O588" s="46"/>
      <c r="P588" s="46"/>
      <c r="Q588" s="46"/>
      <c r="R588" s="46"/>
    </row>
    <row r="589" spans="1:18" x14ac:dyDescent="0.25">
      <c r="A589" s="6"/>
      <c r="B589" s="6"/>
      <c r="C589" s="151"/>
      <c r="D589" s="151"/>
      <c r="E589" s="6"/>
      <c r="F589" s="6"/>
      <c r="G589" s="6"/>
      <c r="H589" s="6"/>
      <c r="I589" s="6"/>
      <c r="J589" s="6"/>
      <c r="K589" s="6"/>
      <c r="L589" s="6"/>
      <c r="M589" s="151"/>
      <c r="N589" s="6"/>
      <c r="O589" s="46"/>
      <c r="P589" s="46"/>
      <c r="Q589" s="46"/>
      <c r="R589" s="46"/>
    </row>
    <row r="590" spans="1:18" x14ac:dyDescent="0.25">
      <c r="A590" s="6"/>
      <c r="B590" s="6"/>
      <c r="C590" s="151"/>
      <c r="D590" s="151"/>
      <c r="E590" s="6"/>
      <c r="F590" s="6"/>
      <c r="G590" s="6"/>
      <c r="H590" s="6"/>
      <c r="I590" s="6"/>
      <c r="J590" s="6"/>
      <c r="K590" s="6"/>
      <c r="L590" s="6"/>
      <c r="M590" s="151"/>
      <c r="N590" s="6"/>
      <c r="O590" s="46"/>
      <c r="P590" s="46"/>
      <c r="Q590" s="46"/>
      <c r="R590" s="46"/>
    </row>
    <row r="591" spans="1:18" x14ac:dyDescent="0.25">
      <c r="A591" s="6"/>
      <c r="B591" s="6"/>
      <c r="C591" s="151"/>
      <c r="D591" s="151"/>
      <c r="E591" s="6"/>
      <c r="F591" s="6"/>
      <c r="G591" s="6"/>
      <c r="H591" s="6"/>
      <c r="I591" s="6"/>
      <c r="J591" s="6"/>
      <c r="K591" s="6"/>
      <c r="L591" s="6"/>
      <c r="M591" s="151"/>
      <c r="N591" s="6"/>
      <c r="O591" s="46"/>
      <c r="P591" s="46"/>
      <c r="Q591" s="46"/>
      <c r="R591" s="46"/>
    </row>
    <row r="592" spans="1:18" x14ac:dyDescent="0.25">
      <c r="A592" s="6"/>
      <c r="B592" s="6"/>
      <c r="C592" s="151"/>
      <c r="D592" s="151"/>
      <c r="E592" s="6"/>
      <c r="F592" s="6"/>
      <c r="G592" s="6"/>
      <c r="H592" s="6"/>
      <c r="I592" s="6"/>
      <c r="J592" s="6"/>
      <c r="K592" s="6"/>
      <c r="L592" s="6"/>
      <c r="M592" s="151"/>
      <c r="N592" s="6"/>
      <c r="O592" s="46"/>
      <c r="P592" s="46"/>
      <c r="Q592" s="46"/>
      <c r="R592" s="46"/>
    </row>
    <row r="593" spans="1:18" x14ac:dyDescent="0.25">
      <c r="A593" s="6"/>
      <c r="B593" s="6"/>
      <c r="C593" s="151"/>
      <c r="D593" s="151"/>
      <c r="E593" s="6"/>
      <c r="F593" s="6"/>
      <c r="G593" s="6"/>
      <c r="H593" s="6"/>
      <c r="I593" s="6"/>
      <c r="J593" s="6"/>
      <c r="K593" s="6"/>
      <c r="L593" s="6"/>
      <c r="M593" s="151"/>
      <c r="N593" s="6"/>
      <c r="O593" s="46"/>
      <c r="P593" s="46"/>
      <c r="Q593" s="46"/>
      <c r="R593" s="46"/>
    </row>
    <row r="594" spans="1:18" x14ac:dyDescent="0.25">
      <c r="A594" s="6"/>
      <c r="B594" s="6"/>
      <c r="C594" s="151"/>
      <c r="D594" s="151"/>
      <c r="E594" s="6"/>
      <c r="F594" s="6"/>
      <c r="G594" s="6"/>
      <c r="H594" s="6"/>
      <c r="I594" s="6"/>
      <c r="J594" s="6"/>
      <c r="K594" s="6"/>
      <c r="L594" s="6"/>
      <c r="M594" s="151"/>
      <c r="N594" s="6"/>
      <c r="O594" s="46"/>
      <c r="P594" s="46"/>
      <c r="Q594" s="46"/>
      <c r="R594" s="46"/>
    </row>
    <row r="595" spans="1:18" x14ac:dyDescent="0.25">
      <c r="A595" s="6"/>
      <c r="B595" s="6"/>
      <c r="C595" s="151"/>
      <c r="D595" s="151"/>
      <c r="E595" s="6"/>
      <c r="F595" s="6"/>
      <c r="G595" s="6"/>
      <c r="H595" s="6"/>
      <c r="I595" s="6"/>
      <c r="J595" s="6"/>
      <c r="K595" s="6"/>
      <c r="L595" s="6"/>
      <c r="M595" s="151"/>
      <c r="N595" s="6"/>
      <c r="O595" s="46"/>
      <c r="P595" s="46"/>
      <c r="Q595" s="46"/>
      <c r="R595" s="46"/>
    </row>
    <row r="596" spans="1:18" x14ac:dyDescent="0.25">
      <c r="A596" s="6"/>
      <c r="B596" s="6"/>
      <c r="C596" s="151"/>
      <c r="D596" s="151"/>
      <c r="E596" s="6"/>
      <c r="F596" s="6"/>
      <c r="G596" s="6"/>
      <c r="H596" s="6"/>
      <c r="I596" s="6"/>
      <c r="J596" s="6"/>
      <c r="K596" s="6"/>
      <c r="L596" s="6"/>
      <c r="M596" s="151"/>
      <c r="N596" s="6"/>
      <c r="O596" s="46"/>
      <c r="P596" s="46"/>
      <c r="Q596" s="46"/>
      <c r="R596" s="46"/>
    </row>
    <row r="597" spans="1:18" x14ac:dyDescent="0.25">
      <c r="A597" s="6"/>
      <c r="B597" s="6"/>
      <c r="C597" s="151"/>
      <c r="D597" s="151"/>
      <c r="E597" s="6"/>
      <c r="F597" s="6"/>
      <c r="G597" s="6"/>
      <c r="H597" s="6"/>
      <c r="I597" s="6"/>
      <c r="J597" s="6"/>
      <c r="K597" s="6"/>
      <c r="L597" s="6"/>
      <c r="M597" s="151"/>
      <c r="N597" s="6"/>
      <c r="O597" s="46"/>
      <c r="P597" s="46"/>
      <c r="Q597" s="46"/>
      <c r="R597" s="46"/>
    </row>
    <row r="598" spans="1:18" x14ac:dyDescent="0.25">
      <c r="A598" s="6"/>
      <c r="B598" s="6"/>
      <c r="C598" s="151"/>
      <c r="D598" s="151"/>
      <c r="E598" s="6"/>
      <c r="F598" s="6"/>
      <c r="G598" s="6"/>
      <c r="H598" s="6"/>
      <c r="I598" s="6"/>
      <c r="J598" s="6"/>
      <c r="K598" s="6"/>
      <c r="L598" s="6"/>
      <c r="M598" s="151"/>
      <c r="N598" s="6"/>
      <c r="O598" s="46"/>
      <c r="P598" s="46"/>
      <c r="Q598" s="46"/>
      <c r="R598" s="46"/>
    </row>
    <row r="599" spans="1:18" x14ac:dyDescent="0.25">
      <c r="A599" s="6"/>
      <c r="B599" s="6"/>
      <c r="C599" s="151"/>
      <c r="D599" s="151"/>
      <c r="E599" s="6"/>
      <c r="F599" s="6"/>
      <c r="G599" s="6"/>
      <c r="H599" s="6"/>
      <c r="I599" s="6"/>
      <c r="J599" s="6"/>
      <c r="K599" s="6"/>
      <c r="L599" s="6"/>
      <c r="M599" s="151"/>
      <c r="N599" s="6"/>
      <c r="O599" s="46"/>
      <c r="P599" s="46"/>
      <c r="Q599" s="46"/>
      <c r="R599" s="46"/>
    </row>
    <row r="600" spans="1:18" x14ac:dyDescent="0.25">
      <c r="A600" s="6"/>
      <c r="B600" s="6"/>
      <c r="C600" s="151"/>
      <c r="D600" s="151"/>
      <c r="E600" s="6"/>
      <c r="F600" s="6"/>
      <c r="G600" s="6"/>
      <c r="H600" s="6"/>
      <c r="I600" s="6"/>
      <c r="J600" s="6"/>
      <c r="K600" s="6"/>
      <c r="L600" s="6"/>
      <c r="M600" s="151"/>
      <c r="N600" s="6"/>
      <c r="O600" s="46"/>
      <c r="P600" s="46"/>
      <c r="Q600" s="46"/>
      <c r="R600" s="46"/>
    </row>
    <row r="601" spans="1:18" x14ac:dyDescent="0.25">
      <c r="A601" s="6"/>
      <c r="B601" s="6"/>
      <c r="C601" s="151"/>
      <c r="D601" s="151"/>
      <c r="E601" s="6"/>
      <c r="F601" s="6"/>
      <c r="G601" s="6"/>
      <c r="H601" s="6"/>
      <c r="I601" s="6"/>
      <c r="J601" s="6"/>
      <c r="K601" s="6"/>
      <c r="L601" s="6"/>
      <c r="M601" s="151"/>
      <c r="N601" s="6"/>
      <c r="O601" s="46"/>
      <c r="P601" s="46"/>
      <c r="Q601" s="46"/>
      <c r="R601" s="46"/>
    </row>
    <row r="602" spans="1:18" x14ac:dyDescent="0.25">
      <c r="A602" s="6"/>
      <c r="B602" s="6"/>
      <c r="C602" s="151"/>
      <c r="D602" s="151"/>
      <c r="E602" s="6"/>
      <c r="F602" s="6"/>
      <c r="G602" s="6"/>
      <c r="H602" s="6"/>
      <c r="I602" s="6"/>
      <c r="J602" s="6"/>
      <c r="K602" s="6"/>
      <c r="L602" s="6"/>
      <c r="M602" s="151"/>
      <c r="N602" s="6"/>
      <c r="O602" s="46"/>
      <c r="P602" s="46"/>
      <c r="Q602" s="46"/>
      <c r="R602" s="46"/>
    </row>
    <row r="603" spans="1:18" x14ac:dyDescent="0.25">
      <c r="A603" s="6"/>
      <c r="B603" s="6"/>
      <c r="C603" s="151"/>
      <c r="D603" s="151"/>
      <c r="E603" s="6"/>
      <c r="F603" s="6"/>
      <c r="G603" s="6"/>
      <c r="H603" s="6"/>
      <c r="I603" s="6"/>
      <c r="J603" s="6"/>
      <c r="K603" s="6"/>
      <c r="L603" s="6"/>
      <c r="M603" s="151"/>
      <c r="N603" s="6"/>
      <c r="O603" s="46"/>
      <c r="P603" s="46"/>
      <c r="Q603" s="46"/>
      <c r="R603" s="46"/>
    </row>
    <row r="604" spans="1:18" x14ac:dyDescent="0.25">
      <c r="A604" s="6"/>
      <c r="B604" s="6"/>
      <c r="C604" s="151"/>
      <c r="D604" s="151"/>
      <c r="E604" s="6"/>
      <c r="F604" s="6"/>
      <c r="G604" s="6"/>
      <c r="H604" s="6"/>
      <c r="I604" s="6"/>
      <c r="J604" s="6"/>
      <c r="K604" s="6"/>
      <c r="L604" s="6"/>
      <c r="M604" s="151"/>
      <c r="N604" s="6"/>
      <c r="O604" s="46"/>
      <c r="P604" s="46"/>
      <c r="Q604" s="46"/>
      <c r="R604" s="46"/>
    </row>
    <row r="605" spans="1:18" x14ac:dyDescent="0.25">
      <c r="A605" s="6"/>
      <c r="B605" s="6"/>
      <c r="C605" s="151"/>
      <c r="D605" s="151"/>
      <c r="E605" s="6"/>
      <c r="F605" s="6"/>
      <c r="G605" s="6"/>
      <c r="H605" s="6"/>
      <c r="I605" s="6"/>
      <c r="J605" s="6"/>
      <c r="K605" s="6"/>
      <c r="L605" s="6"/>
      <c r="M605" s="151"/>
      <c r="N605" s="6"/>
      <c r="O605" s="46"/>
      <c r="P605" s="46"/>
      <c r="Q605" s="46"/>
      <c r="R605" s="46"/>
    </row>
    <row r="606" spans="1:18" x14ac:dyDescent="0.25">
      <c r="A606" s="6"/>
      <c r="B606" s="6"/>
      <c r="C606" s="151"/>
      <c r="D606" s="151"/>
      <c r="E606" s="6"/>
      <c r="F606" s="6"/>
      <c r="G606" s="6"/>
      <c r="H606" s="6"/>
      <c r="I606" s="6"/>
      <c r="J606" s="6"/>
      <c r="K606" s="6"/>
      <c r="L606" s="6"/>
      <c r="M606" s="151"/>
      <c r="N606" s="6"/>
      <c r="O606" s="46"/>
      <c r="P606" s="46"/>
      <c r="Q606" s="46"/>
      <c r="R606" s="46"/>
    </row>
    <row r="607" spans="1:18" x14ac:dyDescent="0.25">
      <c r="A607" s="6"/>
      <c r="B607" s="6"/>
      <c r="C607" s="151"/>
      <c r="D607" s="151"/>
      <c r="E607" s="6"/>
      <c r="F607" s="6"/>
      <c r="G607" s="6"/>
      <c r="H607" s="6"/>
      <c r="I607" s="6"/>
      <c r="J607" s="6"/>
      <c r="K607" s="6"/>
      <c r="L607" s="6"/>
      <c r="M607" s="151"/>
      <c r="N607" s="6"/>
      <c r="O607" s="46"/>
      <c r="P607" s="46"/>
      <c r="Q607" s="46"/>
      <c r="R607" s="46"/>
    </row>
    <row r="608" spans="1:18" x14ac:dyDescent="0.25">
      <c r="A608" s="6"/>
      <c r="B608" s="6"/>
      <c r="C608" s="151"/>
      <c r="D608" s="151"/>
      <c r="E608" s="6"/>
      <c r="F608" s="6"/>
      <c r="G608" s="6"/>
      <c r="H608" s="6"/>
      <c r="I608" s="6"/>
      <c r="J608" s="6"/>
      <c r="K608" s="6"/>
      <c r="L608" s="6"/>
      <c r="M608" s="151"/>
      <c r="N608" s="6"/>
      <c r="O608" s="46"/>
      <c r="P608" s="46"/>
      <c r="Q608" s="46"/>
      <c r="R608" s="46"/>
    </row>
    <row r="609" spans="1:18" x14ac:dyDescent="0.25">
      <c r="A609" s="6"/>
      <c r="B609" s="6"/>
      <c r="C609" s="151"/>
      <c r="D609" s="151"/>
      <c r="E609" s="6"/>
      <c r="F609" s="6"/>
      <c r="G609" s="6"/>
      <c r="H609" s="6"/>
      <c r="I609" s="6"/>
      <c r="J609" s="6"/>
      <c r="K609" s="6"/>
      <c r="L609" s="6"/>
      <c r="M609" s="151"/>
      <c r="N609" s="6"/>
      <c r="O609" s="46"/>
      <c r="P609" s="46"/>
      <c r="Q609" s="46"/>
      <c r="R609" s="46"/>
    </row>
    <row r="610" spans="1:18" x14ac:dyDescent="0.25">
      <c r="A610" s="6"/>
      <c r="B610" s="6"/>
      <c r="C610" s="151"/>
      <c r="D610" s="151"/>
      <c r="E610" s="6"/>
      <c r="F610" s="6"/>
      <c r="G610" s="6"/>
      <c r="H610" s="6"/>
      <c r="I610" s="6"/>
      <c r="J610" s="6"/>
      <c r="K610" s="6"/>
      <c r="L610" s="6"/>
      <c r="M610" s="151"/>
      <c r="N610" s="6"/>
      <c r="O610" s="46"/>
      <c r="P610" s="46"/>
      <c r="Q610" s="46"/>
      <c r="R610" s="46"/>
    </row>
    <row r="611" spans="1:18" x14ac:dyDescent="0.25">
      <c r="A611" s="6"/>
      <c r="B611" s="6"/>
      <c r="C611" s="151"/>
      <c r="D611" s="151"/>
      <c r="E611" s="6"/>
      <c r="F611" s="6"/>
      <c r="G611" s="6"/>
      <c r="H611" s="6"/>
      <c r="I611" s="6"/>
      <c r="J611" s="6"/>
      <c r="K611" s="6"/>
      <c r="L611" s="6"/>
      <c r="M611" s="151"/>
      <c r="N611" s="6"/>
      <c r="O611" s="46"/>
      <c r="P611" s="46"/>
      <c r="Q611" s="46"/>
      <c r="R611" s="46"/>
    </row>
    <row r="612" spans="1:18" x14ac:dyDescent="0.25">
      <c r="A612" s="6"/>
      <c r="B612" s="6"/>
      <c r="C612" s="151"/>
      <c r="D612" s="151"/>
      <c r="E612" s="6"/>
      <c r="F612" s="6"/>
      <c r="G612" s="6"/>
      <c r="H612" s="6"/>
      <c r="I612" s="6"/>
      <c r="J612" s="6"/>
      <c r="K612" s="6"/>
      <c r="L612" s="6"/>
      <c r="M612" s="151"/>
      <c r="N612" s="6"/>
      <c r="O612" s="46"/>
      <c r="P612" s="46"/>
      <c r="Q612" s="46"/>
      <c r="R612" s="46"/>
    </row>
    <row r="613" spans="1:18" x14ac:dyDescent="0.25">
      <c r="A613" s="6"/>
      <c r="B613" s="6"/>
      <c r="C613" s="151"/>
      <c r="D613" s="151"/>
      <c r="E613" s="6"/>
      <c r="F613" s="6"/>
      <c r="G613" s="6"/>
      <c r="H613" s="6"/>
      <c r="I613" s="6"/>
      <c r="J613" s="6"/>
      <c r="K613" s="6"/>
      <c r="L613" s="6"/>
      <c r="M613" s="151"/>
      <c r="N613" s="6"/>
      <c r="O613" s="46"/>
      <c r="P613" s="46"/>
      <c r="Q613" s="46"/>
      <c r="R613" s="46"/>
    </row>
    <row r="614" spans="1:18" x14ac:dyDescent="0.25">
      <c r="A614" s="6"/>
      <c r="B614" s="6"/>
      <c r="C614" s="151"/>
      <c r="D614" s="151"/>
      <c r="E614" s="6"/>
      <c r="F614" s="6"/>
      <c r="G614" s="6"/>
      <c r="H614" s="6"/>
      <c r="I614" s="6"/>
      <c r="J614" s="6"/>
      <c r="K614" s="6"/>
      <c r="L614" s="6"/>
      <c r="M614" s="151"/>
      <c r="N614" s="6"/>
      <c r="O614" s="46"/>
      <c r="P614" s="46"/>
      <c r="Q614" s="46"/>
      <c r="R614" s="46"/>
    </row>
    <row r="615" spans="1:18" x14ac:dyDescent="0.25">
      <c r="A615" s="6"/>
      <c r="B615" s="6"/>
      <c r="C615" s="151"/>
      <c r="D615" s="151"/>
      <c r="E615" s="6"/>
      <c r="F615" s="6"/>
      <c r="G615" s="6"/>
      <c r="H615" s="6"/>
      <c r="I615" s="6"/>
      <c r="J615" s="6"/>
      <c r="K615" s="6"/>
      <c r="L615" s="6"/>
      <c r="M615" s="151"/>
      <c r="N615" s="6"/>
      <c r="O615" s="46"/>
      <c r="P615" s="46"/>
      <c r="Q615" s="46"/>
      <c r="R615" s="46"/>
    </row>
    <row r="616" spans="1:18" x14ac:dyDescent="0.25">
      <c r="A616" s="6"/>
      <c r="B616" s="6"/>
      <c r="C616" s="151"/>
      <c r="D616" s="151"/>
      <c r="E616" s="6"/>
      <c r="F616" s="6"/>
      <c r="G616" s="6"/>
      <c r="H616" s="6"/>
      <c r="I616" s="6"/>
      <c r="J616" s="6"/>
      <c r="K616" s="6"/>
      <c r="L616" s="6"/>
      <c r="M616" s="151"/>
      <c r="N616" s="6"/>
      <c r="O616" s="46"/>
      <c r="P616" s="46"/>
      <c r="Q616" s="46"/>
      <c r="R616" s="46"/>
    </row>
    <row r="617" spans="1:18" x14ac:dyDescent="0.25">
      <c r="A617" s="6"/>
      <c r="B617" s="6"/>
      <c r="C617" s="151"/>
      <c r="D617" s="151"/>
      <c r="E617" s="6"/>
      <c r="F617" s="6"/>
      <c r="G617" s="6"/>
      <c r="H617" s="6"/>
      <c r="I617" s="6"/>
      <c r="J617" s="6"/>
      <c r="K617" s="6"/>
      <c r="L617" s="6"/>
      <c r="M617" s="151"/>
      <c r="N617" s="6"/>
      <c r="O617" s="46"/>
      <c r="P617" s="46"/>
      <c r="Q617" s="46"/>
      <c r="R617" s="46"/>
    </row>
    <row r="618" spans="1:18" x14ac:dyDescent="0.25">
      <c r="A618" s="6"/>
      <c r="B618" s="6"/>
      <c r="C618" s="151"/>
      <c r="D618" s="151"/>
      <c r="E618" s="6"/>
      <c r="F618" s="6"/>
      <c r="G618" s="6"/>
      <c r="H618" s="6"/>
      <c r="I618" s="6"/>
      <c r="J618" s="6"/>
      <c r="K618" s="6"/>
      <c r="L618" s="6"/>
      <c r="M618" s="151"/>
      <c r="N618" s="6"/>
      <c r="O618" s="46"/>
      <c r="P618" s="46"/>
      <c r="Q618" s="46"/>
      <c r="R618" s="46"/>
    </row>
    <row r="619" spans="1:18" x14ac:dyDescent="0.25">
      <c r="A619" s="6"/>
      <c r="B619" s="6"/>
      <c r="C619" s="151"/>
      <c r="D619" s="151"/>
      <c r="E619" s="6"/>
      <c r="F619" s="6"/>
      <c r="G619" s="6"/>
      <c r="H619" s="6"/>
      <c r="I619" s="6"/>
      <c r="J619" s="6"/>
      <c r="K619" s="6"/>
      <c r="L619" s="6"/>
      <c r="M619" s="151"/>
      <c r="N619" s="6"/>
      <c r="O619" s="46"/>
      <c r="P619" s="46"/>
      <c r="Q619" s="46"/>
      <c r="R619" s="46"/>
    </row>
    <row r="620" spans="1:18" x14ac:dyDescent="0.25">
      <c r="A620" s="6"/>
      <c r="B620" s="6"/>
      <c r="C620" s="151"/>
      <c r="D620" s="151"/>
      <c r="E620" s="6"/>
      <c r="F620" s="6"/>
      <c r="G620" s="6"/>
      <c r="H620" s="6"/>
      <c r="I620" s="6"/>
      <c r="J620" s="6"/>
      <c r="K620" s="6"/>
      <c r="L620" s="6"/>
      <c r="M620" s="151"/>
      <c r="N620" s="6"/>
      <c r="O620" s="46"/>
      <c r="P620" s="46"/>
      <c r="Q620" s="46"/>
      <c r="R620" s="46"/>
    </row>
    <row r="621" spans="1:18" x14ac:dyDescent="0.25">
      <c r="A621" s="6"/>
      <c r="B621" s="6"/>
      <c r="C621" s="151"/>
      <c r="D621" s="151"/>
      <c r="E621" s="6"/>
      <c r="F621" s="6"/>
      <c r="G621" s="6"/>
      <c r="H621" s="6"/>
      <c r="I621" s="6"/>
      <c r="J621" s="6"/>
      <c r="K621" s="6"/>
      <c r="L621" s="6"/>
      <c r="M621" s="151"/>
      <c r="N621" s="6"/>
      <c r="O621" s="46"/>
      <c r="P621" s="46"/>
      <c r="Q621" s="46"/>
      <c r="R621" s="46"/>
    </row>
    <row r="622" spans="1:18" x14ac:dyDescent="0.25">
      <c r="A622" s="6"/>
      <c r="B622" s="6"/>
      <c r="C622" s="151"/>
      <c r="D622" s="151"/>
      <c r="E622" s="6"/>
      <c r="F622" s="6"/>
      <c r="G622" s="6"/>
      <c r="H622" s="6"/>
      <c r="I622" s="6"/>
      <c r="J622" s="6"/>
      <c r="K622" s="6"/>
      <c r="L622" s="6"/>
      <c r="M622" s="151"/>
      <c r="N622" s="6"/>
      <c r="O622" s="46"/>
      <c r="P622" s="46"/>
      <c r="Q622" s="46"/>
      <c r="R622" s="46"/>
    </row>
    <row r="623" spans="1:18" x14ac:dyDescent="0.25">
      <c r="A623" s="6"/>
      <c r="B623" s="6"/>
      <c r="C623" s="151"/>
      <c r="D623" s="151"/>
      <c r="E623" s="6"/>
      <c r="F623" s="6"/>
      <c r="G623" s="6"/>
      <c r="H623" s="6"/>
      <c r="I623" s="6"/>
      <c r="J623" s="6"/>
      <c r="K623" s="6"/>
      <c r="L623" s="6"/>
      <c r="M623" s="151"/>
      <c r="N623" s="6"/>
      <c r="O623" s="46"/>
      <c r="P623" s="46"/>
      <c r="Q623" s="46"/>
      <c r="R623" s="46"/>
    </row>
    <row r="624" spans="1:18" x14ac:dyDescent="0.25">
      <c r="A624" s="6"/>
      <c r="B624" s="6"/>
      <c r="C624" s="151"/>
      <c r="D624" s="151"/>
      <c r="E624" s="6"/>
      <c r="F624" s="6"/>
      <c r="G624" s="6"/>
      <c r="H624" s="6"/>
      <c r="I624" s="6"/>
      <c r="J624" s="6"/>
      <c r="K624" s="6"/>
      <c r="L624" s="6"/>
      <c r="M624" s="151"/>
      <c r="N624" s="6"/>
      <c r="O624" s="46"/>
      <c r="P624" s="46"/>
      <c r="Q624" s="46"/>
      <c r="R624" s="46"/>
    </row>
    <row r="625" spans="1:18" x14ac:dyDescent="0.25">
      <c r="A625" s="6"/>
      <c r="B625" s="6"/>
      <c r="C625" s="151"/>
      <c r="D625" s="151"/>
      <c r="E625" s="6"/>
      <c r="F625" s="6"/>
      <c r="G625" s="6"/>
      <c r="H625" s="6"/>
      <c r="I625" s="6"/>
      <c r="J625" s="6"/>
      <c r="K625" s="6"/>
      <c r="L625" s="6"/>
      <c r="M625" s="151"/>
      <c r="N625" s="6"/>
      <c r="O625" s="46"/>
      <c r="P625" s="46"/>
      <c r="Q625" s="46"/>
      <c r="R625" s="46"/>
    </row>
    <row r="626" spans="1:18" x14ac:dyDescent="0.25">
      <c r="A626" s="6"/>
      <c r="B626" s="6"/>
      <c r="C626" s="151"/>
      <c r="D626" s="151"/>
      <c r="E626" s="6"/>
      <c r="F626" s="6"/>
      <c r="G626" s="6"/>
      <c r="H626" s="6"/>
      <c r="I626" s="6"/>
      <c r="J626" s="6"/>
      <c r="K626" s="6"/>
      <c r="L626" s="6"/>
      <c r="M626" s="151"/>
      <c r="N626" s="6"/>
      <c r="O626" s="46"/>
      <c r="P626" s="46"/>
      <c r="Q626" s="46"/>
      <c r="R626" s="46"/>
    </row>
    <row r="627" spans="1:18" x14ac:dyDescent="0.25">
      <c r="A627" s="6"/>
      <c r="B627" s="6"/>
      <c r="C627" s="151"/>
      <c r="D627" s="151"/>
      <c r="E627" s="6"/>
      <c r="F627" s="6"/>
      <c r="G627" s="6"/>
      <c r="H627" s="6"/>
      <c r="I627" s="6"/>
      <c r="J627" s="6"/>
      <c r="K627" s="6"/>
      <c r="L627" s="6"/>
      <c r="M627" s="151"/>
      <c r="N627" s="6"/>
      <c r="O627" s="46"/>
      <c r="P627" s="46"/>
      <c r="Q627" s="46"/>
      <c r="R627" s="46"/>
    </row>
    <row r="628" spans="1:18" x14ac:dyDescent="0.25">
      <c r="A628" s="6"/>
      <c r="B628" s="6"/>
      <c r="C628" s="151"/>
      <c r="D628" s="151"/>
      <c r="E628" s="6"/>
      <c r="F628" s="6"/>
      <c r="G628" s="6"/>
      <c r="H628" s="6"/>
      <c r="I628" s="6"/>
      <c r="J628" s="6"/>
      <c r="K628" s="6"/>
      <c r="L628" s="6"/>
      <c r="M628" s="151"/>
      <c r="N628" s="6"/>
      <c r="O628" s="46"/>
      <c r="P628" s="46"/>
      <c r="Q628" s="46"/>
      <c r="R628" s="46"/>
    </row>
    <row r="629" spans="1:18" x14ac:dyDescent="0.25">
      <c r="A629" s="6"/>
      <c r="B629" s="6"/>
      <c r="C629" s="151"/>
      <c r="D629" s="151"/>
      <c r="E629" s="6"/>
      <c r="F629" s="6"/>
      <c r="G629" s="6"/>
      <c r="H629" s="6"/>
      <c r="I629" s="6"/>
      <c r="J629" s="6"/>
      <c r="K629" s="6"/>
      <c r="L629" s="6"/>
      <c r="M629" s="151"/>
      <c r="N629" s="6"/>
      <c r="O629" s="46"/>
      <c r="P629" s="46"/>
      <c r="Q629" s="46"/>
      <c r="R629" s="46"/>
    </row>
    <row r="630" spans="1:18" x14ac:dyDescent="0.25">
      <c r="A630" s="6"/>
      <c r="B630" s="6"/>
      <c r="C630" s="151"/>
      <c r="D630" s="151"/>
      <c r="E630" s="6"/>
      <c r="F630" s="6"/>
      <c r="G630" s="6"/>
      <c r="H630" s="6"/>
      <c r="I630" s="6"/>
      <c r="J630" s="6"/>
      <c r="K630" s="6"/>
      <c r="L630" s="6"/>
      <c r="M630" s="151"/>
      <c r="N630" s="6"/>
      <c r="O630" s="46"/>
      <c r="P630" s="46"/>
      <c r="Q630" s="46"/>
      <c r="R630" s="46"/>
    </row>
    <row r="631" spans="1:18" x14ac:dyDescent="0.25">
      <c r="A631" s="6"/>
      <c r="B631" s="6"/>
      <c r="C631" s="151"/>
      <c r="D631" s="151"/>
      <c r="E631" s="6"/>
      <c r="F631" s="6"/>
      <c r="G631" s="6"/>
      <c r="H631" s="6"/>
      <c r="I631" s="6"/>
      <c r="J631" s="6"/>
      <c r="K631" s="6"/>
      <c r="L631" s="6"/>
      <c r="M631" s="151"/>
      <c r="N631" s="6"/>
      <c r="O631" s="46"/>
      <c r="P631" s="46"/>
      <c r="Q631" s="46"/>
      <c r="R631" s="46"/>
    </row>
    <row r="632" spans="1:18" x14ac:dyDescent="0.25">
      <c r="A632" s="6"/>
      <c r="B632" s="6"/>
      <c r="C632" s="151"/>
      <c r="D632" s="151"/>
      <c r="E632" s="6"/>
      <c r="F632" s="6"/>
      <c r="G632" s="6"/>
      <c r="H632" s="6"/>
      <c r="I632" s="6"/>
      <c r="J632" s="6"/>
      <c r="K632" s="6"/>
      <c r="L632" s="6"/>
      <c r="M632" s="151"/>
      <c r="N632" s="6"/>
      <c r="O632" s="46"/>
      <c r="P632" s="46"/>
      <c r="Q632" s="46"/>
      <c r="R632" s="46"/>
    </row>
    <row r="633" spans="1:18" x14ac:dyDescent="0.25">
      <c r="A633" s="6"/>
      <c r="B633" s="6"/>
      <c r="C633" s="151"/>
      <c r="D633" s="151"/>
      <c r="E633" s="6"/>
      <c r="F633" s="6"/>
      <c r="G633" s="6"/>
      <c r="H633" s="6"/>
      <c r="I633" s="6"/>
      <c r="J633" s="6"/>
      <c r="K633" s="6"/>
      <c r="L633" s="6"/>
      <c r="M633" s="151"/>
      <c r="N633" s="6"/>
      <c r="O633" s="46"/>
      <c r="P633" s="46"/>
      <c r="Q633" s="46"/>
      <c r="R633" s="46"/>
    </row>
    <row r="634" spans="1:18" x14ac:dyDescent="0.25">
      <c r="A634" s="6"/>
      <c r="B634" s="6"/>
      <c r="C634" s="151"/>
      <c r="D634" s="151"/>
      <c r="E634" s="6"/>
      <c r="F634" s="6"/>
      <c r="G634" s="6"/>
      <c r="H634" s="6"/>
      <c r="I634" s="6"/>
      <c r="J634" s="6"/>
      <c r="K634" s="6"/>
      <c r="L634" s="6"/>
      <c r="M634" s="151"/>
      <c r="N634" s="6"/>
      <c r="O634" s="46"/>
      <c r="P634" s="46"/>
      <c r="Q634" s="46"/>
      <c r="R634" s="46"/>
    </row>
    <row r="635" spans="1:18" x14ac:dyDescent="0.25">
      <c r="A635" s="6"/>
      <c r="B635" s="6"/>
      <c r="C635" s="151"/>
      <c r="D635" s="151"/>
      <c r="E635" s="6"/>
      <c r="F635" s="6"/>
      <c r="G635" s="6"/>
      <c r="H635" s="6"/>
      <c r="I635" s="6"/>
      <c r="J635" s="6"/>
      <c r="K635" s="6"/>
      <c r="L635" s="6"/>
      <c r="M635" s="151"/>
      <c r="N635" s="6"/>
      <c r="O635" s="46"/>
      <c r="P635" s="46"/>
      <c r="Q635" s="46"/>
      <c r="R635" s="46"/>
    </row>
    <row r="636" spans="1:18" x14ac:dyDescent="0.25">
      <c r="A636" s="6"/>
      <c r="B636" s="6"/>
      <c r="C636" s="151"/>
      <c r="D636" s="151"/>
      <c r="E636" s="6"/>
      <c r="F636" s="6"/>
      <c r="G636" s="6"/>
      <c r="H636" s="6"/>
      <c r="I636" s="6"/>
      <c r="J636" s="6"/>
      <c r="K636" s="6"/>
      <c r="L636" s="6"/>
      <c r="M636" s="151"/>
      <c r="N636" s="6"/>
      <c r="O636" s="46"/>
      <c r="P636" s="46"/>
      <c r="Q636" s="46"/>
      <c r="R636" s="46"/>
    </row>
    <row r="637" spans="1:18" x14ac:dyDescent="0.25">
      <c r="A637" s="6"/>
      <c r="B637" s="6"/>
      <c r="C637" s="151"/>
      <c r="D637" s="151"/>
      <c r="E637" s="6"/>
      <c r="F637" s="6"/>
      <c r="G637" s="6"/>
      <c r="H637" s="6"/>
      <c r="I637" s="6"/>
      <c r="J637" s="6"/>
      <c r="K637" s="6"/>
      <c r="L637" s="6"/>
      <c r="M637" s="151"/>
      <c r="N637" s="6"/>
      <c r="O637" s="46"/>
      <c r="P637" s="46"/>
      <c r="Q637" s="46"/>
      <c r="R637" s="46"/>
    </row>
    <row r="638" spans="1:18" x14ac:dyDescent="0.25">
      <c r="A638" s="6"/>
      <c r="B638" s="6"/>
      <c r="C638" s="151"/>
      <c r="D638" s="151"/>
      <c r="E638" s="6"/>
      <c r="F638" s="6"/>
      <c r="G638" s="6"/>
      <c r="H638" s="6"/>
      <c r="I638" s="6"/>
      <c r="J638" s="6"/>
      <c r="K638" s="6"/>
      <c r="L638" s="6"/>
      <c r="M638" s="151"/>
      <c r="N638" s="6"/>
      <c r="O638" s="46"/>
      <c r="P638" s="46"/>
      <c r="Q638" s="46"/>
      <c r="R638" s="46"/>
    </row>
    <row r="639" spans="1:18" x14ac:dyDescent="0.25">
      <c r="A639" s="6"/>
      <c r="B639" s="6"/>
      <c r="C639" s="151"/>
      <c r="D639" s="151"/>
      <c r="E639" s="6"/>
      <c r="F639" s="6"/>
      <c r="G639" s="6"/>
      <c r="H639" s="6"/>
      <c r="I639" s="6"/>
      <c r="J639" s="6"/>
      <c r="K639" s="6"/>
      <c r="L639" s="6"/>
      <c r="M639" s="151"/>
      <c r="N639" s="6"/>
      <c r="O639" s="46"/>
      <c r="P639" s="46"/>
      <c r="Q639" s="46"/>
      <c r="R639" s="46"/>
    </row>
    <row r="640" spans="1:18" x14ac:dyDescent="0.25">
      <c r="A640" s="6"/>
      <c r="B640" s="6"/>
      <c r="C640" s="151"/>
      <c r="D640" s="151"/>
      <c r="E640" s="6"/>
      <c r="F640" s="6"/>
      <c r="G640" s="6"/>
      <c r="H640" s="6"/>
      <c r="I640" s="6"/>
      <c r="J640" s="6"/>
      <c r="K640" s="6"/>
      <c r="L640" s="6"/>
      <c r="M640" s="151"/>
      <c r="N640" s="6"/>
      <c r="O640" s="46"/>
      <c r="P640" s="46"/>
      <c r="Q640" s="46"/>
      <c r="R640" s="46"/>
    </row>
    <row r="641" spans="1:18" x14ac:dyDescent="0.25">
      <c r="A641" s="6"/>
      <c r="B641" s="6"/>
      <c r="C641" s="151"/>
      <c r="D641" s="151"/>
      <c r="E641" s="6"/>
      <c r="F641" s="6"/>
      <c r="G641" s="6"/>
      <c r="H641" s="6"/>
      <c r="I641" s="6"/>
      <c r="J641" s="6"/>
      <c r="K641" s="6"/>
      <c r="L641" s="6"/>
      <c r="M641" s="151"/>
      <c r="N641" s="6"/>
      <c r="O641" s="46"/>
      <c r="P641" s="46"/>
      <c r="Q641" s="46"/>
      <c r="R641" s="46"/>
    </row>
    <row r="642" spans="1:18" x14ac:dyDescent="0.25">
      <c r="A642" s="6"/>
      <c r="B642" s="6"/>
      <c r="C642" s="151"/>
      <c r="D642" s="151"/>
      <c r="E642" s="6"/>
      <c r="F642" s="6"/>
      <c r="G642" s="6"/>
      <c r="H642" s="6"/>
      <c r="I642" s="6"/>
      <c r="J642" s="6"/>
      <c r="K642" s="6"/>
      <c r="L642" s="6"/>
      <c r="M642" s="151"/>
      <c r="N642" s="6"/>
      <c r="O642" s="46"/>
      <c r="P642" s="46"/>
      <c r="Q642" s="46"/>
      <c r="R642" s="46"/>
    </row>
    <row r="643" spans="1:18" x14ac:dyDescent="0.25">
      <c r="A643" s="6"/>
      <c r="B643" s="6"/>
      <c r="C643" s="151"/>
      <c r="D643" s="151"/>
      <c r="E643" s="6"/>
      <c r="F643" s="6"/>
      <c r="G643" s="6"/>
      <c r="H643" s="6"/>
      <c r="I643" s="6"/>
      <c r="J643" s="6"/>
      <c r="K643" s="6"/>
      <c r="L643" s="6"/>
      <c r="M643" s="151"/>
      <c r="N643" s="6"/>
      <c r="O643" s="46"/>
      <c r="P643" s="46"/>
      <c r="Q643" s="46"/>
      <c r="R643" s="46"/>
    </row>
    <row r="644" spans="1:18" x14ac:dyDescent="0.25">
      <c r="A644" s="6"/>
      <c r="B644" s="6"/>
      <c r="C644" s="151"/>
      <c r="D644" s="151"/>
      <c r="E644" s="6"/>
      <c r="F644" s="6"/>
      <c r="G644" s="6"/>
      <c r="H644" s="6"/>
      <c r="I644" s="6"/>
      <c r="J644" s="6"/>
      <c r="K644" s="6"/>
      <c r="L644" s="6"/>
      <c r="M644" s="151"/>
      <c r="N644" s="6"/>
      <c r="O644" s="46"/>
      <c r="P644" s="46"/>
      <c r="Q644" s="46"/>
      <c r="R644" s="46"/>
    </row>
    <row r="645" spans="1:18" x14ac:dyDescent="0.25">
      <c r="A645" s="6"/>
      <c r="B645" s="6"/>
      <c r="C645" s="151"/>
      <c r="D645" s="151"/>
      <c r="E645" s="6"/>
      <c r="F645" s="6"/>
      <c r="G645" s="6"/>
      <c r="H645" s="6"/>
      <c r="I645" s="6"/>
      <c r="J645" s="6"/>
      <c r="K645" s="6"/>
      <c r="L645" s="6"/>
      <c r="M645" s="151"/>
      <c r="N645" s="6"/>
      <c r="O645" s="46"/>
      <c r="P645" s="46"/>
      <c r="Q645" s="46"/>
      <c r="R645" s="46"/>
    </row>
    <row r="646" spans="1:18" x14ac:dyDescent="0.25">
      <c r="A646" s="6"/>
      <c r="B646" s="6"/>
      <c r="C646" s="151"/>
      <c r="D646" s="151"/>
      <c r="E646" s="6"/>
      <c r="F646" s="6"/>
      <c r="G646" s="6"/>
      <c r="H646" s="6"/>
      <c r="I646" s="6"/>
      <c r="J646" s="6"/>
      <c r="K646" s="6"/>
      <c r="L646" s="6"/>
      <c r="M646" s="151"/>
      <c r="N646" s="6"/>
      <c r="O646" s="46"/>
      <c r="P646" s="46"/>
      <c r="Q646" s="46"/>
      <c r="R646" s="46"/>
    </row>
    <row r="647" spans="1:18" x14ac:dyDescent="0.25">
      <c r="A647" s="6"/>
      <c r="B647" s="6"/>
      <c r="C647" s="151"/>
      <c r="D647" s="151"/>
      <c r="E647" s="6"/>
      <c r="F647" s="6"/>
      <c r="G647" s="6"/>
      <c r="H647" s="6"/>
      <c r="I647" s="6"/>
      <c r="J647" s="6"/>
      <c r="K647" s="6"/>
      <c r="L647" s="6"/>
      <c r="M647" s="151"/>
      <c r="N647" s="6"/>
      <c r="O647" s="46"/>
      <c r="P647" s="46"/>
      <c r="Q647" s="46"/>
      <c r="R647" s="46"/>
    </row>
    <row r="648" spans="1:18" x14ac:dyDescent="0.25">
      <c r="A648" s="6"/>
      <c r="B648" s="6"/>
      <c r="C648" s="151"/>
      <c r="D648" s="151"/>
      <c r="E648" s="6"/>
      <c r="F648" s="6"/>
      <c r="G648" s="6"/>
      <c r="H648" s="6"/>
      <c r="I648" s="6"/>
      <c r="J648" s="6"/>
      <c r="K648" s="6"/>
      <c r="L648" s="6"/>
      <c r="M648" s="151"/>
      <c r="N648" s="6"/>
      <c r="O648" s="46"/>
      <c r="P648" s="46"/>
      <c r="Q648" s="46"/>
      <c r="R648" s="46"/>
    </row>
    <row r="649" spans="1:18" x14ac:dyDescent="0.25">
      <c r="A649" s="6"/>
      <c r="B649" s="6"/>
      <c r="C649" s="151"/>
      <c r="D649" s="151"/>
      <c r="E649" s="6"/>
      <c r="F649" s="6"/>
      <c r="G649" s="6"/>
      <c r="H649" s="6"/>
      <c r="I649" s="6"/>
      <c r="J649" s="6"/>
      <c r="K649" s="6"/>
      <c r="L649" s="6"/>
      <c r="M649" s="151"/>
      <c r="N649" s="6"/>
      <c r="O649" s="46"/>
      <c r="P649" s="46"/>
      <c r="Q649" s="46"/>
      <c r="R649" s="46"/>
    </row>
    <row r="650" spans="1:18" x14ac:dyDescent="0.25">
      <c r="A650" s="6"/>
      <c r="B650" s="6"/>
      <c r="C650" s="151"/>
      <c r="D650" s="151"/>
      <c r="E650" s="6"/>
      <c r="F650" s="6"/>
      <c r="G650" s="6"/>
      <c r="H650" s="6"/>
      <c r="I650" s="6"/>
      <c r="J650" s="6"/>
      <c r="K650" s="6"/>
      <c r="L650" s="6"/>
      <c r="M650" s="151"/>
      <c r="N650" s="6"/>
      <c r="O650" s="46"/>
      <c r="P650" s="46"/>
      <c r="Q650" s="46"/>
      <c r="R650" s="46"/>
    </row>
    <row r="651" spans="1:18" x14ac:dyDescent="0.25">
      <c r="A651" s="6"/>
      <c r="B651" s="6"/>
      <c r="C651" s="151"/>
      <c r="D651" s="151"/>
      <c r="E651" s="6"/>
      <c r="F651" s="6"/>
      <c r="G651" s="6"/>
      <c r="H651" s="6"/>
      <c r="I651" s="6"/>
      <c r="J651" s="6"/>
      <c r="K651" s="6"/>
      <c r="L651" s="6"/>
      <c r="M651" s="151"/>
      <c r="N651" s="6"/>
      <c r="O651" s="46"/>
      <c r="P651" s="46"/>
      <c r="Q651" s="46"/>
      <c r="R651" s="46"/>
    </row>
    <row r="652" spans="1:18" x14ac:dyDescent="0.25">
      <c r="A652" s="6"/>
      <c r="B652" s="6"/>
      <c r="C652" s="151"/>
      <c r="D652" s="151"/>
      <c r="E652" s="6"/>
      <c r="F652" s="6"/>
      <c r="G652" s="6"/>
      <c r="H652" s="6"/>
      <c r="I652" s="6"/>
      <c r="J652" s="6"/>
      <c r="K652" s="6"/>
      <c r="L652" s="6"/>
      <c r="M652" s="151"/>
      <c r="N652" s="6"/>
      <c r="O652" s="46"/>
      <c r="P652" s="46"/>
      <c r="Q652" s="46"/>
      <c r="R652" s="46"/>
    </row>
    <row r="653" spans="1:18" x14ac:dyDescent="0.25">
      <c r="A653" s="6"/>
      <c r="B653" s="6"/>
      <c r="C653" s="151"/>
      <c r="D653" s="151"/>
      <c r="E653" s="6"/>
      <c r="F653" s="6"/>
      <c r="G653" s="6"/>
      <c r="H653" s="6"/>
      <c r="I653" s="6"/>
      <c r="J653" s="6"/>
      <c r="K653" s="6"/>
      <c r="L653" s="6"/>
      <c r="M653" s="151"/>
      <c r="N653" s="6"/>
      <c r="O653" s="46"/>
      <c r="P653" s="46"/>
      <c r="Q653" s="46"/>
      <c r="R653" s="46"/>
    </row>
    <row r="654" spans="1:18" x14ac:dyDescent="0.25">
      <c r="A654" s="6"/>
      <c r="B654" s="6"/>
      <c r="C654" s="151"/>
      <c r="D654" s="151"/>
      <c r="E654" s="6"/>
      <c r="F654" s="6"/>
      <c r="G654" s="6"/>
      <c r="H654" s="6"/>
      <c r="I654" s="6"/>
      <c r="J654" s="6"/>
      <c r="K654" s="6"/>
      <c r="L654" s="6"/>
      <c r="M654" s="151"/>
      <c r="N654" s="6"/>
      <c r="O654" s="46"/>
      <c r="P654" s="46"/>
      <c r="Q654" s="46"/>
      <c r="R654" s="46"/>
    </row>
    <row r="655" spans="1:18" x14ac:dyDescent="0.25">
      <c r="A655" s="6"/>
      <c r="B655" s="6"/>
      <c r="C655" s="151"/>
      <c r="D655" s="151"/>
      <c r="E655" s="6"/>
      <c r="F655" s="6"/>
      <c r="G655" s="6"/>
      <c r="H655" s="6"/>
      <c r="I655" s="6"/>
      <c r="J655" s="6"/>
      <c r="K655" s="6"/>
      <c r="L655" s="6"/>
      <c r="M655" s="151"/>
      <c r="N655" s="6"/>
      <c r="O655" s="46"/>
      <c r="P655" s="46"/>
      <c r="Q655" s="46"/>
      <c r="R655" s="46"/>
    </row>
    <row r="656" spans="1:18" x14ac:dyDescent="0.25">
      <c r="A656" s="6"/>
      <c r="B656" s="6"/>
      <c r="C656" s="151"/>
      <c r="D656" s="151"/>
      <c r="E656" s="6"/>
      <c r="F656" s="6"/>
      <c r="G656" s="6"/>
      <c r="H656" s="6"/>
      <c r="I656" s="6"/>
      <c r="J656" s="6"/>
      <c r="K656" s="6"/>
      <c r="L656" s="6"/>
      <c r="M656" s="151"/>
      <c r="N656" s="6"/>
      <c r="O656" s="46"/>
      <c r="P656" s="46"/>
      <c r="Q656" s="46"/>
      <c r="R656" s="46"/>
    </row>
    <row r="657" spans="1:18" x14ac:dyDescent="0.25">
      <c r="A657" s="6"/>
      <c r="B657" s="6"/>
      <c r="C657" s="151"/>
      <c r="D657" s="151"/>
      <c r="E657" s="6"/>
      <c r="F657" s="6"/>
      <c r="G657" s="6"/>
      <c r="H657" s="6"/>
      <c r="I657" s="6"/>
      <c r="J657" s="6"/>
      <c r="K657" s="6"/>
      <c r="L657" s="6"/>
      <c r="M657" s="151"/>
      <c r="N657" s="6"/>
      <c r="O657" s="46"/>
      <c r="P657" s="46"/>
      <c r="Q657" s="46"/>
      <c r="R657" s="46"/>
    </row>
    <row r="658" spans="1:18" x14ac:dyDescent="0.25">
      <c r="A658" s="6"/>
      <c r="B658" s="6"/>
      <c r="C658" s="151"/>
      <c r="D658" s="151"/>
      <c r="E658" s="6"/>
      <c r="F658" s="6"/>
      <c r="G658" s="6"/>
      <c r="H658" s="6"/>
      <c r="I658" s="6"/>
      <c r="J658" s="6"/>
      <c r="K658" s="6"/>
      <c r="L658" s="6"/>
      <c r="M658" s="151"/>
      <c r="N658" s="6"/>
      <c r="O658" s="46"/>
      <c r="P658" s="46"/>
      <c r="Q658" s="46"/>
      <c r="R658" s="46"/>
    </row>
    <row r="659" spans="1:18" x14ac:dyDescent="0.25">
      <c r="A659" s="6"/>
      <c r="B659" s="6"/>
      <c r="C659" s="151"/>
      <c r="D659" s="151"/>
      <c r="E659" s="6"/>
      <c r="F659" s="6"/>
      <c r="G659" s="6"/>
      <c r="H659" s="6"/>
      <c r="I659" s="6"/>
      <c r="J659" s="6"/>
      <c r="K659" s="6"/>
      <c r="L659" s="6"/>
      <c r="M659" s="151"/>
      <c r="N659" s="6"/>
      <c r="O659" s="46"/>
      <c r="P659" s="46"/>
      <c r="Q659" s="46"/>
      <c r="R659" s="46"/>
    </row>
    <row r="660" spans="1:18" x14ac:dyDescent="0.25">
      <c r="A660" s="6"/>
      <c r="B660" s="6"/>
      <c r="C660" s="151"/>
      <c r="D660" s="151"/>
      <c r="E660" s="6"/>
      <c r="F660" s="6"/>
      <c r="G660" s="6"/>
      <c r="H660" s="6"/>
      <c r="I660" s="6"/>
      <c r="J660" s="6"/>
      <c r="K660" s="6"/>
      <c r="L660" s="6"/>
      <c r="M660" s="151"/>
      <c r="N660" s="6"/>
      <c r="O660" s="46"/>
      <c r="P660" s="46"/>
      <c r="Q660" s="46"/>
      <c r="R660" s="46"/>
    </row>
    <row r="661" spans="1:18" x14ac:dyDescent="0.25">
      <c r="A661" s="6"/>
      <c r="B661" s="6"/>
      <c r="C661" s="151"/>
      <c r="D661" s="151"/>
      <c r="E661" s="6"/>
      <c r="F661" s="6"/>
      <c r="G661" s="6"/>
      <c r="H661" s="6"/>
      <c r="I661" s="6"/>
      <c r="J661" s="6"/>
      <c r="K661" s="6"/>
      <c r="L661" s="6"/>
      <c r="M661" s="151"/>
      <c r="N661" s="6"/>
      <c r="O661" s="46"/>
      <c r="P661" s="46"/>
      <c r="Q661" s="46"/>
      <c r="R661" s="46"/>
    </row>
    <row r="662" spans="1:18" x14ac:dyDescent="0.25">
      <c r="A662" s="6"/>
      <c r="B662" s="6"/>
      <c r="C662" s="151"/>
      <c r="D662" s="151"/>
      <c r="E662" s="6"/>
      <c r="F662" s="6"/>
      <c r="G662" s="6"/>
      <c r="H662" s="6"/>
      <c r="I662" s="6"/>
      <c r="J662" s="6"/>
      <c r="K662" s="6"/>
      <c r="L662" s="6"/>
      <c r="M662" s="151"/>
      <c r="N662" s="6"/>
      <c r="O662" s="46"/>
      <c r="P662" s="46"/>
      <c r="Q662" s="46"/>
      <c r="R662" s="46"/>
    </row>
    <row r="663" spans="1:18" x14ac:dyDescent="0.25">
      <c r="A663" s="6"/>
      <c r="B663" s="6"/>
      <c r="C663" s="151"/>
      <c r="D663" s="151"/>
      <c r="E663" s="6"/>
      <c r="F663" s="6"/>
      <c r="G663" s="6"/>
      <c r="H663" s="6"/>
      <c r="I663" s="6"/>
      <c r="J663" s="6"/>
      <c r="K663" s="6"/>
      <c r="L663" s="6"/>
      <c r="M663" s="151"/>
      <c r="N663" s="6"/>
      <c r="O663" s="46"/>
      <c r="P663" s="46"/>
      <c r="Q663" s="46"/>
      <c r="R663" s="46"/>
    </row>
    <row r="664" spans="1:18" x14ac:dyDescent="0.25">
      <c r="A664" s="6"/>
      <c r="B664" s="6"/>
      <c r="C664" s="151"/>
      <c r="D664" s="151"/>
      <c r="E664" s="6"/>
      <c r="F664" s="6"/>
      <c r="G664" s="6"/>
      <c r="H664" s="6"/>
      <c r="I664" s="6"/>
      <c r="J664" s="6"/>
      <c r="K664" s="6"/>
      <c r="L664" s="6"/>
      <c r="M664" s="151"/>
      <c r="N664" s="6"/>
      <c r="O664" s="46"/>
      <c r="P664" s="46"/>
      <c r="Q664" s="46"/>
      <c r="R664" s="46"/>
    </row>
    <row r="665" spans="1:18" x14ac:dyDescent="0.25">
      <c r="A665" s="6"/>
      <c r="B665" s="6"/>
      <c r="C665" s="151"/>
      <c r="D665" s="151"/>
      <c r="E665" s="6"/>
      <c r="F665" s="6"/>
      <c r="G665" s="6"/>
      <c r="H665" s="6"/>
      <c r="I665" s="6"/>
      <c r="J665" s="6"/>
      <c r="K665" s="6"/>
      <c r="L665" s="6"/>
      <c r="M665" s="151"/>
      <c r="N665" s="6"/>
      <c r="O665" s="46"/>
      <c r="P665" s="46"/>
      <c r="Q665" s="46"/>
      <c r="R665" s="46"/>
    </row>
    <row r="666" spans="1:18" x14ac:dyDescent="0.25">
      <c r="A666" s="6"/>
      <c r="B666" s="6"/>
      <c r="C666" s="151"/>
      <c r="D666" s="151"/>
      <c r="E666" s="6"/>
      <c r="F666" s="6"/>
      <c r="G666" s="6"/>
      <c r="H666" s="6"/>
      <c r="I666" s="6"/>
      <c r="J666" s="6"/>
      <c r="K666" s="6"/>
      <c r="L666" s="6"/>
      <c r="M666" s="151"/>
      <c r="N666" s="6"/>
      <c r="O666" s="46"/>
      <c r="P666" s="46"/>
      <c r="Q666" s="46"/>
      <c r="R666" s="46"/>
    </row>
    <row r="667" spans="1:18" x14ac:dyDescent="0.25">
      <c r="A667" s="6"/>
      <c r="B667" s="6"/>
      <c r="C667" s="151"/>
      <c r="D667" s="151"/>
      <c r="E667" s="6"/>
      <c r="F667" s="6"/>
      <c r="G667" s="6"/>
      <c r="H667" s="6"/>
      <c r="I667" s="6"/>
      <c r="J667" s="6"/>
      <c r="K667" s="6"/>
      <c r="L667" s="6"/>
      <c r="M667" s="151"/>
      <c r="N667" s="6"/>
      <c r="O667" s="46"/>
      <c r="P667" s="46"/>
      <c r="Q667" s="46"/>
      <c r="R667" s="46"/>
    </row>
    <row r="668" spans="1:18" x14ac:dyDescent="0.25">
      <c r="A668" s="6"/>
      <c r="B668" s="6"/>
      <c r="C668" s="151"/>
      <c r="D668" s="151"/>
      <c r="E668" s="6"/>
      <c r="F668" s="6"/>
      <c r="G668" s="6"/>
      <c r="H668" s="6"/>
      <c r="I668" s="6"/>
      <c r="J668" s="6"/>
      <c r="K668" s="6"/>
      <c r="L668" s="6"/>
      <c r="M668" s="151"/>
      <c r="N668" s="6"/>
      <c r="O668" s="46"/>
      <c r="P668" s="46"/>
      <c r="Q668" s="46"/>
      <c r="R668" s="46"/>
    </row>
    <row r="669" spans="1:18" x14ac:dyDescent="0.25">
      <c r="A669" s="6"/>
      <c r="B669" s="6"/>
      <c r="C669" s="151"/>
      <c r="D669" s="151"/>
      <c r="E669" s="6"/>
      <c r="F669" s="6"/>
      <c r="G669" s="6"/>
      <c r="H669" s="6"/>
      <c r="I669" s="6"/>
      <c r="J669" s="6"/>
      <c r="K669" s="6"/>
      <c r="L669" s="6"/>
      <c r="M669" s="151"/>
      <c r="N669" s="6"/>
      <c r="O669" s="46"/>
      <c r="P669" s="46"/>
      <c r="Q669" s="46"/>
      <c r="R669" s="46"/>
    </row>
    <row r="670" spans="1:18" x14ac:dyDescent="0.25">
      <c r="A670" s="6"/>
      <c r="B670" s="6"/>
      <c r="C670" s="151"/>
      <c r="D670" s="151"/>
      <c r="E670" s="6"/>
      <c r="F670" s="6"/>
      <c r="G670" s="6"/>
      <c r="H670" s="6"/>
      <c r="I670" s="6"/>
      <c r="J670" s="6"/>
      <c r="K670" s="6"/>
      <c r="L670" s="6"/>
      <c r="M670" s="151"/>
      <c r="N670" s="6"/>
      <c r="O670" s="46"/>
      <c r="P670" s="46"/>
      <c r="Q670" s="46"/>
      <c r="R670" s="46"/>
    </row>
    <row r="671" spans="1:18" x14ac:dyDescent="0.25">
      <c r="A671" s="6"/>
      <c r="B671" s="6"/>
      <c r="C671" s="151"/>
      <c r="D671" s="151"/>
      <c r="E671" s="6"/>
      <c r="F671" s="6"/>
      <c r="G671" s="6"/>
      <c r="H671" s="6"/>
      <c r="I671" s="6"/>
      <c r="J671" s="6"/>
      <c r="K671" s="6"/>
      <c r="L671" s="6"/>
      <c r="M671" s="151"/>
      <c r="N671" s="6"/>
      <c r="O671" s="46"/>
      <c r="P671" s="46"/>
      <c r="Q671" s="46"/>
      <c r="R671" s="46"/>
    </row>
    <row r="672" spans="1:18" x14ac:dyDescent="0.25">
      <c r="A672" s="6"/>
      <c r="B672" s="6"/>
      <c r="C672" s="151"/>
      <c r="D672" s="151"/>
      <c r="E672" s="6"/>
      <c r="F672" s="6"/>
      <c r="G672" s="6"/>
      <c r="H672" s="6"/>
      <c r="I672" s="6"/>
      <c r="J672" s="6"/>
      <c r="K672" s="6"/>
      <c r="L672" s="6"/>
      <c r="M672" s="151"/>
      <c r="N672" s="6"/>
      <c r="O672" s="46"/>
      <c r="P672" s="46"/>
      <c r="Q672" s="46"/>
      <c r="R672" s="46"/>
    </row>
    <row r="673" spans="1:18" x14ac:dyDescent="0.25">
      <c r="A673" s="6"/>
      <c r="B673" s="6"/>
      <c r="C673" s="151"/>
      <c r="D673" s="151"/>
      <c r="E673" s="6"/>
      <c r="F673" s="6"/>
      <c r="G673" s="6"/>
      <c r="H673" s="6"/>
      <c r="I673" s="6"/>
      <c r="J673" s="6"/>
      <c r="K673" s="6"/>
      <c r="L673" s="6"/>
      <c r="M673" s="151"/>
      <c r="N673" s="6"/>
      <c r="O673" s="46"/>
      <c r="P673" s="46"/>
      <c r="Q673" s="46"/>
      <c r="R673" s="46"/>
    </row>
    <row r="674" spans="1:18" x14ac:dyDescent="0.25">
      <c r="A674" s="6"/>
      <c r="B674" s="6"/>
      <c r="C674" s="151"/>
      <c r="D674" s="151"/>
      <c r="E674" s="6"/>
      <c r="F674" s="6"/>
      <c r="G674" s="6"/>
      <c r="H674" s="6"/>
      <c r="I674" s="6"/>
      <c r="J674" s="6"/>
      <c r="K674" s="6"/>
      <c r="L674" s="6"/>
      <c r="M674" s="151"/>
      <c r="N674" s="6"/>
      <c r="O674" s="46"/>
      <c r="P674" s="46"/>
      <c r="Q674" s="46"/>
      <c r="R674" s="46"/>
    </row>
    <row r="675" spans="1:18" x14ac:dyDescent="0.25">
      <c r="A675" s="6"/>
      <c r="B675" s="6"/>
      <c r="C675" s="151"/>
      <c r="D675" s="151"/>
      <c r="E675" s="6"/>
      <c r="F675" s="6"/>
      <c r="G675" s="6"/>
      <c r="H675" s="6"/>
      <c r="I675" s="6"/>
      <c r="J675" s="6"/>
      <c r="K675" s="6"/>
      <c r="L675" s="6"/>
      <c r="M675" s="151"/>
      <c r="N675" s="6"/>
      <c r="O675" s="46"/>
      <c r="P675" s="46"/>
      <c r="Q675" s="46"/>
      <c r="R675" s="46"/>
    </row>
    <row r="676" spans="1:18" x14ac:dyDescent="0.25">
      <c r="A676" s="6"/>
      <c r="B676" s="6"/>
      <c r="C676" s="151"/>
      <c r="D676" s="151"/>
      <c r="E676" s="6"/>
      <c r="F676" s="6"/>
      <c r="G676" s="6"/>
      <c r="H676" s="6"/>
      <c r="I676" s="6"/>
      <c r="J676" s="6"/>
      <c r="K676" s="6"/>
      <c r="L676" s="6"/>
      <c r="M676" s="151"/>
      <c r="N676" s="6"/>
      <c r="O676" s="46"/>
      <c r="P676" s="46"/>
      <c r="Q676" s="46"/>
      <c r="R676" s="46"/>
    </row>
    <row r="677" spans="1:18" x14ac:dyDescent="0.25">
      <c r="A677" s="6"/>
      <c r="B677" s="6"/>
      <c r="C677" s="151"/>
      <c r="D677" s="151"/>
      <c r="E677" s="6"/>
      <c r="F677" s="6"/>
      <c r="G677" s="6"/>
      <c r="H677" s="6"/>
      <c r="I677" s="6"/>
      <c r="J677" s="6"/>
      <c r="K677" s="6"/>
      <c r="L677" s="6"/>
      <c r="M677" s="151"/>
      <c r="N677" s="6"/>
      <c r="O677" s="46"/>
      <c r="P677" s="46"/>
      <c r="Q677" s="46"/>
      <c r="R677" s="46"/>
    </row>
    <row r="678" spans="1:18" x14ac:dyDescent="0.25">
      <c r="A678" s="6"/>
      <c r="B678" s="6"/>
      <c r="C678" s="151"/>
      <c r="D678" s="151"/>
      <c r="E678" s="6"/>
      <c r="F678" s="6"/>
      <c r="G678" s="6"/>
      <c r="H678" s="6"/>
      <c r="I678" s="6"/>
      <c r="J678" s="6"/>
      <c r="K678" s="6"/>
      <c r="L678" s="6"/>
      <c r="M678" s="151"/>
      <c r="N678" s="6"/>
      <c r="O678" s="46"/>
      <c r="P678" s="46"/>
      <c r="Q678" s="46"/>
      <c r="R678" s="46"/>
    </row>
    <row r="679" spans="1:18" x14ac:dyDescent="0.25">
      <c r="A679" s="6"/>
      <c r="B679" s="6"/>
      <c r="C679" s="151"/>
      <c r="D679" s="151"/>
      <c r="E679" s="6"/>
      <c r="F679" s="6"/>
      <c r="G679" s="6"/>
      <c r="H679" s="6"/>
      <c r="I679" s="6"/>
      <c r="J679" s="6"/>
      <c r="K679" s="6"/>
      <c r="L679" s="6"/>
      <c r="M679" s="151"/>
      <c r="N679" s="6"/>
      <c r="O679" s="46"/>
      <c r="P679" s="46"/>
      <c r="Q679" s="46"/>
      <c r="R679" s="46"/>
    </row>
    <row r="680" spans="1:18" x14ac:dyDescent="0.25">
      <c r="A680" s="6"/>
      <c r="B680" s="6"/>
      <c r="C680" s="151"/>
      <c r="D680" s="151"/>
      <c r="E680" s="6"/>
      <c r="F680" s="6"/>
      <c r="G680" s="6"/>
      <c r="H680" s="6"/>
      <c r="I680" s="6"/>
      <c r="J680" s="6"/>
      <c r="K680" s="6"/>
      <c r="L680" s="6"/>
      <c r="M680" s="151"/>
      <c r="N680" s="6"/>
      <c r="O680" s="46"/>
      <c r="P680" s="46"/>
      <c r="Q680" s="46"/>
      <c r="R680" s="46"/>
    </row>
    <row r="681" spans="1:18" x14ac:dyDescent="0.25">
      <c r="A681" s="6"/>
      <c r="B681" s="6"/>
      <c r="C681" s="151"/>
      <c r="D681" s="151"/>
      <c r="E681" s="6"/>
      <c r="F681" s="6"/>
      <c r="G681" s="6"/>
      <c r="H681" s="6"/>
      <c r="I681" s="6"/>
      <c r="J681" s="6"/>
      <c r="K681" s="6"/>
      <c r="L681" s="6"/>
      <c r="M681" s="151"/>
      <c r="N681" s="6"/>
      <c r="O681" s="46"/>
      <c r="P681" s="46"/>
      <c r="Q681" s="46"/>
      <c r="R681" s="46"/>
    </row>
    <row r="682" spans="1:18" x14ac:dyDescent="0.25">
      <c r="A682" s="6"/>
      <c r="B682" s="6"/>
      <c r="C682" s="151"/>
      <c r="D682" s="151"/>
      <c r="E682" s="6"/>
      <c r="F682" s="6"/>
      <c r="G682" s="6"/>
      <c r="H682" s="6"/>
      <c r="I682" s="6"/>
      <c r="J682" s="6"/>
      <c r="K682" s="6"/>
      <c r="L682" s="6"/>
      <c r="M682" s="151"/>
      <c r="N682" s="6"/>
      <c r="O682" s="46"/>
      <c r="P682" s="46"/>
      <c r="Q682" s="46"/>
      <c r="R682" s="46"/>
    </row>
    <row r="683" spans="1:18" x14ac:dyDescent="0.25">
      <c r="A683" s="6"/>
      <c r="B683" s="6"/>
      <c r="C683" s="151"/>
      <c r="D683" s="151"/>
      <c r="E683" s="6"/>
      <c r="F683" s="6"/>
      <c r="G683" s="6"/>
      <c r="H683" s="6"/>
      <c r="I683" s="6"/>
      <c r="J683" s="6"/>
      <c r="K683" s="6"/>
      <c r="L683" s="6"/>
      <c r="M683" s="151"/>
      <c r="N683" s="6"/>
      <c r="O683" s="46"/>
      <c r="P683" s="46"/>
      <c r="Q683" s="46"/>
      <c r="R683" s="46"/>
    </row>
    <row r="684" spans="1:18" x14ac:dyDescent="0.25">
      <c r="A684" s="6"/>
      <c r="B684" s="6"/>
      <c r="C684" s="151"/>
      <c r="D684" s="151"/>
      <c r="E684" s="6"/>
      <c r="F684" s="6"/>
      <c r="G684" s="6"/>
      <c r="H684" s="6"/>
      <c r="I684" s="6"/>
      <c r="J684" s="6"/>
      <c r="K684" s="6"/>
      <c r="L684" s="6"/>
      <c r="M684" s="151"/>
      <c r="N684" s="6"/>
      <c r="O684" s="46"/>
      <c r="P684" s="46"/>
      <c r="Q684" s="46"/>
      <c r="R684" s="46"/>
    </row>
    <row r="685" spans="1:18" x14ac:dyDescent="0.25">
      <c r="A685" s="6"/>
      <c r="B685" s="6"/>
      <c r="C685" s="151"/>
      <c r="D685" s="151"/>
      <c r="E685" s="6"/>
      <c r="F685" s="6"/>
      <c r="G685" s="6"/>
      <c r="H685" s="6"/>
      <c r="I685" s="6"/>
      <c r="J685" s="6"/>
      <c r="K685" s="6"/>
      <c r="L685" s="6"/>
      <c r="M685" s="151"/>
      <c r="N685" s="6"/>
      <c r="O685" s="46"/>
      <c r="P685" s="46"/>
      <c r="Q685" s="46"/>
      <c r="R685" s="46"/>
    </row>
    <row r="686" spans="1:18" x14ac:dyDescent="0.25">
      <c r="A686" s="6"/>
      <c r="B686" s="6"/>
      <c r="C686" s="151"/>
      <c r="D686" s="151"/>
      <c r="E686" s="6"/>
      <c r="F686" s="6"/>
      <c r="G686" s="6"/>
      <c r="H686" s="6"/>
      <c r="I686" s="6"/>
      <c r="J686" s="6"/>
      <c r="K686" s="6"/>
      <c r="L686" s="6"/>
      <c r="M686" s="151"/>
      <c r="N686" s="6"/>
      <c r="O686" s="46"/>
      <c r="P686" s="46"/>
      <c r="Q686" s="46"/>
      <c r="R686" s="46"/>
    </row>
    <row r="687" spans="1:18" x14ac:dyDescent="0.25">
      <c r="A687" s="6"/>
      <c r="B687" s="6"/>
      <c r="C687" s="151"/>
      <c r="D687" s="151"/>
      <c r="E687" s="6"/>
      <c r="F687" s="6"/>
      <c r="G687" s="6"/>
      <c r="H687" s="6"/>
      <c r="I687" s="6"/>
      <c r="J687" s="6"/>
      <c r="K687" s="6"/>
      <c r="L687" s="6"/>
      <c r="M687" s="151"/>
      <c r="N687" s="6"/>
      <c r="O687" s="46"/>
      <c r="P687" s="46"/>
      <c r="Q687" s="46"/>
      <c r="R687" s="46"/>
    </row>
    <row r="688" spans="1:18" x14ac:dyDescent="0.25">
      <c r="A688" s="6"/>
      <c r="B688" s="6"/>
      <c r="C688" s="151"/>
      <c r="D688" s="151"/>
      <c r="E688" s="6"/>
      <c r="F688" s="6"/>
      <c r="G688" s="6"/>
      <c r="H688" s="6"/>
      <c r="I688" s="6"/>
      <c r="J688" s="6"/>
      <c r="K688" s="6"/>
      <c r="L688" s="6"/>
      <c r="M688" s="151"/>
      <c r="N688" s="6"/>
      <c r="O688" s="46"/>
      <c r="P688" s="46"/>
      <c r="Q688" s="46"/>
      <c r="R688" s="46"/>
    </row>
    <row r="689" spans="1:18" x14ac:dyDescent="0.25">
      <c r="A689" s="6"/>
      <c r="B689" s="6"/>
      <c r="C689" s="151"/>
      <c r="D689" s="151"/>
      <c r="E689" s="6"/>
      <c r="F689" s="6"/>
      <c r="G689" s="6"/>
      <c r="H689" s="6"/>
      <c r="I689" s="6"/>
      <c r="J689" s="6"/>
      <c r="K689" s="6"/>
      <c r="L689" s="6"/>
      <c r="M689" s="151"/>
      <c r="N689" s="6"/>
      <c r="O689" s="46"/>
      <c r="P689" s="46"/>
      <c r="Q689" s="46"/>
      <c r="R689" s="46"/>
    </row>
    <row r="690" spans="1:18" x14ac:dyDescent="0.25">
      <c r="A690" s="6"/>
      <c r="B690" s="6"/>
      <c r="C690" s="151"/>
      <c r="D690" s="151"/>
      <c r="E690" s="6"/>
      <c r="F690" s="6"/>
      <c r="G690" s="6"/>
      <c r="H690" s="6"/>
      <c r="I690" s="6"/>
      <c r="J690" s="6"/>
      <c r="K690" s="6"/>
      <c r="L690" s="6"/>
      <c r="M690" s="151"/>
      <c r="N690" s="6"/>
      <c r="O690" s="46"/>
      <c r="P690" s="46"/>
      <c r="Q690" s="46"/>
      <c r="R690" s="46"/>
    </row>
    <row r="691" spans="1:18" x14ac:dyDescent="0.25">
      <c r="A691" s="6"/>
      <c r="B691" s="6"/>
      <c r="C691" s="151"/>
      <c r="D691" s="151"/>
      <c r="E691" s="6"/>
      <c r="F691" s="6"/>
      <c r="G691" s="6"/>
      <c r="H691" s="6"/>
      <c r="I691" s="6"/>
      <c r="J691" s="6"/>
      <c r="K691" s="6"/>
      <c r="L691" s="6"/>
      <c r="M691" s="151"/>
      <c r="N691" s="6"/>
      <c r="O691" s="46"/>
      <c r="P691" s="46"/>
      <c r="Q691" s="46"/>
      <c r="R691" s="46"/>
    </row>
    <row r="692" spans="1:18" x14ac:dyDescent="0.25">
      <c r="A692" s="6"/>
      <c r="B692" s="6"/>
      <c r="C692" s="151"/>
      <c r="D692" s="151"/>
      <c r="E692" s="6"/>
      <c r="F692" s="6"/>
      <c r="G692" s="6"/>
      <c r="H692" s="6"/>
      <c r="I692" s="6"/>
      <c r="J692" s="6"/>
      <c r="K692" s="6"/>
      <c r="L692" s="6"/>
      <c r="M692" s="151"/>
      <c r="N692" s="6"/>
      <c r="O692" s="46"/>
      <c r="P692" s="46"/>
      <c r="Q692" s="46"/>
      <c r="R692" s="46"/>
    </row>
    <row r="693" spans="1:18" x14ac:dyDescent="0.25">
      <c r="A693" s="6"/>
      <c r="B693" s="6"/>
      <c r="C693" s="151"/>
      <c r="D693" s="151"/>
      <c r="E693" s="6"/>
      <c r="F693" s="6"/>
      <c r="G693" s="6"/>
      <c r="H693" s="6"/>
      <c r="I693" s="6"/>
      <c r="J693" s="6"/>
      <c r="K693" s="6"/>
      <c r="L693" s="6"/>
      <c r="M693" s="151"/>
      <c r="N693" s="6"/>
      <c r="O693" s="46"/>
      <c r="P693" s="46"/>
      <c r="Q693" s="46"/>
      <c r="R693" s="46"/>
    </row>
    <row r="694" spans="1:18" x14ac:dyDescent="0.25">
      <c r="A694" s="6"/>
      <c r="B694" s="6"/>
      <c r="C694" s="151"/>
      <c r="D694" s="151"/>
      <c r="E694" s="6"/>
      <c r="F694" s="6"/>
      <c r="G694" s="6"/>
      <c r="H694" s="6"/>
      <c r="I694" s="6"/>
      <c r="J694" s="6"/>
      <c r="K694" s="6"/>
      <c r="L694" s="6"/>
      <c r="M694" s="151"/>
      <c r="N694" s="6"/>
      <c r="O694" s="46"/>
      <c r="P694" s="46"/>
      <c r="Q694" s="46"/>
      <c r="R694" s="46"/>
    </row>
    <row r="695" spans="1:18" x14ac:dyDescent="0.25">
      <c r="A695" s="6"/>
      <c r="B695" s="6"/>
      <c r="C695" s="151"/>
      <c r="D695" s="151"/>
      <c r="E695" s="6"/>
      <c r="F695" s="6"/>
      <c r="G695" s="6"/>
      <c r="H695" s="6"/>
      <c r="I695" s="6"/>
      <c r="J695" s="6"/>
      <c r="K695" s="6"/>
      <c r="L695" s="6"/>
      <c r="M695" s="151"/>
      <c r="N695" s="6"/>
      <c r="O695" s="46"/>
      <c r="P695" s="46"/>
      <c r="Q695" s="46"/>
      <c r="R695" s="46"/>
    </row>
    <row r="696" spans="1:18" x14ac:dyDescent="0.25">
      <c r="A696" s="6"/>
      <c r="B696" s="6"/>
      <c r="C696" s="151"/>
      <c r="D696" s="151"/>
      <c r="E696" s="6"/>
      <c r="F696" s="6"/>
      <c r="G696" s="6"/>
      <c r="H696" s="6"/>
      <c r="I696" s="6"/>
      <c r="J696" s="6"/>
      <c r="K696" s="6"/>
      <c r="L696" s="6"/>
      <c r="M696" s="151"/>
      <c r="N696" s="6"/>
      <c r="O696" s="46"/>
      <c r="P696" s="46"/>
      <c r="Q696" s="46"/>
      <c r="R696" s="46"/>
    </row>
    <row r="697" spans="1:18" x14ac:dyDescent="0.25">
      <c r="A697" s="6"/>
      <c r="B697" s="6"/>
      <c r="C697" s="151"/>
      <c r="D697" s="151"/>
      <c r="E697" s="6"/>
      <c r="F697" s="6"/>
      <c r="G697" s="6"/>
      <c r="H697" s="6"/>
      <c r="I697" s="6"/>
      <c r="J697" s="6"/>
      <c r="K697" s="6"/>
      <c r="L697" s="6"/>
      <c r="M697" s="151"/>
      <c r="N697" s="6"/>
      <c r="O697" s="46"/>
      <c r="P697" s="46"/>
      <c r="Q697" s="46"/>
      <c r="R697" s="46"/>
    </row>
    <row r="698" spans="1:18" x14ac:dyDescent="0.25">
      <c r="A698" s="6"/>
      <c r="B698" s="6"/>
      <c r="C698" s="151"/>
      <c r="D698" s="151"/>
      <c r="E698" s="6"/>
      <c r="F698" s="6"/>
      <c r="G698" s="6"/>
      <c r="H698" s="6"/>
      <c r="I698" s="6"/>
      <c r="J698" s="6"/>
      <c r="K698" s="6"/>
      <c r="L698" s="6"/>
      <c r="M698" s="151"/>
      <c r="N698" s="6"/>
      <c r="O698" s="46"/>
      <c r="P698" s="46"/>
      <c r="Q698" s="46"/>
      <c r="R698" s="46"/>
    </row>
    <row r="699" spans="1:18" x14ac:dyDescent="0.25">
      <c r="A699" s="6"/>
      <c r="B699" s="6"/>
      <c r="C699" s="151"/>
      <c r="D699" s="151"/>
      <c r="E699" s="6"/>
      <c r="F699" s="6"/>
      <c r="G699" s="6"/>
      <c r="H699" s="6"/>
      <c r="I699" s="6"/>
      <c r="J699" s="6"/>
      <c r="K699" s="6"/>
      <c r="L699" s="6"/>
      <c r="M699" s="151"/>
      <c r="N699" s="6"/>
      <c r="O699" s="46"/>
      <c r="P699" s="46"/>
      <c r="Q699" s="46"/>
      <c r="R699" s="46"/>
    </row>
    <row r="700" spans="1:18" x14ac:dyDescent="0.25">
      <c r="A700" s="6"/>
      <c r="B700" s="6"/>
      <c r="C700" s="151"/>
      <c r="D700" s="151"/>
      <c r="E700" s="6"/>
      <c r="F700" s="6"/>
      <c r="G700" s="6"/>
      <c r="H700" s="6"/>
      <c r="I700" s="6"/>
      <c r="J700" s="6"/>
      <c r="K700" s="6"/>
      <c r="L700" s="6"/>
      <c r="M700" s="151"/>
      <c r="N700" s="6"/>
      <c r="O700" s="46"/>
      <c r="P700" s="46"/>
      <c r="Q700" s="46"/>
      <c r="R700" s="46"/>
    </row>
    <row r="701" spans="1:18" x14ac:dyDescent="0.25">
      <c r="A701" s="6"/>
      <c r="B701" s="6"/>
      <c r="C701" s="151"/>
      <c r="D701" s="151"/>
      <c r="E701" s="6"/>
      <c r="F701" s="6"/>
      <c r="G701" s="6"/>
      <c r="H701" s="6"/>
      <c r="I701" s="6"/>
      <c r="J701" s="6"/>
      <c r="K701" s="6"/>
      <c r="L701" s="6"/>
      <c r="M701" s="151"/>
      <c r="N701" s="6"/>
      <c r="O701" s="46"/>
      <c r="P701" s="46"/>
      <c r="Q701" s="46"/>
      <c r="R701" s="46"/>
    </row>
    <row r="702" spans="1:18" x14ac:dyDescent="0.25">
      <c r="A702" s="6"/>
      <c r="B702" s="6"/>
      <c r="C702" s="151"/>
      <c r="D702" s="151"/>
      <c r="E702" s="6"/>
      <c r="F702" s="6"/>
      <c r="G702" s="6"/>
      <c r="H702" s="6"/>
      <c r="I702" s="6"/>
      <c r="J702" s="6"/>
      <c r="K702" s="6"/>
      <c r="L702" s="6"/>
      <c r="M702" s="151"/>
      <c r="N702" s="6"/>
      <c r="O702" s="46"/>
      <c r="P702" s="46"/>
      <c r="Q702" s="46"/>
      <c r="R702" s="46"/>
    </row>
    <row r="703" spans="1:18" x14ac:dyDescent="0.25">
      <c r="A703" s="6"/>
      <c r="B703" s="6"/>
      <c r="C703" s="151"/>
      <c r="D703" s="151"/>
      <c r="E703" s="6"/>
      <c r="F703" s="6"/>
      <c r="G703" s="6"/>
      <c r="H703" s="6"/>
      <c r="I703" s="6"/>
      <c r="J703" s="6"/>
      <c r="K703" s="6"/>
      <c r="L703" s="6"/>
      <c r="M703" s="151"/>
      <c r="N703" s="6"/>
      <c r="O703" s="46"/>
      <c r="P703" s="46"/>
      <c r="Q703" s="46"/>
      <c r="R703" s="46"/>
    </row>
    <row r="704" spans="1:18" x14ac:dyDescent="0.25">
      <c r="A704" s="6"/>
      <c r="B704" s="6"/>
      <c r="C704" s="151"/>
      <c r="D704" s="151"/>
      <c r="E704" s="6"/>
      <c r="F704" s="6"/>
      <c r="G704" s="6"/>
      <c r="H704" s="6"/>
      <c r="I704" s="6"/>
      <c r="J704" s="6"/>
      <c r="K704" s="6"/>
      <c r="L704" s="6"/>
      <c r="M704" s="151"/>
      <c r="N704" s="6"/>
      <c r="O704" s="46"/>
      <c r="P704" s="46"/>
      <c r="Q704" s="46"/>
      <c r="R704" s="46"/>
    </row>
    <row r="705" spans="1:18" x14ac:dyDescent="0.25">
      <c r="A705" s="6"/>
      <c r="B705" s="6"/>
      <c r="C705" s="151"/>
      <c r="D705" s="151"/>
      <c r="E705" s="6"/>
      <c r="F705" s="6"/>
      <c r="G705" s="6"/>
      <c r="H705" s="6"/>
      <c r="I705" s="6"/>
      <c r="J705" s="6"/>
      <c r="K705" s="6"/>
      <c r="L705" s="6"/>
      <c r="M705" s="151"/>
      <c r="N705" s="6"/>
      <c r="O705" s="46"/>
      <c r="P705" s="46"/>
      <c r="Q705" s="46"/>
      <c r="R705" s="46"/>
    </row>
    <row r="706" spans="1:18" x14ac:dyDescent="0.25">
      <c r="A706" s="6"/>
      <c r="B706" s="6"/>
      <c r="C706" s="151"/>
      <c r="D706" s="151"/>
      <c r="E706" s="6"/>
      <c r="F706" s="6"/>
      <c r="G706" s="6"/>
      <c r="H706" s="6"/>
      <c r="I706" s="6"/>
      <c r="J706" s="6"/>
      <c r="K706" s="6"/>
      <c r="L706" s="6"/>
      <c r="M706" s="151"/>
      <c r="N706" s="6"/>
      <c r="O706" s="46"/>
      <c r="P706" s="46"/>
      <c r="Q706" s="46"/>
      <c r="R706" s="46"/>
    </row>
    <row r="707" spans="1:18" x14ac:dyDescent="0.25">
      <c r="A707" s="6"/>
      <c r="B707" s="6"/>
      <c r="C707" s="151"/>
      <c r="D707" s="151"/>
      <c r="E707" s="6"/>
      <c r="F707" s="6"/>
      <c r="G707" s="6"/>
      <c r="H707" s="6"/>
      <c r="I707" s="6"/>
      <c r="J707" s="6"/>
      <c r="K707" s="6"/>
      <c r="L707" s="6"/>
      <c r="M707" s="151"/>
      <c r="N707" s="6"/>
      <c r="O707" s="46"/>
      <c r="P707" s="46"/>
      <c r="Q707" s="46"/>
      <c r="R707" s="46"/>
    </row>
    <row r="708" spans="1:18" x14ac:dyDescent="0.25">
      <c r="A708" s="6"/>
      <c r="B708" s="6"/>
      <c r="C708" s="151"/>
      <c r="D708" s="151"/>
      <c r="E708" s="6"/>
      <c r="F708" s="6"/>
      <c r="G708" s="6"/>
      <c r="H708" s="6"/>
      <c r="I708" s="6"/>
      <c r="J708" s="6"/>
      <c r="K708" s="6"/>
      <c r="L708" s="6"/>
      <c r="M708" s="151"/>
      <c r="N708" s="6"/>
      <c r="O708" s="46"/>
      <c r="P708" s="46"/>
      <c r="Q708" s="46"/>
      <c r="R708" s="46"/>
    </row>
    <row r="709" spans="1:18" x14ac:dyDescent="0.25">
      <c r="A709" s="6"/>
      <c r="B709" s="6"/>
      <c r="C709" s="151"/>
      <c r="D709" s="151"/>
      <c r="E709" s="6"/>
      <c r="F709" s="6"/>
      <c r="G709" s="6"/>
      <c r="H709" s="6"/>
      <c r="I709" s="6"/>
      <c r="J709" s="6"/>
      <c r="K709" s="6"/>
      <c r="L709" s="6"/>
      <c r="M709" s="151"/>
      <c r="N709" s="6"/>
      <c r="O709" s="46"/>
      <c r="P709" s="46"/>
      <c r="Q709" s="46"/>
      <c r="R709" s="46"/>
    </row>
    <row r="710" spans="1:18" x14ac:dyDescent="0.25">
      <c r="A710" s="6"/>
      <c r="B710" s="6"/>
      <c r="C710" s="151"/>
      <c r="D710" s="151"/>
      <c r="E710" s="6"/>
      <c r="F710" s="6"/>
      <c r="G710" s="6"/>
      <c r="H710" s="6"/>
      <c r="I710" s="6"/>
      <c r="J710" s="6"/>
      <c r="K710" s="6"/>
      <c r="L710" s="6"/>
      <c r="M710" s="151"/>
      <c r="N710" s="6"/>
      <c r="O710" s="46"/>
      <c r="P710" s="46"/>
      <c r="Q710" s="46"/>
      <c r="R710" s="46"/>
    </row>
    <row r="711" spans="1:18" x14ac:dyDescent="0.25">
      <c r="A711" s="6"/>
      <c r="B711" s="6"/>
      <c r="C711" s="151"/>
      <c r="D711" s="151"/>
      <c r="E711" s="6"/>
      <c r="F711" s="6"/>
      <c r="G711" s="6"/>
      <c r="H711" s="6"/>
      <c r="I711" s="6"/>
      <c r="J711" s="6"/>
      <c r="K711" s="6"/>
      <c r="L711" s="6"/>
      <c r="M711" s="151"/>
      <c r="N711" s="6"/>
      <c r="O711" s="46"/>
      <c r="P711" s="46"/>
      <c r="Q711" s="46"/>
      <c r="R711" s="46"/>
    </row>
    <row r="712" spans="1:18" x14ac:dyDescent="0.25">
      <c r="A712" s="6"/>
      <c r="B712" s="6"/>
      <c r="C712" s="151"/>
      <c r="D712" s="151"/>
      <c r="E712" s="6"/>
      <c r="F712" s="6"/>
      <c r="G712" s="6"/>
      <c r="H712" s="6"/>
      <c r="I712" s="6"/>
      <c r="J712" s="6"/>
      <c r="K712" s="6"/>
      <c r="L712" s="6"/>
      <c r="M712" s="151"/>
      <c r="N712" s="6"/>
      <c r="O712" s="46"/>
      <c r="P712" s="46"/>
      <c r="Q712" s="46"/>
      <c r="R712" s="46"/>
    </row>
    <row r="713" spans="1:18" x14ac:dyDescent="0.25">
      <c r="A713" s="6"/>
      <c r="B713" s="6"/>
      <c r="C713" s="151"/>
      <c r="D713" s="151"/>
      <c r="E713" s="6"/>
      <c r="F713" s="6"/>
      <c r="G713" s="6"/>
      <c r="H713" s="6"/>
      <c r="I713" s="6"/>
      <c r="J713" s="6"/>
      <c r="K713" s="6"/>
      <c r="L713" s="6"/>
      <c r="M713" s="151"/>
      <c r="N713" s="6"/>
      <c r="O713" s="46"/>
      <c r="P713" s="46"/>
      <c r="Q713" s="46"/>
      <c r="R713" s="46"/>
    </row>
    <row r="714" spans="1:18" x14ac:dyDescent="0.25">
      <c r="A714" s="6"/>
      <c r="B714" s="6"/>
      <c r="C714" s="151"/>
      <c r="D714" s="151"/>
      <c r="E714" s="6"/>
      <c r="F714" s="6"/>
      <c r="G714" s="6"/>
      <c r="H714" s="6"/>
      <c r="I714" s="6"/>
      <c r="J714" s="6"/>
      <c r="K714" s="6"/>
      <c r="L714" s="6"/>
      <c r="M714" s="151"/>
      <c r="N714" s="6"/>
      <c r="O714" s="46"/>
      <c r="P714" s="46"/>
      <c r="Q714" s="46"/>
      <c r="R714" s="46"/>
    </row>
    <row r="715" spans="1:18" x14ac:dyDescent="0.25">
      <c r="A715" s="6"/>
      <c r="B715" s="6"/>
      <c r="C715" s="151"/>
      <c r="D715" s="151"/>
      <c r="E715" s="6"/>
      <c r="F715" s="6"/>
      <c r="G715" s="6"/>
      <c r="H715" s="6"/>
      <c r="I715" s="6"/>
      <c r="J715" s="6"/>
      <c r="K715" s="6"/>
      <c r="L715" s="6"/>
      <c r="M715" s="151"/>
      <c r="N715" s="6"/>
      <c r="O715" s="46"/>
      <c r="P715" s="46"/>
      <c r="Q715" s="46"/>
      <c r="R715" s="46"/>
    </row>
    <row r="716" spans="1:18" x14ac:dyDescent="0.25">
      <c r="A716" s="6"/>
      <c r="B716" s="6"/>
      <c r="C716" s="151"/>
      <c r="D716" s="151"/>
      <c r="E716" s="6"/>
      <c r="F716" s="6"/>
      <c r="G716" s="6"/>
      <c r="H716" s="6"/>
      <c r="I716" s="6"/>
      <c r="J716" s="6"/>
      <c r="K716" s="6"/>
      <c r="L716" s="6"/>
      <c r="M716" s="151"/>
      <c r="N716" s="6"/>
      <c r="O716" s="46"/>
      <c r="P716" s="46"/>
      <c r="Q716" s="46"/>
      <c r="R716" s="46"/>
    </row>
    <row r="717" spans="1:18" x14ac:dyDescent="0.25">
      <c r="A717" s="6"/>
      <c r="B717" s="6"/>
      <c r="C717" s="151"/>
      <c r="D717" s="151"/>
      <c r="E717" s="6"/>
      <c r="F717" s="6"/>
      <c r="G717" s="6"/>
      <c r="H717" s="6"/>
      <c r="I717" s="6"/>
      <c r="J717" s="6"/>
      <c r="K717" s="6"/>
      <c r="L717" s="6"/>
      <c r="M717" s="151"/>
      <c r="N717" s="6"/>
      <c r="O717" s="46"/>
      <c r="P717" s="46"/>
      <c r="Q717" s="46"/>
      <c r="R717" s="46"/>
    </row>
    <row r="718" spans="1:18" x14ac:dyDescent="0.25">
      <c r="A718" s="6"/>
      <c r="B718" s="6"/>
      <c r="C718" s="151"/>
      <c r="D718" s="151"/>
      <c r="E718" s="6"/>
      <c r="F718" s="6"/>
      <c r="G718" s="6"/>
      <c r="H718" s="6"/>
      <c r="I718" s="6"/>
      <c r="J718" s="6"/>
      <c r="K718" s="6"/>
      <c r="L718" s="6"/>
      <c r="M718" s="151"/>
      <c r="N718" s="6"/>
      <c r="O718" s="46"/>
      <c r="P718" s="46"/>
      <c r="Q718" s="46"/>
      <c r="R718" s="46"/>
    </row>
    <row r="719" spans="1:18" x14ac:dyDescent="0.25">
      <c r="A719" s="6"/>
      <c r="B719" s="6"/>
      <c r="C719" s="151"/>
      <c r="D719" s="151"/>
      <c r="E719" s="6"/>
      <c r="F719" s="6"/>
      <c r="G719" s="6"/>
      <c r="H719" s="6"/>
      <c r="I719" s="6"/>
      <c r="J719" s="6"/>
      <c r="K719" s="6"/>
      <c r="L719" s="6"/>
      <c r="M719" s="151"/>
      <c r="N719" s="6"/>
      <c r="O719" s="46"/>
      <c r="P719" s="46"/>
      <c r="Q719" s="46"/>
      <c r="R719" s="46"/>
    </row>
    <row r="720" spans="1:18" x14ac:dyDescent="0.25">
      <c r="A720" s="6"/>
      <c r="B720" s="6"/>
      <c r="C720" s="151"/>
      <c r="D720" s="151"/>
      <c r="E720" s="6"/>
      <c r="F720" s="6"/>
      <c r="G720" s="6"/>
      <c r="H720" s="6"/>
      <c r="I720" s="6"/>
      <c r="J720" s="6"/>
      <c r="K720" s="6"/>
      <c r="L720" s="6"/>
      <c r="M720" s="151"/>
      <c r="N720" s="6"/>
      <c r="O720" s="46"/>
      <c r="P720" s="46"/>
      <c r="Q720" s="46"/>
      <c r="R720" s="46"/>
    </row>
    <row r="721" spans="1:18" x14ac:dyDescent="0.25">
      <c r="A721" s="6"/>
      <c r="B721" s="6"/>
      <c r="C721" s="151"/>
      <c r="D721" s="151"/>
      <c r="E721" s="6"/>
      <c r="F721" s="6"/>
      <c r="G721" s="6"/>
      <c r="H721" s="6"/>
      <c r="I721" s="6"/>
      <c r="J721" s="6"/>
      <c r="K721" s="6"/>
      <c r="L721" s="6"/>
      <c r="M721" s="151"/>
      <c r="N721" s="6"/>
      <c r="O721" s="46"/>
      <c r="P721" s="46"/>
      <c r="Q721" s="46"/>
      <c r="R721" s="46"/>
    </row>
    <row r="722" spans="1:18" x14ac:dyDescent="0.25">
      <c r="A722" s="6"/>
      <c r="B722" s="6"/>
      <c r="C722" s="151"/>
      <c r="D722" s="151"/>
      <c r="E722" s="6"/>
      <c r="F722" s="6"/>
      <c r="G722" s="6"/>
      <c r="H722" s="6"/>
      <c r="I722" s="6"/>
      <c r="J722" s="6"/>
      <c r="K722" s="6"/>
      <c r="L722" s="6"/>
      <c r="M722" s="151"/>
      <c r="N722" s="6"/>
      <c r="O722" s="46"/>
      <c r="P722" s="46"/>
      <c r="Q722" s="46"/>
      <c r="R722" s="46"/>
    </row>
    <row r="723" spans="1:18" x14ac:dyDescent="0.25">
      <c r="A723" s="6"/>
      <c r="B723" s="6"/>
      <c r="C723" s="151"/>
      <c r="D723" s="151"/>
      <c r="E723" s="6"/>
      <c r="F723" s="6"/>
      <c r="G723" s="6"/>
      <c r="H723" s="6"/>
      <c r="I723" s="6"/>
      <c r="J723" s="6"/>
      <c r="K723" s="6"/>
      <c r="L723" s="6"/>
      <c r="M723" s="151"/>
      <c r="N723" s="6"/>
      <c r="O723" s="46"/>
      <c r="P723" s="46"/>
      <c r="Q723" s="46"/>
      <c r="R723" s="46"/>
    </row>
    <row r="724" spans="1:18" x14ac:dyDescent="0.25">
      <c r="A724" s="6"/>
      <c r="B724" s="6"/>
      <c r="C724" s="151"/>
      <c r="D724" s="151"/>
      <c r="E724" s="6"/>
      <c r="F724" s="6"/>
      <c r="G724" s="6"/>
      <c r="H724" s="6"/>
      <c r="I724" s="6"/>
      <c r="J724" s="6"/>
      <c r="K724" s="6"/>
      <c r="L724" s="6"/>
      <c r="M724" s="151"/>
      <c r="N724" s="6"/>
      <c r="O724" s="46"/>
      <c r="P724" s="46"/>
      <c r="Q724" s="46"/>
      <c r="R724" s="46"/>
    </row>
    <row r="725" spans="1:18" x14ac:dyDescent="0.25">
      <c r="A725" s="6"/>
      <c r="B725" s="6"/>
      <c r="C725" s="151"/>
      <c r="D725" s="151"/>
      <c r="E725" s="6"/>
      <c r="F725" s="6"/>
      <c r="G725" s="6"/>
      <c r="H725" s="6"/>
      <c r="I725" s="6"/>
      <c r="J725" s="6"/>
      <c r="K725" s="6"/>
      <c r="L725" s="6"/>
      <c r="M725" s="151"/>
      <c r="N725" s="6"/>
      <c r="O725" s="46"/>
      <c r="P725" s="46"/>
      <c r="Q725" s="46"/>
      <c r="R725" s="46"/>
    </row>
    <row r="726" spans="1:18" x14ac:dyDescent="0.25">
      <c r="A726" s="6"/>
      <c r="B726" s="6"/>
      <c r="C726" s="151"/>
      <c r="D726" s="151"/>
      <c r="E726" s="6"/>
      <c r="F726" s="6"/>
      <c r="G726" s="6"/>
      <c r="H726" s="6"/>
      <c r="I726" s="6"/>
      <c r="J726" s="6"/>
      <c r="K726" s="6"/>
      <c r="L726" s="6"/>
      <c r="M726" s="151"/>
      <c r="N726" s="6"/>
      <c r="O726" s="46"/>
      <c r="P726" s="46"/>
      <c r="Q726" s="46"/>
      <c r="R726" s="46"/>
    </row>
    <row r="727" spans="1:18" x14ac:dyDescent="0.25">
      <c r="A727" s="6"/>
      <c r="B727" s="6"/>
      <c r="C727" s="151"/>
      <c r="D727" s="151"/>
      <c r="E727" s="6"/>
      <c r="F727" s="6"/>
      <c r="G727" s="6"/>
      <c r="H727" s="6"/>
      <c r="I727" s="6"/>
      <c r="J727" s="6"/>
      <c r="K727" s="6"/>
      <c r="L727" s="6"/>
      <c r="M727" s="151"/>
      <c r="N727" s="6"/>
      <c r="O727" s="46"/>
      <c r="P727" s="46"/>
      <c r="Q727" s="46"/>
      <c r="R727" s="46"/>
    </row>
    <row r="728" spans="1:18" x14ac:dyDescent="0.25">
      <c r="A728" s="6"/>
      <c r="B728" s="6"/>
      <c r="C728" s="151"/>
      <c r="D728" s="151"/>
      <c r="E728" s="6"/>
      <c r="F728" s="6"/>
      <c r="G728" s="6"/>
      <c r="H728" s="6"/>
      <c r="I728" s="6"/>
      <c r="J728" s="6"/>
      <c r="K728" s="6"/>
      <c r="L728" s="6"/>
      <c r="M728" s="151"/>
      <c r="N728" s="6"/>
      <c r="O728" s="46"/>
      <c r="P728" s="46"/>
      <c r="Q728" s="46"/>
      <c r="R728" s="46"/>
    </row>
    <row r="729" spans="1:18" x14ac:dyDescent="0.25">
      <c r="A729" s="6"/>
      <c r="B729" s="6"/>
      <c r="C729" s="151"/>
      <c r="D729" s="151"/>
      <c r="E729" s="6"/>
      <c r="F729" s="6"/>
      <c r="G729" s="6"/>
      <c r="H729" s="6"/>
      <c r="I729" s="6"/>
      <c r="J729" s="6"/>
      <c r="K729" s="6"/>
      <c r="L729" s="6"/>
      <c r="M729" s="151"/>
      <c r="N729" s="6"/>
      <c r="O729" s="46"/>
      <c r="P729" s="46"/>
      <c r="Q729" s="46"/>
      <c r="R729" s="46"/>
    </row>
    <row r="730" spans="1:18" x14ac:dyDescent="0.25">
      <c r="A730" s="6"/>
      <c r="B730" s="6"/>
      <c r="C730" s="151"/>
      <c r="D730" s="151"/>
      <c r="E730" s="6"/>
      <c r="F730" s="6"/>
      <c r="G730" s="6"/>
      <c r="H730" s="6"/>
      <c r="I730" s="6"/>
      <c r="J730" s="6"/>
      <c r="K730" s="6"/>
      <c r="L730" s="6"/>
      <c r="M730" s="151"/>
      <c r="N730" s="6"/>
      <c r="O730" s="46"/>
      <c r="P730" s="46"/>
      <c r="Q730" s="46"/>
      <c r="R730" s="46"/>
    </row>
    <row r="731" spans="1:18" x14ac:dyDescent="0.25">
      <c r="A731" s="6"/>
      <c r="B731" s="6"/>
      <c r="C731" s="151"/>
      <c r="D731" s="151"/>
      <c r="E731" s="6"/>
      <c r="F731" s="6"/>
      <c r="G731" s="6"/>
      <c r="H731" s="6"/>
      <c r="I731" s="6"/>
      <c r="J731" s="6"/>
      <c r="K731" s="6"/>
      <c r="L731" s="6"/>
      <c r="M731" s="151"/>
      <c r="N731" s="6"/>
      <c r="O731" s="46"/>
      <c r="P731" s="46"/>
      <c r="Q731" s="46"/>
      <c r="R731" s="46"/>
    </row>
    <row r="732" spans="1:18" x14ac:dyDescent="0.25">
      <c r="A732" s="6"/>
      <c r="B732" s="6"/>
      <c r="C732" s="151"/>
      <c r="D732" s="151"/>
      <c r="E732" s="6"/>
      <c r="F732" s="6"/>
      <c r="G732" s="6"/>
      <c r="H732" s="6"/>
      <c r="I732" s="6"/>
      <c r="J732" s="6"/>
      <c r="K732" s="6"/>
      <c r="L732" s="6"/>
      <c r="M732" s="151"/>
      <c r="N732" s="6"/>
      <c r="O732" s="46"/>
      <c r="P732" s="46"/>
      <c r="Q732" s="46"/>
      <c r="R732" s="46"/>
    </row>
    <row r="733" spans="1:18" x14ac:dyDescent="0.25">
      <c r="A733" s="6"/>
      <c r="B733" s="6"/>
      <c r="C733" s="151"/>
      <c r="D733" s="151"/>
      <c r="E733" s="6"/>
      <c r="F733" s="6"/>
      <c r="G733" s="6"/>
      <c r="H733" s="6"/>
      <c r="I733" s="6"/>
      <c r="J733" s="6"/>
      <c r="K733" s="6"/>
      <c r="L733" s="6"/>
      <c r="M733" s="151"/>
      <c r="N733" s="6"/>
      <c r="O733" s="46"/>
      <c r="P733" s="46"/>
      <c r="Q733" s="46"/>
      <c r="R733" s="46"/>
    </row>
    <row r="734" spans="1:18" x14ac:dyDescent="0.25">
      <c r="A734" s="6"/>
      <c r="B734" s="6"/>
      <c r="C734" s="151"/>
      <c r="D734" s="151"/>
      <c r="E734" s="6"/>
      <c r="F734" s="6"/>
      <c r="G734" s="6"/>
      <c r="H734" s="6"/>
      <c r="I734" s="6"/>
      <c r="J734" s="6"/>
      <c r="K734" s="6"/>
      <c r="L734" s="6"/>
      <c r="M734" s="151"/>
      <c r="N734" s="6"/>
      <c r="O734" s="46"/>
      <c r="P734" s="46"/>
      <c r="Q734" s="46"/>
      <c r="R734" s="46"/>
    </row>
    <row r="735" spans="1:18" x14ac:dyDescent="0.25">
      <c r="A735" s="6"/>
      <c r="B735" s="6"/>
      <c r="C735" s="151"/>
      <c r="D735" s="151"/>
      <c r="E735" s="6"/>
      <c r="F735" s="6"/>
      <c r="G735" s="6"/>
      <c r="H735" s="6"/>
      <c r="I735" s="6"/>
      <c r="J735" s="6"/>
      <c r="K735" s="6"/>
      <c r="L735" s="6"/>
      <c r="M735" s="151"/>
      <c r="N735" s="6"/>
      <c r="O735" s="46"/>
      <c r="P735" s="46"/>
      <c r="Q735" s="46"/>
      <c r="R735" s="46"/>
    </row>
    <row r="736" spans="1:18" x14ac:dyDescent="0.25">
      <c r="A736" s="6"/>
      <c r="B736" s="6"/>
      <c r="C736" s="151"/>
      <c r="D736" s="151"/>
      <c r="E736" s="6"/>
      <c r="F736" s="6"/>
      <c r="G736" s="6"/>
      <c r="H736" s="6"/>
      <c r="I736" s="6"/>
      <c r="J736" s="6"/>
      <c r="K736" s="6"/>
      <c r="L736" s="6"/>
      <c r="M736" s="151"/>
      <c r="N736" s="6"/>
      <c r="O736" s="46"/>
      <c r="P736" s="46"/>
      <c r="Q736" s="46"/>
      <c r="R736" s="46"/>
    </row>
    <row r="737" spans="1:18" x14ac:dyDescent="0.25">
      <c r="A737" s="6"/>
      <c r="B737" s="6"/>
      <c r="C737" s="151"/>
      <c r="D737" s="151"/>
      <c r="E737" s="6"/>
      <c r="F737" s="6"/>
      <c r="G737" s="6"/>
      <c r="H737" s="6"/>
      <c r="I737" s="6"/>
      <c r="J737" s="6"/>
      <c r="K737" s="6"/>
      <c r="L737" s="6"/>
      <c r="M737" s="151"/>
      <c r="N737" s="6"/>
      <c r="O737" s="46"/>
      <c r="P737" s="46"/>
      <c r="Q737" s="46"/>
      <c r="R737" s="46"/>
    </row>
    <row r="738" spans="1:18" x14ac:dyDescent="0.25">
      <c r="A738" s="6"/>
      <c r="B738" s="6"/>
      <c r="C738" s="151"/>
      <c r="D738" s="151"/>
      <c r="E738" s="6"/>
      <c r="F738" s="6"/>
      <c r="G738" s="6"/>
      <c r="H738" s="6"/>
      <c r="I738" s="6"/>
      <c r="J738" s="6"/>
      <c r="K738" s="6"/>
      <c r="L738" s="6"/>
      <c r="M738" s="151"/>
      <c r="N738" s="6"/>
      <c r="O738" s="46"/>
      <c r="P738" s="46"/>
      <c r="Q738" s="46"/>
      <c r="R738" s="46"/>
    </row>
    <row r="739" spans="1:18" x14ac:dyDescent="0.25">
      <c r="A739" s="6"/>
      <c r="B739" s="6"/>
      <c r="C739" s="151"/>
      <c r="D739" s="151"/>
      <c r="E739" s="6"/>
      <c r="F739" s="6"/>
      <c r="G739" s="6"/>
      <c r="H739" s="6"/>
      <c r="I739" s="6"/>
      <c r="J739" s="6"/>
      <c r="K739" s="6"/>
      <c r="L739" s="6"/>
      <c r="M739" s="151"/>
      <c r="N739" s="6"/>
      <c r="O739" s="46"/>
      <c r="P739" s="46"/>
      <c r="Q739" s="46"/>
      <c r="R739" s="46"/>
    </row>
    <row r="740" spans="1:18" x14ac:dyDescent="0.25">
      <c r="A740" s="6"/>
      <c r="B740" s="6"/>
      <c r="C740" s="151"/>
      <c r="D740" s="151"/>
      <c r="E740" s="6"/>
      <c r="F740" s="6"/>
      <c r="G740" s="6"/>
      <c r="H740" s="6"/>
      <c r="I740" s="6"/>
      <c r="J740" s="6"/>
      <c r="K740" s="6"/>
      <c r="L740" s="6"/>
      <c r="M740" s="151"/>
      <c r="N740" s="6"/>
      <c r="O740" s="46"/>
      <c r="P740" s="46"/>
      <c r="Q740" s="46"/>
      <c r="R740" s="46"/>
    </row>
    <row r="741" spans="1:18" x14ac:dyDescent="0.25">
      <c r="A741" s="6"/>
      <c r="B741" s="6"/>
      <c r="C741" s="151"/>
      <c r="D741" s="151"/>
      <c r="E741" s="6"/>
      <c r="F741" s="6"/>
      <c r="G741" s="6"/>
      <c r="H741" s="6"/>
      <c r="I741" s="6"/>
      <c r="J741" s="6"/>
      <c r="K741" s="6"/>
      <c r="L741" s="6"/>
      <c r="M741" s="151"/>
      <c r="N741" s="6"/>
      <c r="O741" s="46"/>
      <c r="P741" s="46"/>
      <c r="Q741" s="46"/>
      <c r="R741" s="46"/>
    </row>
    <row r="742" spans="1:18" x14ac:dyDescent="0.25">
      <c r="A742" s="6"/>
      <c r="B742" s="6"/>
      <c r="C742" s="151"/>
      <c r="D742" s="151"/>
      <c r="E742" s="6"/>
      <c r="F742" s="6"/>
      <c r="G742" s="6"/>
      <c r="H742" s="6"/>
      <c r="I742" s="6"/>
      <c r="J742" s="6"/>
      <c r="K742" s="6"/>
      <c r="L742" s="6"/>
      <c r="M742" s="151"/>
      <c r="N742" s="6"/>
      <c r="O742" s="46"/>
      <c r="P742" s="46"/>
      <c r="Q742" s="46"/>
      <c r="R742" s="46"/>
    </row>
    <row r="743" spans="1:18" x14ac:dyDescent="0.25">
      <c r="A743" s="6"/>
      <c r="B743" s="6"/>
      <c r="C743" s="151"/>
      <c r="D743" s="151"/>
      <c r="E743" s="6"/>
      <c r="F743" s="6"/>
      <c r="G743" s="6"/>
      <c r="H743" s="6"/>
      <c r="I743" s="6"/>
      <c r="J743" s="6"/>
      <c r="K743" s="6"/>
      <c r="L743" s="6"/>
      <c r="M743" s="151"/>
      <c r="N743" s="6"/>
      <c r="O743" s="46"/>
      <c r="P743" s="46"/>
      <c r="Q743" s="46"/>
      <c r="R743" s="46"/>
    </row>
    <row r="744" spans="1:18" x14ac:dyDescent="0.25">
      <c r="A744" s="6"/>
      <c r="B744" s="6"/>
      <c r="C744" s="151"/>
      <c r="D744" s="151"/>
      <c r="E744" s="6"/>
      <c r="F744" s="6"/>
      <c r="G744" s="6"/>
      <c r="H744" s="6"/>
      <c r="I744" s="6"/>
      <c r="J744" s="6"/>
      <c r="K744" s="6"/>
      <c r="L744" s="6"/>
      <c r="M744" s="151"/>
      <c r="N744" s="6"/>
      <c r="O744" s="46"/>
      <c r="P744" s="46"/>
      <c r="Q744" s="46"/>
      <c r="R744" s="46"/>
    </row>
    <row r="745" spans="1:18" x14ac:dyDescent="0.25">
      <c r="A745" s="6"/>
      <c r="B745" s="6"/>
      <c r="C745" s="151"/>
      <c r="D745" s="151"/>
      <c r="E745" s="6"/>
      <c r="F745" s="6"/>
      <c r="G745" s="6"/>
      <c r="H745" s="6"/>
      <c r="I745" s="6"/>
      <c r="J745" s="6"/>
      <c r="K745" s="6"/>
      <c r="L745" s="6"/>
      <c r="M745" s="151"/>
      <c r="N745" s="6"/>
      <c r="O745" s="46"/>
      <c r="P745" s="46"/>
      <c r="Q745" s="46"/>
      <c r="R745" s="46"/>
    </row>
    <row r="746" spans="1:18" x14ac:dyDescent="0.25">
      <c r="A746" s="6"/>
      <c r="B746" s="6"/>
      <c r="C746" s="151"/>
      <c r="D746" s="151"/>
      <c r="E746" s="6"/>
      <c r="F746" s="6"/>
      <c r="G746" s="6"/>
      <c r="H746" s="6"/>
      <c r="I746" s="6"/>
      <c r="J746" s="6"/>
      <c r="K746" s="6"/>
      <c r="L746" s="6"/>
      <c r="M746" s="151"/>
      <c r="N746" s="6"/>
      <c r="O746" s="46"/>
      <c r="P746" s="46"/>
      <c r="Q746" s="46"/>
      <c r="R746" s="46"/>
    </row>
    <row r="747" spans="1:18" x14ac:dyDescent="0.25">
      <c r="A747" s="6"/>
      <c r="B747" s="6"/>
      <c r="C747" s="151"/>
      <c r="D747" s="151"/>
      <c r="E747" s="6"/>
      <c r="F747" s="6"/>
      <c r="G747" s="6"/>
      <c r="H747" s="6"/>
      <c r="I747" s="6"/>
      <c r="J747" s="6"/>
      <c r="K747" s="6"/>
      <c r="L747" s="6"/>
      <c r="M747" s="151"/>
      <c r="N747" s="6"/>
      <c r="O747" s="46"/>
      <c r="P747" s="46"/>
      <c r="Q747" s="46"/>
      <c r="R747" s="46"/>
    </row>
    <row r="748" spans="1:18" x14ac:dyDescent="0.25">
      <c r="A748" s="6"/>
      <c r="B748" s="6"/>
      <c r="C748" s="151"/>
      <c r="D748" s="151"/>
      <c r="E748" s="6"/>
      <c r="F748" s="6"/>
      <c r="G748" s="6"/>
      <c r="H748" s="6"/>
      <c r="I748" s="6"/>
      <c r="J748" s="6"/>
      <c r="K748" s="6"/>
      <c r="L748" s="6"/>
      <c r="M748" s="151"/>
      <c r="N748" s="6"/>
      <c r="O748" s="46"/>
      <c r="P748" s="46"/>
      <c r="Q748" s="46"/>
      <c r="R748" s="46"/>
    </row>
    <row r="749" spans="1:18" x14ac:dyDescent="0.25">
      <c r="A749" s="6"/>
      <c r="B749" s="6"/>
      <c r="C749" s="151"/>
      <c r="D749" s="151"/>
      <c r="E749" s="6"/>
      <c r="F749" s="6"/>
      <c r="G749" s="6"/>
      <c r="H749" s="6"/>
      <c r="I749" s="6"/>
      <c r="J749" s="6"/>
      <c r="K749" s="6"/>
      <c r="L749" s="6"/>
      <c r="M749" s="151"/>
      <c r="N749" s="6"/>
      <c r="O749" s="46"/>
      <c r="P749" s="46"/>
      <c r="Q749" s="46"/>
      <c r="R749" s="46"/>
    </row>
    <row r="750" spans="1:18" x14ac:dyDescent="0.25">
      <c r="A750" s="6"/>
      <c r="B750" s="6"/>
      <c r="C750" s="151"/>
      <c r="D750" s="151"/>
      <c r="E750" s="6"/>
      <c r="F750" s="6"/>
      <c r="G750" s="6"/>
      <c r="H750" s="6"/>
      <c r="I750" s="6"/>
      <c r="J750" s="6"/>
      <c r="K750" s="6"/>
      <c r="L750" s="6"/>
      <c r="M750" s="151"/>
      <c r="N750" s="6"/>
      <c r="O750" s="46"/>
      <c r="P750" s="46"/>
      <c r="Q750" s="46"/>
      <c r="R750" s="46"/>
    </row>
    <row r="751" spans="1:18" x14ac:dyDescent="0.25">
      <c r="A751" s="6"/>
      <c r="B751" s="6"/>
      <c r="C751" s="151"/>
      <c r="D751" s="151"/>
      <c r="E751" s="6"/>
      <c r="F751" s="6"/>
      <c r="G751" s="6"/>
      <c r="H751" s="6"/>
      <c r="I751" s="6"/>
      <c r="J751" s="6"/>
      <c r="K751" s="6"/>
      <c r="L751" s="6"/>
      <c r="M751" s="151"/>
      <c r="N751" s="6"/>
      <c r="O751" s="46"/>
      <c r="P751" s="46"/>
      <c r="Q751" s="46"/>
      <c r="R751" s="46"/>
    </row>
    <row r="752" spans="1:18" x14ac:dyDescent="0.25">
      <c r="A752" s="6"/>
      <c r="B752" s="6"/>
      <c r="C752" s="151"/>
      <c r="D752" s="151"/>
      <c r="E752" s="6"/>
      <c r="F752" s="6"/>
      <c r="G752" s="6"/>
      <c r="H752" s="6"/>
      <c r="I752" s="6"/>
      <c r="J752" s="6"/>
      <c r="K752" s="6"/>
      <c r="L752" s="6"/>
      <c r="M752" s="151"/>
      <c r="N752" s="6"/>
      <c r="O752" s="46"/>
      <c r="P752" s="46"/>
      <c r="Q752" s="46"/>
      <c r="R752" s="46"/>
    </row>
    <row r="753" spans="1:18" x14ac:dyDescent="0.25">
      <c r="A753" s="6"/>
      <c r="B753" s="6"/>
      <c r="C753" s="151"/>
      <c r="D753" s="151"/>
      <c r="E753" s="6"/>
      <c r="F753" s="6"/>
      <c r="G753" s="6"/>
      <c r="H753" s="6"/>
      <c r="I753" s="6"/>
      <c r="J753" s="6"/>
      <c r="K753" s="6"/>
      <c r="L753" s="6"/>
      <c r="M753" s="151"/>
      <c r="N753" s="6"/>
      <c r="O753" s="46"/>
      <c r="P753" s="46"/>
      <c r="Q753" s="46"/>
      <c r="R753" s="46"/>
    </row>
    <row r="754" spans="1:18" x14ac:dyDescent="0.25">
      <c r="A754" s="6"/>
      <c r="B754" s="6"/>
      <c r="C754" s="151"/>
      <c r="D754" s="151"/>
      <c r="E754" s="6"/>
      <c r="F754" s="6"/>
      <c r="G754" s="6"/>
      <c r="H754" s="6"/>
      <c r="I754" s="6"/>
      <c r="J754" s="6"/>
      <c r="K754" s="6"/>
      <c r="L754" s="6"/>
      <c r="M754" s="151"/>
      <c r="N754" s="6"/>
      <c r="O754" s="46"/>
      <c r="P754" s="46"/>
      <c r="Q754" s="46"/>
      <c r="R754" s="46"/>
    </row>
    <row r="755" spans="1:18" x14ac:dyDescent="0.25">
      <c r="A755" s="6"/>
      <c r="B755" s="6"/>
      <c r="C755" s="151"/>
      <c r="D755" s="151"/>
      <c r="E755" s="6"/>
      <c r="F755" s="6"/>
      <c r="G755" s="6"/>
      <c r="H755" s="6"/>
      <c r="I755" s="6"/>
      <c r="J755" s="6"/>
      <c r="K755" s="6"/>
      <c r="L755" s="6"/>
      <c r="M755" s="151"/>
      <c r="N755" s="6"/>
      <c r="O755" s="46"/>
      <c r="P755" s="46"/>
      <c r="Q755" s="46"/>
      <c r="R755" s="46"/>
    </row>
    <row r="756" spans="1:18" x14ac:dyDescent="0.25">
      <c r="A756" s="6"/>
      <c r="B756" s="6"/>
      <c r="C756" s="151"/>
      <c r="D756" s="151"/>
      <c r="E756" s="6"/>
      <c r="F756" s="6"/>
      <c r="G756" s="6"/>
      <c r="H756" s="6"/>
      <c r="I756" s="6"/>
      <c r="J756" s="6"/>
      <c r="K756" s="6"/>
      <c r="L756" s="6"/>
      <c r="M756" s="151"/>
      <c r="N756" s="6"/>
      <c r="O756" s="46"/>
      <c r="P756" s="46"/>
      <c r="Q756" s="46"/>
      <c r="R756" s="46"/>
    </row>
    <row r="757" spans="1:18" x14ac:dyDescent="0.25">
      <c r="A757" s="6"/>
      <c r="B757" s="6"/>
      <c r="C757" s="151"/>
      <c r="D757" s="151"/>
      <c r="E757" s="6"/>
      <c r="F757" s="6"/>
      <c r="G757" s="6"/>
      <c r="H757" s="6"/>
      <c r="I757" s="6"/>
      <c r="J757" s="6"/>
      <c r="K757" s="6"/>
      <c r="L757" s="6"/>
      <c r="M757" s="151"/>
      <c r="N757" s="6"/>
      <c r="O757" s="46"/>
      <c r="P757" s="46"/>
      <c r="Q757" s="46"/>
      <c r="R757" s="46"/>
    </row>
    <row r="758" spans="1:18" x14ac:dyDescent="0.25">
      <c r="A758" s="6"/>
      <c r="B758" s="6"/>
      <c r="C758" s="151"/>
      <c r="D758" s="151"/>
      <c r="E758" s="6"/>
      <c r="F758" s="6"/>
      <c r="G758" s="6"/>
      <c r="H758" s="6"/>
      <c r="I758" s="6"/>
      <c r="J758" s="6"/>
      <c r="K758" s="6"/>
      <c r="L758" s="6"/>
      <c r="M758" s="151"/>
      <c r="N758" s="6"/>
      <c r="O758" s="46"/>
      <c r="P758" s="46"/>
      <c r="Q758" s="46"/>
      <c r="R758" s="46"/>
    </row>
    <row r="759" spans="1:18" x14ac:dyDescent="0.25">
      <c r="A759" s="6"/>
      <c r="B759" s="6"/>
      <c r="C759" s="151"/>
      <c r="D759" s="151"/>
      <c r="E759" s="6"/>
      <c r="F759" s="6"/>
      <c r="G759" s="6"/>
      <c r="H759" s="6"/>
      <c r="I759" s="6"/>
      <c r="J759" s="6"/>
      <c r="K759" s="6"/>
      <c r="L759" s="6"/>
      <c r="M759" s="151"/>
      <c r="N759" s="6"/>
      <c r="O759" s="46"/>
      <c r="P759" s="46"/>
      <c r="Q759" s="46"/>
      <c r="R759" s="46"/>
    </row>
    <row r="760" spans="1:18" x14ac:dyDescent="0.25">
      <c r="A760" s="6"/>
      <c r="B760" s="6"/>
      <c r="C760" s="151"/>
      <c r="D760" s="151"/>
      <c r="E760" s="6"/>
      <c r="F760" s="6"/>
      <c r="G760" s="6"/>
      <c r="H760" s="6"/>
      <c r="I760" s="6"/>
      <c r="J760" s="6"/>
      <c r="K760" s="6"/>
      <c r="L760" s="6"/>
      <c r="M760" s="151"/>
      <c r="N760" s="6"/>
      <c r="O760" s="46"/>
      <c r="P760" s="46"/>
      <c r="Q760" s="46"/>
      <c r="R760" s="46"/>
    </row>
    <row r="761" spans="1:18" x14ac:dyDescent="0.25">
      <c r="A761" s="6"/>
      <c r="B761" s="6"/>
      <c r="C761" s="151"/>
      <c r="D761" s="151"/>
      <c r="E761" s="6"/>
      <c r="F761" s="6"/>
      <c r="G761" s="6"/>
      <c r="H761" s="6"/>
      <c r="I761" s="6"/>
      <c r="J761" s="6"/>
      <c r="K761" s="6"/>
      <c r="L761" s="6"/>
      <c r="M761" s="151"/>
      <c r="N761" s="6"/>
      <c r="O761" s="46"/>
      <c r="P761" s="46"/>
      <c r="Q761" s="46"/>
      <c r="R761" s="46"/>
    </row>
    <row r="762" spans="1:18" x14ac:dyDescent="0.25">
      <c r="A762" s="6"/>
      <c r="B762" s="6"/>
      <c r="C762" s="151"/>
      <c r="D762" s="151"/>
      <c r="E762" s="6"/>
      <c r="F762" s="6"/>
      <c r="G762" s="6"/>
      <c r="H762" s="6"/>
      <c r="I762" s="6"/>
      <c r="J762" s="6"/>
      <c r="K762" s="6"/>
      <c r="L762" s="6"/>
      <c r="M762" s="151"/>
      <c r="N762" s="6"/>
      <c r="O762" s="46"/>
      <c r="P762" s="46"/>
      <c r="Q762" s="46"/>
      <c r="R762" s="46"/>
    </row>
    <row r="763" spans="1:18" x14ac:dyDescent="0.25">
      <c r="A763" s="6"/>
      <c r="B763" s="6"/>
      <c r="C763" s="151"/>
      <c r="D763" s="151"/>
      <c r="E763" s="6"/>
      <c r="F763" s="6"/>
      <c r="G763" s="6"/>
      <c r="H763" s="6"/>
      <c r="I763" s="6"/>
      <c r="J763" s="6"/>
      <c r="K763" s="6"/>
      <c r="L763" s="6"/>
      <c r="M763" s="151"/>
      <c r="N763" s="6"/>
      <c r="O763" s="46"/>
      <c r="P763" s="46"/>
      <c r="Q763" s="46"/>
      <c r="R763" s="46"/>
    </row>
    <row r="764" spans="1:18" x14ac:dyDescent="0.25">
      <c r="A764" s="6"/>
      <c r="B764" s="6"/>
      <c r="C764" s="151"/>
      <c r="D764" s="151"/>
      <c r="E764" s="6"/>
      <c r="F764" s="6"/>
      <c r="G764" s="6"/>
      <c r="H764" s="6"/>
      <c r="I764" s="6"/>
      <c r="J764" s="6"/>
      <c r="K764" s="6"/>
      <c r="L764" s="6"/>
      <c r="M764" s="151"/>
      <c r="N764" s="6"/>
      <c r="O764" s="46"/>
      <c r="P764" s="46"/>
      <c r="Q764" s="46"/>
      <c r="R764" s="46"/>
    </row>
    <row r="765" spans="1:18" x14ac:dyDescent="0.25">
      <c r="A765" s="6"/>
      <c r="B765" s="6"/>
      <c r="C765" s="151"/>
      <c r="D765" s="151"/>
      <c r="E765" s="6"/>
      <c r="F765" s="6"/>
      <c r="G765" s="6"/>
      <c r="H765" s="6"/>
      <c r="I765" s="6"/>
      <c r="J765" s="6"/>
      <c r="K765" s="6"/>
      <c r="L765" s="6"/>
      <c r="M765" s="151"/>
      <c r="N765" s="6"/>
      <c r="O765" s="46"/>
      <c r="P765" s="46"/>
      <c r="Q765" s="46"/>
      <c r="R765" s="46"/>
    </row>
    <row r="766" spans="1:18" x14ac:dyDescent="0.25">
      <c r="A766" s="6"/>
      <c r="B766" s="6"/>
      <c r="C766" s="151"/>
      <c r="D766" s="151"/>
      <c r="E766" s="6"/>
      <c r="F766" s="6"/>
      <c r="G766" s="6"/>
      <c r="H766" s="6"/>
      <c r="I766" s="6"/>
      <c r="J766" s="6"/>
      <c r="K766" s="6"/>
      <c r="L766" s="6"/>
      <c r="M766" s="151"/>
      <c r="N766" s="6"/>
      <c r="O766" s="46"/>
      <c r="P766" s="46"/>
      <c r="Q766" s="46"/>
      <c r="R766" s="46"/>
    </row>
    <row r="767" spans="1:18" x14ac:dyDescent="0.25">
      <c r="A767" s="6"/>
      <c r="B767" s="6"/>
      <c r="C767" s="151"/>
      <c r="D767" s="151"/>
      <c r="E767" s="6"/>
      <c r="F767" s="6"/>
      <c r="G767" s="6"/>
      <c r="H767" s="6"/>
      <c r="I767" s="6"/>
      <c r="J767" s="6"/>
      <c r="K767" s="6"/>
      <c r="L767" s="6"/>
      <c r="M767" s="151"/>
      <c r="N767" s="6"/>
      <c r="O767" s="46"/>
      <c r="P767" s="46"/>
      <c r="Q767" s="46"/>
      <c r="R767" s="46"/>
    </row>
    <row r="768" spans="1:18" x14ac:dyDescent="0.25">
      <c r="A768" s="6"/>
      <c r="B768" s="6"/>
      <c r="C768" s="151"/>
      <c r="D768" s="151"/>
      <c r="E768" s="6"/>
      <c r="F768" s="6"/>
      <c r="G768" s="6"/>
      <c r="H768" s="6"/>
      <c r="I768" s="6"/>
      <c r="J768" s="6"/>
      <c r="K768" s="6"/>
      <c r="L768" s="6"/>
      <c r="M768" s="151"/>
      <c r="N768" s="6"/>
      <c r="O768" s="46"/>
      <c r="P768" s="46"/>
      <c r="Q768" s="46"/>
      <c r="R768" s="46"/>
    </row>
    <row r="769" spans="1:18" x14ac:dyDescent="0.25">
      <c r="A769" s="6"/>
      <c r="B769" s="6"/>
      <c r="C769" s="151"/>
      <c r="D769" s="151"/>
      <c r="E769" s="6"/>
      <c r="F769" s="6"/>
      <c r="G769" s="6"/>
      <c r="H769" s="6"/>
      <c r="I769" s="6"/>
      <c r="J769" s="6"/>
      <c r="K769" s="6"/>
      <c r="L769" s="6"/>
      <c r="M769" s="151"/>
      <c r="N769" s="6"/>
      <c r="O769" s="46"/>
      <c r="P769" s="46"/>
      <c r="Q769" s="46"/>
      <c r="R769" s="46"/>
    </row>
    <row r="770" spans="1:18" x14ac:dyDescent="0.25">
      <c r="A770" s="6"/>
      <c r="B770" s="6"/>
      <c r="C770" s="151"/>
      <c r="D770" s="151"/>
      <c r="E770" s="6"/>
      <c r="F770" s="6"/>
      <c r="G770" s="6"/>
      <c r="H770" s="6"/>
      <c r="I770" s="6"/>
      <c r="J770" s="6"/>
      <c r="K770" s="6"/>
      <c r="L770" s="6"/>
      <c r="M770" s="151"/>
      <c r="N770" s="6"/>
      <c r="O770" s="46"/>
      <c r="P770" s="46"/>
      <c r="Q770" s="46"/>
      <c r="R770" s="46"/>
    </row>
    <row r="771" spans="1:18" x14ac:dyDescent="0.25">
      <c r="A771" s="6"/>
      <c r="B771" s="6"/>
      <c r="C771" s="151"/>
      <c r="D771" s="151"/>
      <c r="E771" s="6"/>
      <c r="F771" s="6"/>
      <c r="G771" s="6"/>
      <c r="H771" s="6"/>
      <c r="I771" s="6"/>
      <c r="J771" s="6"/>
      <c r="K771" s="6"/>
      <c r="L771" s="6"/>
      <c r="M771" s="151"/>
      <c r="N771" s="6"/>
      <c r="O771" s="46"/>
      <c r="P771" s="46"/>
      <c r="Q771" s="46"/>
      <c r="R771" s="46"/>
    </row>
    <row r="772" spans="1:18" x14ac:dyDescent="0.25">
      <c r="A772" s="6"/>
      <c r="B772" s="6"/>
      <c r="C772" s="151"/>
      <c r="D772" s="151"/>
      <c r="E772" s="6"/>
      <c r="F772" s="6"/>
      <c r="G772" s="6"/>
      <c r="H772" s="6"/>
      <c r="I772" s="6"/>
      <c r="J772" s="6"/>
      <c r="K772" s="6"/>
      <c r="L772" s="6"/>
      <c r="M772" s="151"/>
      <c r="N772" s="6"/>
      <c r="O772" s="46"/>
      <c r="P772" s="46"/>
      <c r="Q772" s="46"/>
      <c r="R772" s="46"/>
    </row>
    <row r="773" spans="1:18" x14ac:dyDescent="0.25">
      <c r="A773" s="6"/>
      <c r="B773" s="6"/>
      <c r="C773" s="151"/>
      <c r="D773" s="151"/>
      <c r="E773" s="6"/>
      <c r="F773" s="6"/>
      <c r="G773" s="6"/>
      <c r="H773" s="6"/>
      <c r="I773" s="6"/>
      <c r="J773" s="6"/>
      <c r="K773" s="6"/>
      <c r="L773" s="6"/>
      <c r="M773" s="151"/>
      <c r="N773" s="6"/>
      <c r="O773" s="46"/>
      <c r="P773" s="46"/>
      <c r="Q773" s="46"/>
      <c r="R773" s="46"/>
    </row>
    <row r="774" spans="1:18" x14ac:dyDescent="0.25">
      <c r="A774" s="6"/>
      <c r="B774" s="6"/>
      <c r="C774" s="151"/>
      <c r="D774" s="151"/>
      <c r="E774" s="6"/>
      <c r="F774" s="6"/>
      <c r="G774" s="6"/>
      <c r="H774" s="6"/>
      <c r="I774" s="6"/>
      <c r="J774" s="6"/>
      <c r="K774" s="6"/>
      <c r="L774" s="6"/>
      <c r="M774" s="151"/>
      <c r="N774" s="6"/>
      <c r="O774" s="46"/>
      <c r="P774" s="46"/>
      <c r="Q774" s="46"/>
      <c r="R774" s="46"/>
    </row>
    <row r="775" spans="1:18" x14ac:dyDescent="0.25">
      <c r="A775" s="6"/>
      <c r="B775" s="6"/>
      <c r="C775" s="151"/>
      <c r="D775" s="151"/>
      <c r="E775" s="6"/>
      <c r="F775" s="6"/>
      <c r="G775" s="6"/>
      <c r="H775" s="6"/>
      <c r="I775" s="6"/>
      <c r="J775" s="6"/>
      <c r="K775" s="6"/>
      <c r="L775" s="6"/>
      <c r="M775" s="151"/>
      <c r="N775" s="6"/>
      <c r="O775" s="46"/>
      <c r="P775" s="46"/>
      <c r="Q775" s="46"/>
      <c r="R775" s="46"/>
    </row>
    <row r="776" spans="1:18" x14ac:dyDescent="0.25">
      <c r="A776" s="6"/>
      <c r="B776" s="6"/>
      <c r="C776" s="151"/>
      <c r="D776" s="151"/>
      <c r="E776" s="6"/>
      <c r="F776" s="6"/>
      <c r="G776" s="6"/>
      <c r="H776" s="6"/>
      <c r="I776" s="6"/>
      <c r="J776" s="6"/>
      <c r="K776" s="6"/>
      <c r="L776" s="6"/>
      <c r="M776" s="151"/>
      <c r="N776" s="6"/>
      <c r="O776" s="46"/>
      <c r="P776" s="46"/>
      <c r="Q776" s="46"/>
      <c r="R776" s="46"/>
    </row>
    <row r="777" spans="1:18" x14ac:dyDescent="0.25">
      <c r="A777" s="6"/>
      <c r="B777" s="6"/>
      <c r="C777" s="151"/>
      <c r="D777" s="151"/>
      <c r="E777" s="6"/>
      <c r="F777" s="6"/>
      <c r="G777" s="6"/>
      <c r="H777" s="6"/>
      <c r="I777" s="6"/>
      <c r="J777" s="6"/>
      <c r="K777" s="6"/>
      <c r="L777" s="6"/>
      <c r="M777" s="151"/>
      <c r="N777" s="6"/>
      <c r="O777" s="46"/>
      <c r="P777" s="46"/>
      <c r="Q777" s="46"/>
      <c r="R777" s="46"/>
    </row>
    <row r="778" spans="1:18" x14ac:dyDescent="0.25">
      <c r="A778" s="6"/>
      <c r="B778" s="6"/>
      <c r="C778" s="151"/>
      <c r="D778" s="151"/>
      <c r="E778" s="6"/>
      <c r="F778" s="6"/>
      <c r="G778" s="6"/>
      <c r="H778" s="6"/>
      <c r="I778" s="6"/>
      <c r="J778" s="6"/>
      <c r="K778" s="6"/>
      <c r="L778" s="6"/>
      <c r="M778" s="151"/>
      <c r="N778" s="6"/>
      <c r="O778" s="46"/>
      <c r="P778" s="46"/>
      <c r="Q778" s="46"/>
      <c r="R778" s="46"/>
    </row>
    <row r="779" spans="1:18" x14ac:dyDescent="0.25">
      <c r="A779" s="6"/>
      <c r="B779" s="6"/>
      <c r="C779" s="151"/>
      <c r="D779" s="151"/>
      <c r="E779" s="6"/>
      <c r="F779" s="6"/>
      <c r="G779" s="6"/>
      <c r="H779" s="6"/>
      <c r="I779" s="6"/>
      <c r="J779" s="6"/>
      <c r="K779" s="6"/>
      <c r="L779" s="6"/>
      <c r="M779" s="151"/>
      <c r="N779" s="6"/>
      <c r="O779" s="46"/>
      <c r="P779" s="46"/>
      <c r="Q779" s="46"/>
      <c r="R779" s="46"/>
    </row>
    <row r="780" spans="1:18" x14ac:dyDescent="0.25">
      <c r="A780" s="6"/>
      <c r="B780" s="6"/>
      <c r="C780" s="151"/>
      <c r="D780" s="151"/>
      <c r="E780" s="6"/>
      <c r="F780" s="6"/>
      <c r="G780" s="6"/>
      <c r="H780" s="6"/>
      <c r="I780" s="6"/>
      <c r="J780" s="6"/>
      <c r="K780" s="6"/>
      <c r="L780" s="6"/>
      <c r="M780" s="151"/>
      <c r="N780" s="6"/>
      <c r="O780" s="46"/>
      <c r="P780" s="46"/>
      <c r="Q780" s="46"/>
      <c r="R780" s="46"/>
    </row>
    <row r="781" spans="1:18" x14ac:dyDescent="0.25">
      <c r="A781" s="6"/>
      <c r="B781" s="6"/>
      <c r="C781" s="151"/>
      <c r="D781" s="151"/>
      <c r="E781" s="6"/>
      <c r="F781" s="6"/>
      <c r="G781" s="6"/>
      <c r="H781" s="6"/>
      <c r="I781" s="6"/>
      <c r="J781" s="6"/>
      <c r="K781" s="6"/>
      <c r="L781" s="6"/>
      <c r="M781" s="151"/>
      <c r="N781" s="6"/>
      <c r="O781" s="46"/>
      <c r="P781" s="46"/>
      <c r="Q781" s="46"/>
      <c r="R781" s="46"/>
    </row>
    <row r="782" spans="1:18" x14ac:dyDescent="0.25">
      <c r="A782" s="6"/>
      <c r="B782" s="6"/>
      <c r="C782" s="151"/>
      <c r="D782" s="151"/>
      <c r="E782" s="6"/>
      <c r="F782" s="6"/>
      <c r="G782" s="6"/>
      <c r="H782" s="6"/>
      <c r="I782" s="6"/>
      <c r="J782" s="6"/>
      <c r="K782" s="6"/>
      <c r="L782" s="6"/>
      <c r="M782" s="151"/>
      <c r="N782" s="6"/>
      <c r="O782" s="46"/>
      <c r="P782" s="46"/>
      <c r="Q782" s="46"/>
      <c r="R782" s="46"/>
    </row>
    <row r="783" spans="1:18" x14ac:dyDescent="0.25">
      <c r="A783" s="6"/>
      <c r="B783" s="6"/>
      <c r="C783" s="151"/>
      <c r="D783" s="151"/>
      <c r="E783" s="6"/>
      <c r="F783" s="6"/>
      <c r="G783" s="6"/>
      <c r="H783" s="6"/>
      <c r="I783" s="6"/>
      <c r="J783" s="6"/>
      <c r="K783" s="6"/>
      <c r="L783" s="6"/>
      <c r="M783" s="151"/>
      <c r="N783" s="6"/>
      <c r="O783" s="46"/>
      <c r="P783" s="46"/>
      <c r="Q783" s="46"/>
      <c r="R783" s="46"/>
    </row>
    <row r="784" spans="1:18" x14ac:dyDescent="0.25">
      <c r="A784" s="6"/>
      <c r="B784" s="6"/>
      <c r="C784" s="151"/>
      <c r="D784" s="151"/>
      <c r="E784" s="6"/>
      <c r="F784" s="6"/>
      <c r="G784" s="6"/>
      <c r="H784" s="6"/>
      <c r="I784" s="6"/>
      <c r="J784" s="6"/>
      <c r="K784" s="6"/>
      <c r="L784" s="6"/>
      <c r="M784" s="151"/>
      <c r="N784" s="6"/>
      <c r="O784" s="46"/>
      <c r="P784" s="46"/>
      <c r="Q784" s="46"/>
      <c r="R784" s="46"/>
    </row>
    <row r="785" spans="1:18" x14ac:dyDescent="0.25">
      <c r="A785" s="6"/>
      <c r="B785" s="6"/>
      <c r="C785" s="151"/>
      <c r="D785" s="151"/>
      <c r="E785" s="6"/>
      <c r="F785" s="6"/>
      <c r="G785" s="6"/>
      <c r="H785" s="6"/>
      <c r="I785" s="6"/>
      <c r="J785" s="6"/>
      <c r="K785" s="6"/>
      <c r="L785" s="6"/>
      <c r="M785" s="151"/>
      <c r="N785" s="6"/>
      <c r="O785" s="46"/>
      <c r="P785" s="46"/>
      <c r="Q785" s="46"/>
      <c r="R785" s="46"/>
    </row>
    <row r="786" spans="1:18" x14ac:dyDescent="0.25">
      <c r="A786" s="6"/>
      <c r="B786" s="6"/>
      <c r="C786" s="151"/>
      <c r="D786" s="151"/>
      <c r="E786" s="6"/>
      <c r="F786" s="6"/>
      <c r="G786" s="6"/>
      <c r="H786" s="6"/>
      <c r="I786" s="6"/>
      <c r="J786" s="6"/>
      <c r="K786" s="6"/>
      <c r="L786" s="6"/>
      <c r="M786" s="151"/>
      <c r="N786" s="6"/>
      <c r="O786" s="46"/>
      <c r="P786" s="46"/>
      <c r="Q786" s="46"/>
      <c r="R786" s="46"/>
    </row>
    <row r="787" spans="1:18" x14ac:dyDescent="0.25">
      <c r="A787" s="6"/>
      <c r="B787" s="6"/>
      <c r="C787" s="151"/>
      <c r="D787" s="151"/>
      <c r="E787" s="6"/>
      <c r="F787" s="6"/>
      <c r="G787" s="6"/>
      <c r="H787" s="6"/>
      <c r="I787" s="6"/>
      <c r="J787" s="6"/>
      <c r="K787" s="6"/>
      <c r="L787" s="6"/>
      <c r="M787" s="151"/>
      <c r="N787" s="6"/>
      <c r="O787" s="46"/>
      <c r="P787" s="46"/>
      <c r="Q787" s="46"/>
      <c r="R787" s="46"/>
    </row>
    <row r="788" spans="1:18" x14ac:dyDescent="0.25">
      <c r="A788" s="6"/>
      <c r="B788" s="6"/>
      <c r="C788" s="151"/>
      <c r="D788" s="151"/>
      <c r="E788" s="6"/>
      <c r="F788" s="6"/>
      <c r="G788" s="6"/>
      <c r="H788" s="6"/>
      <c r="I788" s="6"/>
      <c r="J788" s="6"/>
      <c r="K788" s="6"/>
      <c r="L788" s="6"/>
      <c r="M788" s="151"/>
      <c r="N788" s="6"/>
      <c r="O788" s="46"/>
      <c r="P788" s="46"/>
      <c r="Q788" s="46"/>
      <c r="R788" s="46"/>
    </row>
    <row r="789" spans="1:18" x14ac:dyDescent="0.25">
      <c r="A789" s="6"/>
      <c r="B789" s="6"/>
      <c r="C789" s="151"/>
      <c r="D789" s="151"/>
      <c r="E789" s="6"/>
      <c r="F789" s="6"/>
      <c r="G789" s="6"/>
      <c r="H789" s="6"/>
      <c r="I789" s="6"/>
      <c r="J789" s="6"/>
      <c r="K789" s="6"/>
      <c r="L789" s="6"/>
      <c r="M789" s="151"/>
      <c r="N789" s="6"/>
      <c r="O789" s="46"/>
      <c r="P789" s="46"/>
      <c r="Q789" s="46"/>
      <c r="R789" s="46"/>
    </row>
    <row r="790" spans="1:18" x14ac:dyDescent="0.25">
      <c r="A790" s="6"/>
      <c r="B790" s="6"/>
      <c r="C790" s="151"/>
      <c r="D790" s="151"/>
      <c r="E790" s="6"/>
      <c r="F790" s="6"/>
      <c r="G790" s="6"/>
      <c r="H790" s="6"/>
      <c r="I790" s="6"/>
      <c r="J790" s="6"/>
      <c r="K790" s="6"/>
      <c r="L790" s="6"/>
      <c r="M790" s="151"/>
      <c r="N790" s="6"/>
      <c r="O790" s="46"/>
      <c r="P790" s="46"/>
      <c r="Q790" s="46"/>
      <c r="R790" s="46"/>
    </row>
    <row r="791" spans="1:18" x14ac:dyDescent="0.25">
      <c r="A791" s="6"/>
      <c r="B791" s="6"/>
      <c r="C791" s="151"/>
      <c r="D791" s="151"/>
      <c r="E791" s="6"/>
      <c r="F791" s="6"/>
      <c r="G791" s="6"/>
      <c r="H791" s="6"/>
      <c r="I791" s="6"/>
      <c r="J791" s="6"/>
      <c r="K791" s="6"/>
      <c r="L791" s="6"/>
      <c r="M791" s="151"/>
      <c r="N791" s="6"/>
      <c r="O791" s="46"/>
      <c r="P791" s="46"/>
      <c r="Q791" s="46"/>
      <c r="R791" s="46"/>
    </row>
    <row r="792" spans="1:18" x14ac:dyDescent="0.25">
      <c r="A792" s="6"/>
      <c r="B792" s="6"/>
      <c r="C792" s="151"/>
      <c r="D792" s="151"/>
      <c r="E792" s="6"/>
      <c r="F792" s="6"/>
      <c r="G792" s="6"/>
      <c r="H792" s="6"/>
      <c r="I792" s="6"/>
      <c r="J792" s="6"/>
      <c r="K792" s="6"/>
      <c r="L792" s="6"/>
      <c r="M792" s="151"/>
      <c r="N792" s="6"/>
      <c r="O792" s="46"/>
      <c r="P792" s="46"/>
      <c r="Q792" s="46"/>
      <c r="R792" s="46"/>
    </row>
    <row r="793" spans="1:18" x14ac:dyDescent="0.25">
      <c r="A793" s="6"/>
      <c r="B793" s="6"/>
      <c r="C793" s="151"/>
      <c r="D793" s="151"/>
      <c r="E793" s="6"/>
      <c r="F793" s="6"/>
      <c r="G793" s="6"/>
      <c r="H793" s="6"/>
      <c r="I793" s="6"/>
      <c r="J793" s="6"/>
      <c r="K793" s="6"/>
      <c r="L793" s="6"/>
      <c r="M793" s="151"/>
      <c r="N793" s="6"/>
      <c r="O793" s="46"/>
      <c r="P793" s="46"/>
      <c r="Q793" s="46"/>
      <c r="R793" s="46"/>
    </row>
    <row r="794" spans="1:18" x14ac:dyDescent="0.25">
      <c r="A794" s="6"/>
      <c r="B794" s="6"/>
      <c r="C794" s="151"/>
      <c r="D794" s="151"/>
      <c r="E794" s="6"/>
      <c r="F794" s="6"/>
      <c r="G794" s="6"/>
      <c r="H794" s="6"/>
      <c r="I794" s="6"/>
      <c r="J794" s="6"/>
      <c r="K794" s="6"/>
      <c r="L794" s="6"/>
      <c r="M794" s="151"/>
      <c r="N794" s="6"/>
      <c r="O794" s="46"/>
      <c r="P794" s="46"/>
      <c r="Q794" s="46"/>
      <c r="R794" s="46"/>
    </row>
    <row r="795" spans="1:18" x14ac:dyDescent="0.25">
      <c r="A795" s="6"/>
      <c r="B795" s="6"/>
      <c r="C795" s="151"/>
      <c r="D795" s="151"/>
      <c r="E795" s="6"/>
      <c r="F795" s="6"/>
      <c r="G795" s="6"/>
      <c r="H795" s="6"/>
      <c r="I795" s="6"/>
      <c r="J795" s="6"/>
      <c r="K795" s="6"/>
      <c r="L795" s="6"/>
      <c r="M795" s="151"/>
      <c r="N795" s="6"/>
      <c r="O795" s="46"/>
      <c r="P795" s="46"/>
      <c r="Q795" s="46"/>
      <c r="R795" s="46"/>
    </row>
    <row r="796" spans="1:18" x14ac:dyDescent="0.25">
      <c r="A796" s="6"/>
      <c r="B796" s="6"/>
      <c r="C796" s="151"/>
      <c r="D796" s="151"/>
      <c r="E796" s="6"/>
      <c r="F796" s="6"/>
      <c r="G796" s="6"/>
      <c r="H796" s="6"/>
      <c r="I796" s="6"/>
      <c r="J796" s="6"/>
      <c r="K796" s="6"/>
      <c r="L796" s="6"/>
      <c r="M796" s="151"/>
      <c r="N796" s="6"/>
      <c r="O796" s="46"/>
      <c r="P796" s="46"/>
      <c r="Q796" s="46"/>
      <c r="R796" s="46"/>
    </row>
    <row r="797" spans="1:18" x14ac:dyDescent="0.25">
      <c r="A797" s="6"/>
      <c r="B797" s="6"/>
      <c r="C797" s="151"/>
      <c r="D797" s="151"/>
      <c r="E797" s="6"/>
      <c r="F797" s="6"/>
      <c r="G797" s="6"/>
      <c r="H797" s="6"/>
      <c r="I797" s="6"/>
      <c r="J797" s="6"/>
      <c r="K797" s="6"/>
      <c r="L797" s="6"/>
      <c r="M797" s="151"/>
      <c r="N797" s="6"/>
      <c r="O797" s="46"/>
      <c r="P797" s="46"/>
      <c r="Q797" s="46"/>
      <c r="R797" s="46"/>
    </row>
    <row r="798" spans="1:18" x14ac:dyDescent="0.25">
      <c r="A798" s="6"/>
      <c r="B798" s="6"/>
      <c r="C798" s="151"/>
      <c r="D798" s="151"/>
      <c r="E798" s="6"/>
      <c r="F798" s="6"/>
      <c r="G798" s="6"/>
      <c r="H798" s="6"/>
      <c r="I798" s="6"/>
      <c r="J798" s="6"/>
      <c r="K798" s="6"/>
      <c r="L798" s="6"/>
      <c r="M798" s="151"/>
      <c r="N798" s="6"/>
      <c r="O798" s="46"/>
      <c r="P798" s="46"/>
      <c r="Q798" s="46"/>
      <c r="R798" s="46"/>
    </row>
  </sheetData>
  <hyperlinks>
    <hyperlink ref="A464" location="Índice!C1" display="Volver al índice" xr:uid="{00000000-0004-0000-0400-000000000000}"/>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E88"/>
  <sheetViews>
    <sheetView showGridLines="0" workbookViewId="0">
      <pane ySplit="2" topLeftCell="A3" activePane="bottomLeft" state="frozen"/>
      <selection pane="bottomLeft" activeCell="E21" sqref="E21:E22"/>
    </sheetView>
  </sheetViews>
  <sheetFormatPr baseColWidth="10" defaultColWidth="11.42578125" defaultRowHeight="12.75" x14ac:dyDescent="0.2"/>
  <cols>
    <col min="1" max="1" width="35.28515625" style="9" customWidth="1"/>
    <col min="2" max="3" width="11.42578125" style="10" customWidth="1"/>
    <col min="4" max="4" width="13.85546875" style="10" customWidth="1"/>
    <col min="5" max="5" width="11.140625" style="10" customWidth="1"/>
    <col min="6" max="16384" width="11.42578125" style="8"/>
  </cols>
  <sheetData>
    <row r="1" spans="1:4" ht="21" x14ac:dyDescent="0.2">
      <c r="A1" s="104" t="s">
        <v>437</v>
      </c>
    </row>
    <row r="2" spans="1:4" ht="15" customHeight="1" x14ac:dyDescent="0.2">
      <c r="A2" s="29"/>
    </row>
    <row r="3" spans="1:4" ht="15" customHeight="1" x14ac:dyDescent="0.2"/>
    <row r="4" spans="1:4" ht="15" customHeight="1" x14ac:dyDescent="0.2">
      <c r="A4" s="33" t="s">
        <v>438</v>
      </c>
    </row>
    <row r="5" spans="1:4" ht="16.5" customHeight="1" x14ac:dyDescent="0.2">
      <c r="A5" s="112" t="s">
        <v>114</v>
      </c>
      <c r="B5" s="14" t="s">
        <v>111</v>
      </c>
      <c r="C5" s="14" t="s">
        <v>112</v>
      </c>
      <c r="D5" s="132" t="s">
        <v>78</v>
      </c>
    </row>
    <row r="6" spans="1:4" ht="15" customHeight="1" x14ac:dyDescent="0.2">
      <c r="A6" s="144" t="s">
        <v>377</v>
      </c>
      <c r="B6" s="31">
        <v>2490</v>
      </c>
      <c r="C6" s="31">
        <v>10071</v>
      </c>
      <c r="D6" s="31">
        <v>12561</v>
      </c>
    </row>
    <row r="7" spans="1:4" ht="15" customHeight="1" x14ac:dyDescent="0.2">
      <c r="A7" s="144" t="s">
        <v>378</v>
      </c>
      <c r="B7" s="31">
        <v>2958</v>
      </c>
      <c r="C7" s="31">
        <v>10504</v>
      </c>
      <c r="D7" s="31">
        <v>13462</v>
      </c>
    </row>
    <row r="8" spans="1:4" ht="15" customHeight="1" x14ac:dyDescent="0.2">
      <c r="A8" s="126" t="s">
        <v>319</v>
      </c>
      <c r="B8" s="31">
        <v>600</v>
      </c>
      <c r="C8" s="31">
        <v>21773</v>
      </c>
      <c r="D8" s="31">
        <v>22373</v>
      </c>
    </row>
    <row r="9" spans="1:4" ht="15" customHeight="1" x14ac:dyDescent="0.2">
      <c r="A9" s="122" t="s">
        <v>0</v>
      </c>
      <c r="B9" s="13">
        <v>6048</v>
      </c>
      <c r="C9" s="13">
        <v>42348</v>
      </c>
      <c r="D9" s="13">
        <v>48396</v>
      </c>
    </row>
    <row r="10" spans="1:4" ht="15" customHeight="1" x14ac:dyDescent="0.2">
      <c r="A10" s="181" t="s">
        <v>475</v>
      </c>
    </row>
    <row r="11" spans="1:4" ht="15" customHeight="1" x14ac:dyDescent="0.2">
      <c r="A11" s="181"/>
    </row>
    <row r="12" spans="1:4" ht="15" customHeight="1" x14ac:dyDescent="0.2">
      <c r="A12" s="33" t="s">
        <v>439</v>
      </c>
    </row>
    <row r="13" spans="1:4" ht="27.75" x14ac:dyDescent="0.2">
      <c r="A13" s="112" t="s">
        <v>114</v>
      </c>
      <c r="B13" s="14" t="s">
        <v>111</v>
      </c>
      <c r="C13" s="14" t="s">
        <v>112</v>
      </c>
      <c r="D13" s="14" t="s">
        <v>337</v>
      </c>
    </row>
    <row r="14" spans="1:4" ht="15" customHeight="1" x14ac:dyDescent="0.2">
      <c r="A14" s="144" t="s">
        <v>377</v>
      </c>
      <c r="B14" s="178">
        <v>498</v>
      </c>
      <c r="C14" s="178">
        <v>2742</v>
      </c>
      <c r="D14" s="159">
        <v>3240</v>
      </c>
    </row>
    <row r="15" spans="1:4" ht="15" customHeight="1" x14ac:dyDescent="0.2">
      <c r="A15" s="144" t="s">
        <v>378</v>
      </c>
      <c r="B15" s="178">
        <v>582</v>
      </c>
      <c r="C15" s="178">
        <v>3494</v>
      </c>
      <c r="D15" s="159">
        <v>4076</v>
      </c>
    </row>
    <row r="16" spans="1:4" ht="15" customHeight="1" x14ac:dyDescent="0.2">
      <c r="A16" s="126" t="s">
        <v>319</v>
      </c>
      <c r="B16" s="178">
        <v>148</v>
      </c>
      <c r="C16" s="178">
        <v>6153</v>
      </c>
      <c r="D16" s="159">
        <v>6301</v>
      </c>
    </row>
    <row r="17" spans="1:5" ht="15" customHeight="1" x14ac:dyDescent="0.2">
      <c r="A17" s="122" t="s">
        <v>0</v>
      </c>
      <c r="B17" s="13">
        <v>1228</v>
      </c>
      <c r="C17" s="13">
        <v>12389</v>
      </c>
      <c r="D17" s="32">
        <v>13617</v>
      </c>
    </row>
    <row r="18" spans="1:5" ht="15" customHeight="1" x14ac:dyDescent="0.2">
      <c r="A18" s="181" t="s">
        <v>475</v>
      </c>
    </row>
    <row r="19" spans="1:5" ht="15" customHeight="1" x14ac:dyDescent="0.2">
      <c r="A19" s="181"/>
    </row>
    <row r="20" spans="1:5" ht="15.75" x14ac:dyDescent="0.2">
      <c r="A20" s="33" t="s">
        <v>440</v>
      </c>
    </row>
    <row r="21" spans="1:5" ht="18.75" customHeight="1" x14ac:dyDescent="0.2">
      <c r="A21" s="112" t="s">
        <v>290</v>
      </c>
      <c r="B21" s="14" t="s">
        <v>111</v>
      </c>
      <c r="C21" s="14" t="s">
        <v>112</v>
      </c>
      <c r="D21" s="132" t="s">
        <v>78</v>
      </c>
    </row>
    <row r="22" spans="1:5" ht="15" customHeight="1" x14ac:dyDescent="0.2">
      <c r="A22" s="135" t="s">
        <v>330</v>
      </c>
      <c r="B22" s="31">
        <v>2621</v>
      </c>
      <c r="C22" s="31">
        <v>21394</v>
      </c>
      <c r="D22" s="31">
        <v>24015</v>
      </c>
    </row>
    <row r="23" spans="1:5" ht="15" customHeight="1" x14ac:dyDescent="0.2">
      <c r="A23" s="135" t="s">
        <v>331</v>
      </c>
      <c r="B23" s="31">
        <v>3427</v>
      </c>
      <c r="C23" s="31">
        <v>20954</v>
      </c>
      <c r="D23" s="31">
        <v>24381</v>
      </c>
    </row>
    <row r="24" spans="1:5" ht="15" customHeight="1" x14ac:dyDescent="0.2">
      <c r="A24" s="106" t="s">
        <v>441</v>
      </c>
      <c r="B24" s="32">
        <v>6048</v>
      </c>
      <c r="C24" s="32">
        <v>42348</v>
      </c>
      <c r="D24" s="32">
        <v>48396</v>
      </c>
    </row>
    <row r="25" spans="1:5" ht="15" customHeight="1" x14ac:dyDescent="0.2">
      <c r="B25" s="11"/>
      <c r="C25" s="11"/>
      <c r="D25" s="11"/>
      <c r="E25" s="11"/>
    </row>
    <row r="26" spans="1:5" ht="15" customHeight="1" x14ac:dyDescent="0.2">
      <c r="A26" s="33" t="s">
        <v>442</v>
      </c>
    </row>
    <row r="27" spans="1:5" ht="25.5" customHeight="1" x14ac:dyDescent="0.2">
      <c r="A27" s="112" t="s">
        <v>290</v>
      </c>
      <c r="B27" s="14" t="s">
        <v>111</v>
      </c>
      <c r="C27" s="14" t="s">
        <v>112</v>
      </c>
      <c r="D27" s="14" t="s">
        <v>337</v>
      </c>
    </row>
    <row r="28" spans="1:5" ht="15" customHeight="1" x14ac:dyDescent="0.2">
      <c r="A28" s="139" t="s">
        <v>174</v>
      </c>
      <c r="B28" s="58">
        <v>554</v>
      </c>
      <c r="C28" s="58">
        <v>6196</v>
      </c>
      <c r="D28" s="58">
        <v>6750</v>
      </c>
      <c r="E28" s="22"/>
    </row>
    <row r="29" spans="1:5" ht="15" customHeight="1" x14ac:dyDescent="0.2">
      <c r="A29" s="139" t="s">
        <v>389</v>
      </c>
      <c r="B29" s="58">
        <v>674</v>
      </c>
      <c r="C29" s="58">
        <v>6193</v>
      </c>
      <c r="D29" s="58">
        <v>6867</v>
      </c>
      <c r="E29" s="22"/>
    </row>
    <row r="30" spans="1:5" ht="15" customHeight="1" x14ac:dyDescent="0.2">
      <c r="A30" s="106" t="s">
        <v>115</v>
      </c>
      <c r="B30" s="44">
        <v>1228</v>
      </c>
      <c r="C30" s="44">
        <v>12389</v>
      </c>
      <c r="D30" s="44">
        <v>13617</v>
      </c>
      <c r="E30" s="22"/>
    </row>
    <row r="31" spans="1:5" ht="15" customHeight="1" x14ac:dyDescent="0.2">
      <c r="B31" s="11"/>
      <c r="C31" s="11"/>
      <c r="D31" s="11"/>
      <c r="E31" s="11"/>
    </row>
    <row r="32" spans="1:5" ht="15" customHeight="1" x14ac:dyDescent="0.2">
      <c r="A32" s="33" t="s">
        <v>443</v>
      </c>
    </row>
    <row r="33" spans="1:5" ht="25.5" customHeight="1" x14ac:dyDescent="0.2">
      <c r="A33" s="103" t="s">
        <v>108</v>
      </c>
      <c r="B33" s="14" t="s">
        <v>111</v>
      </c>
      <c r="C33" s="14" t="s">
        <v>112</v>
      </c>
      <c r="D33" s="132" t="s">
        <v>78</v>
      </c>
      <c r="E33" s="8"/>
    </row>
    <row r="34" spans="1:5" ht="15" customHeight="1" x14ac:dyDescent="0.2">
      <c r="A34" s="121" t="s">
        <v>41</v>
      </c>
      <c r="B34" s="12">
        <v>3</v>
      </c>
      <c r="C34" s="12">
        <v>20</v>
      </c>
      <c r="D34" s="12">
        <f>SUM(B34:C34)</f>
        <v>23</v>
      </c>
      <c r="E34" s="8"/>
    </row>
    <row r="35" spans="1:5" ht="15" customHeight="1" x14ac:dyDescent="0.2">
      <c r="A35" s="121" t="s">
        <v>42</v>
      </c>
      <c r="B35" s="12">
        <v>123</v>
      </c>
      <c r="C35" s="12">
        <v>2261</v>
      </c>
      <c r="D35" s="12">
        <f t="shared" ref="D35:D41" si="0">SUM(B35:C35)</f>
        <v>2384</v>
      </c>
      <c r="E35" s="8"/>
    </row>
    <row r="36" spans="1:5" ht="15" customHeight="1" x14ac:dyDescent="0.2">
      <c r="A36" s="121" t="s">
        <v>43</v>
      </c>
      <c r="B36" s="12">
        <v>1759</v>
      </c>
      <c r="C36" s="12">
        <v>10777</v>
      </c>
      <c r="D36" s="12">
        <f t="shared" si="0"/>
        <v>12536</v>
      </c>
      <c r="E36" s="8"/>
    </row>
    <row r="37" spans="1:5" ht="15" customHeight="1" x14ac:dyDescent="0.2">
      <c r="A37" s="121" t="s">
        <v>44</v>
      </c>
      <c r="B37" s="12">
        <v>2010</v>
      </c>
      <c r="C37" s="12">
        <v>11141</v>
      </c>
      <c r="D37" s="12">
        <f t="shared" si="0"/>
        <v>13151</v>
      </c>
      <c r="E37" s="8"/>
    </row>
    <row r="38" spans="1:5" ht="15" customHeight="1" x14ac:dyDescent="0.2">
      <c r="A38" s="121" t="s">
        <v>45</v>
      </c>
      <c r="B38" s="12">
        <v>1174</v>
      </c>
      <c r="C38" s="12">
        <v>7909</v>
      </c>
      <c r="D38" s="12">
        <f t="shared" si="0"/>
        <v>9083</v>
      </c>
      <c r="E38" s="8"/>
    </row>
    <row r="39" spans="1:5" ht="15" customHeight="1" x14ac:dyDescent="0.2">
      <c r="A39" s="121" t="s">
        <v>1</v>
      </c>
      <c r="B39" s="12">
        <v>968</v>
      </c>
      <c r="C39" s="12">
        <v>10152</v>
      </c>
      <c r="D39" s="12">
        <f t="shared" si="0"/>
        <v>11120</v>
      </c>
      <c r="E39" s="8"/>
    </row>
    <row r="40" spans="1:5" ht="15" customHeight="1" x14ac:dyDescent="0.2">
      <c r="A40" s="121" t="s">
        <v>79</v>
      </c>
      <c r="B40" s="12">
        <v>11</v>
      </c>
      <c r="C40" s="12">
        <v>88</v>
      </c>
      <c r="D40" s="12">
        <f t="shared" si="0"/>
        <v>99</v>
      </c>
      <c r="E40" s="8"/>
    </row>
    <row r="41" spans="1:5" ht="15" customHeight="1" x14ac:dyDescent="0.2">
      <c r="A41" s="122" t="s">
        <v>0</v>
      </c>
      <c r="B41" s="13">
        <f>SUM(B34:B40)</f>
        <v>6048</v>
      </c>
      <c r="C41" s="13">
        <f>SUM(C34:C40)</f>
        <v>42348</v>
      </c>
      <c r="D41" s="13">
        <f t="shared" si="0"/>
        <v>48396</v>
      </c>
      <c r="E41" s="8"/>
    </row>
    <row r="42" spans="1:5" ht="15" customHeight="1" x14ac:dyDescent="0.2">
      <c r="A42" s="124" t="s">
        <v>127</v>
      </c>
      <c r="B42" s="146">
        <v>33.686930594666201</v>
      </c>
      <c r="C42" s="146">
        <v>34.723876005679102</v>
      </c>
      <c r="D42" s="146">
        <v>34.594260513075298</v>
      </c>
      <c r="E42" s="8"/>
    </row>
    <row r="43" spans="1:5" ht="15" customHeight="1" x14ac:dyDescent="0.2">
      <c r="E43" s="8"/>
    </row>
    <row r="44" spans="1:5" ht="15" customHeight="1" x14ac:dyDescent="0.2">
      <c r="A44" s="33" t="s">
        <v>444</v>
      </c>
      <c r="E44" s="8"/>
    </row>
    <row r="45" spans="1:5" ht="25.5" customHeight="1" x14ac:dyDescent="0.2">
      <c r="A45" s="103" t="s">
        <v>60</v>
      </c>
      <c r="B45" s="14" t="s">
        <v>111</v>
      </c>
      <c r="C45" s="14" t="s">
        <v>112</v>
      </c>
      <c r="D45" s="132" t="s">
        <v>78</v>
      </c>
    </row>
    <row r="46" spans="1:5" ht="15" customHeight="1" x14ac:dyDescent="0.2">
      <c r="A46" s="121" t="s">
        <v>51</v>
      </c>
      <c r="B46" s="50">
        <v>105</v>
      </c>
      <c r="C46" s="50">
        <v>11324</v>
      </c>
      <c r="D46" s="50">
        <v>11429</v>
      </c>
      <c r="E46" s="22"/>
    </row>
    <row r="47" spans="1:5" ht="15" customHeight="1" x14ac:dyDescent="0.2">
      <c r="A47" s="121" t="s">
        <v>52</v>
      </c>
      <c r="B47" s="50">
        <v>332</v>
      </c>
      <c r="C47" s="50">
        <v>471</v>
      </c>
      <c r="D47" s="50">
        <v>803</v>
      </c>
      <c r="E47" s="22"/>
    </row>
    <row r="48" spans="1:5" ht="15" customHeight="1" x14ac:dyDescent="0.2">
      <c r="A48" s="121" t="s">
        <v>53</v>
      </c>
      <c r="B48" s="50">
        <v>88</v>
      </c>
      <c r="C48" s="50">
        <v>1061</v>
      </c>
      <c r="D48" s="50">
        <v>1149</v>
      </c>
      <c r="E48" s="22"/>
    </row>
    <row r="49" spans="1:5" ht="15" customHeight="1" x14ac:dyDescent="0.2">
      <c r="A49" s="121" t="s">
        <v>54</v>
      </c>
      <c r="B49" s="50">
        <v>2006</v>
      </c>
      <c r="C49" s="50">
        <v>1418</v>
      </c>
      <c r="D49" s="50">
        <v>3424</v>
      </c>
      <c r="E49" s="22"/>
    </row>
    <row r="50" spans="1:5" ht="15" customHeight="1" x14ac:dyDescent="0.2">
      <c r="A50" s="121" t="s">
        <v>55</v>
      </c>
      <c r="B50" s="50">
        <v>717</v>
      </c>
      <c r="C50" s="50">
        <v>6028</v>
      </c>
      <c r="D50" s="50">
        <v>6745</v>
      </c>
      <c r="E50" s="22"/>
    </row>
    <row r="51" spans="1:5" ht="15" customHeight="1" x14ac:dyDescent="0.2">
      <c r="A51" s="121" t="s">
        <v>7</v>
      </c>
      <c r="B51" s="50">
        <v>182</v>
      </c>
      <c r="C51" s="50">
        <v>2823</v>
      </c>
      <c r="D51" s="50">
        <v>3005</v>
      </c>
      <c r="E51" s="22"/>
    </row>
    <row r="52" spans="1:5" ht="15" customHeight="1" x14ac:dyDescent="0.2">
      <c r="A52" s="121" t="s">
        <v>56</v>
      </c>
      <c r="B52" s="50">
        <v>315</v>
      </c>
      <c r="C52" s="50">
        <v>10628</v>
      </c>
      <c r="D52" s="50">
        <v>10943</v>
      </c>
      <c r="E52" s="22"/>
    </row>
    <row r="53" spans="1:5" ht="15" customHeight="1" x14ac:dyDescent="0.2">
      <c r="A53" s="121" t="s">
        <v>57</v>
      </c>
      <c r="B53" s="50">
        <v>637</v>
      </c>
      <c r="C53" s="50">
        <v>1092</v>
      </c>
      <c r="D53" s="50">
        <v>1729</v>
      </c>
      <c r="E53" s="22"/>
    </row>
    <row r="54" spans="1:5" ht="15" customHeight="1" x14ac:dyDescent="0.2">
      <c r="A54" s="121" t="s">
        <v>58</v>
      </c>
      <c r="B54" s="50">
        <v>468</v>
      </c>
      <c r="C54" s="50">
        <v>3189</v>
      </c>
      <c r="D54" s="50">
        <v>3657</v>
      </c>
      <c r="E54" s="22"/>
    </row>
    <row r="55" spans="1:5" ht="15" customHeight="1" x14ac:dyDescent="0.2">
      <c r="A55" s="121" t="s">
        <v>59</v>
      </c>
      <c r="B55" s="50">
        <v>1198</v>
      </c>
      <c r="C55" s="50">
        <v>4314</v>
      </c>
      <c r="D55" s="50">
        <v>5512</v>
      </c>
      <c r="E55" s="22"/>
    </row>
    <row r="56" spans="1:5" ht="15" customHeight="1" x14ac:dyDescent="0.2">
      <c r="A56" s="122" t="s">
        <v>0</v>
      </c>
      <c r="B56" s="150">
        <f>SUM(B46:B55)</f>
        <v>6048</v>
      </c>
      <c r="C56" s="150">
        <f t="shared" ref="C56:D56" si="1">SUM(C46:C55)</f>
        <v>42348</v>
      </c>
      <c r="D56" s="150">
        <f t="shared" si="1"/>
        <v>48396</v>
      </c>
      <c r="E56" s="22"/>
    </row>
    <row r="57" spans="1:5" ht="15" customHeight="1" x14ac:dyDescent="0.2">
      <c r="B57" s="9"/>
      <c r="C57" s="9"/>
      <c r="D57" s="9"/>
      <c r="E57" s="8"/>
    </row>
    <row r="58" spans="1:5" ht="15" customHeight="1" x14ac:dyDescent="0.2">
      <c r="A58" s="33" t="s">
        <v>445</v>
      </c>
    </row>
    <row r="59" spans="1:5" ht="25.5" customHeight="1" x14ac:dyDescent="0.2">
      <c r="A59" s="103" t="s">
        <v>62</v>
      </c>
      <c r="B59" s="14" t="s">
        <v>111</v>
      </c>
      <c r="C59" s="14" t="s">
        <v>112</v>
      </c>
      <c r="D59" s="132" t="s">
        <v>78</v>
      </c>
    </row>
    <row r="60" spans="1:5" ht="15" customHeight="1" x14ac:dyDescent="0.2">
      <c r="A60" s="121" t="s">
        <v>102</v>
      </c>
      <c r="B60" s="58">
        <v>5492</v>
      </c>
      <c r="C60" s="58">
        <v>15224</v>
      </c>
      <c r="D60" s="58">
        <v>20716</v>
      </c>
    </row>
    <row r="61" spans="1:5" ht="15" customHeight="1" x14ac:dyDescent="0.2">
      <c r="A61" s="121" t="s">
        <v>103</v>
      </c>
      <c r="B61" s="58">
        <v>446</v>
      </c>
      <c r="C61" s="58">
        <v>14751</v>
      </c>
      <c r="D61" s="58">
        <v>15197</v>
      </c>
    </row>
    <row r="62" spans="1:5" ht="15" customHeight="1" x14ac:dyDescent="0.2">
      <c r="A62" s="121" t="s">
        <v>104</v>
      </c>
      <c r="B62" s="58">
        <v>50</v>
      </c>
      <c r="C62" s="58">
        <v>1500</v>
      </c>
      <c r="D62" s="58">
        <v>1550</v>
      </c>
    </row>
    <row r="63" spans="1:5" ht="15" customHeight="1" x14ac:dyDescent="0.2">
      <c r="A63" s="121" t="s">
        <v>105</v>
      </c>
      <c r="B63" s="58">
        <v>4</v>
      </c>
      <c r="C63" s="58">
        <v>5878</v>
      </c>
      <c r="D63" s="58">
        <v>5882</v>
      </c>
    </row>
    <row r="64" spans="1:5" ht="15" customHeight="1" x14ac:dyDescent="0.2">
      <c r="A64" s="121" t="s">
        <v>106</v>
      </c>
      <c r="B64" s="58">
        <v>56</v>
      </c>
      <c r="C64" s="58">
        <v>4995</v>
      </c>
      <c r="D64" s="58">
        <v>5051</v>
      </c>
    </row>
    <row r="65" spans="1:4" ht="15" customHeight="1" x14ac:dyDescent="0.2">
      <c r="A65" s="122" t="s">
        <v>0</v>
      </c>
      <c r="B65" s="13">
        <v>6048</v>
      </c>
      <c r="C65" s="13">
        <v>42348</v>
      </c>
      <c r="D65" s="44">
        <v>48396</v>
      </c>
    </row>
    <row r="66" spans="1:4" ht="15" customHeight="1" x14ac:dyDescent="0.2"/>
    <row r="67" spans="1:4" ht="15" customHeight="1" x14ac:dyDescent="0.2">
      <c r="A67" s="33" t="s">
        <v>446</v>
      </c>
    </row>
    <row r="68" spans="1:4" ht="25.5" customHeight="1" x14ac:dyDescent="0.2">
      <c r="A68" s="103" t="s">
        <v>50</v>
      </c>
      <c r="B68" s="82" t="s">
        <v>111</v>
      </c>
      <c r="C68" s="82" t="s">
        <v>112</v>
      </c>
      <c r="D68" s="132" t="s">
        <v>78</v>
      </c>
    </row>
    <row r="69" spans="1:4" ht="15" customHeight="1" x14ac:dyDescent="0.2">
      <c r="A69" s="128" t="s">
        <v>298</v>
      </c>
      <c r="B69" s="58">
        <v>3</v>
      </c>
      <c r="C69" s="58">
        <v>97</v>
      </c>
      <c r="D69" s="58">
        <v>100</v>
      </c>
    </row>
    <row r="70" spans="1:4" ht="15" customHeight="1" x14ac:dyDescent="0.2">
      <c r="A70" s="128" t="s">
        <v>299</v>
      </c>
      <c r="B70" s="58"/>
      <c r="C70" s="58">
        <v>625</v>
      </c>
      <c r="D70" s="58">
        <v>625</v>
      </c>
    </row>
    <row r="71" spans="1:4" ht="15" customHeight="1" x14ac:dyDescent="0.2">
      <c r="A71" s="128" t="s">
        <v>300</v>
      </c>
      <c r="B71" s="58">
        <v>141</v>
      </c>
      <c r="C71" s="58">
        <v>599</v>
      </c>
      <c r="D71" s="58">
        <v>740</v>
      </c>
    </row>
    <row r="72" spans="1:4" ht="15" customHeight="1" x14ac:dyDescent="0.2">
      <c r="A72" s="128" t="s">
        <v>301</v>
      </c>
      <c r="B72" s="35">
        <v>8</v>
      </c>
      <c r="C72" s="35">
        <v>41</v>
      </c>
      <c r="D72" s="35">
        <v>49</v>
      </c>
    </row>
    <row r="73" spans="1:4" ht="15" customHeight="1" x14ac:dyDescent="0.2">
      <c r="A73" s="128" t="s">
        <v>302</v>
      </c>
      <c r="B73" s="58">
        <v>78</v>
      </c>
      <c r="C73" s="58">
        <v>559</v>
      </c>
      <c r="D73" s="58">
        <v>637</v>
      </c>
    </row>
    <row r="74" spans="1:4" ht="15" customHeight="1" x14ac:dyDescent="0.2">
      <c r="A74" s="128" t="s">
        <v>303</v>
      </c>
      <c r="B74" s="58">
        <v>786</v>
      </c>
      <c r="C74" s="58">
        <v>3117</v>
      </c>
      <c r="D74" s="58">
        <v>3903</v>
      </c>
    </row>
    <row r="75" spans="1:4" ht="15" customHeight="1" x14ac:dyDescent="0.2">
      <c r="A75" s="128" t="s">
        <v>304</v>
      </c>
      <c r="B75" s="58">
        <v>3565</v>
      </c>
      <c r="C75" s="58">
        <v>28113</v>
      </c>
      <c r="D75" s="58">
        <v>31678</v>
      </c>
    </row>
    <row r="76" spans="1:4" ht="15" customHeight="1" x14ac:dyDescent="0.2">
      <c r="A76" s="126" t="s">
        <v>317</v>
      </c>
      <c r="B76" s="176"/>
      <c r="C76" s="176"/>
      <c r="D76" s="176"/>
    </row>
    <row r="77" spans="1:4" ht="15" customHeight="1" x14ac:dyDescent="0.2">
      <c r="A77" s="121" t="s">
        <v>305</v>
      </c>
      <c r="B77" s="35">
        <v>227</v>
      </c>
      <c r="C77" s="58">
        <v>1321</v>
      </c>
      <c r="D77" s="58">
        <v>1548</v>
      </c>
    </row>
    <row r="78" spans="1:4" ht="15" customHeight="1" x14ac:dyDescent="0.2">
      <c r="A78" s="121" t="s">
        <v>419</v>
      </c>
      <c r="B78" s="58">
        <v>83</v>
      </c>
      <c r="C78" s="58">
        <v>351</v>
      </c>
      <c r="D78" s="58">
        <v>434</v>
      </c>
    </row>
    <row r="79" spans="1:4" ht="15" customHeight="1" x14ac:dyDescent="0.2">
      <c r="A79" s="121" t="s">
        <v>311</v>
      </c>
      <c r="B79" s="58">
        <v>680</v>
      </c>
      <c r="C79" s="58">
        <v>3937</v>
      </c>
      <c r="D79" s="58">
        <v>4617</v>
      </c>
    </row>
    <row r="80" spans="1:4" ht="15" customHeight="1" x14ac:dyDescent="0.2">
      <c r="A80" s="121" t="s">
        <v>306</v>
      </c>
      <c r="B80" s="58">
        <v>240</v>
      </c>
      <c r="C80" s="58">
        <v>2174</v>
      </c>
      <c r="D80" s="58">
        <v>2414</v>
      </c>
    </row>
    <row r="81" spans="1:4" ht="15" customHeight="1" x14ac:dyDescent="0.2">
      <c r="A81" s="121" t="s">
        <v>307</v>
      </c>
      <c r="B81" s="58">
        <v>200</v>
      </c>
      <c r="C81" s="58">
        <v>706</v>
      </c>
      <c r="D81" s="58">
        <v>906</v>
      </c>
    </row>
    <row r="82" spans="1:4" ht="15" customHeight="1" x14ac:dyDescent="0.2">
      <c r="A82" s="121" t="s">
        <v>308</v>
      </c>
      <c r="B82" s="58">
        <v>30</v>
      </c>
      <c r="C82" s="58">
        <v>673</v>
      </c>
      <c r="D82" s="58">
        <v>703</v>
      </c>
    </row>
    <row r="83" spans="1:4" ht="15" customHeight="1" x14ac:dyDescent="0.2">
      <c r="A83" s="121" t="s">
        <v>309</v>
      </c>
      <c r="B83" s="175"/>
      <c r="C83" s="175"/>
      <c r="D83" s="175"/>
    </row>
    <row r="84" spans="1:4" ht="15" customHeight="1" x14ac:dyDescent="0.2">
      <c r="A84" s="121" t="s">
        <v>310</v>
      </c>
      <c r="B84" s="58">
        <v>7</v>
      </c>
      <c r="C84" s="58">
        <v>35</v>
      </c>
      <c r="D84" s="58">
        <v>42</v>
      </c>
    </row>
    <row r="85" spans="1:4" ht="15" customHeight="1" x14ac:dyDescent="0.2">
      <c r="A85" s="129" t="s">
        <v>0</v>
      </c>
      <c r="B85" s="177">
        <f>SUM(B69:B84)</f>
        <v>6048</v>
      </c>
      <c r="C85" s="177">
        <f t="shared" ref="C85:D85" si="2">SUM(C69:C84)</f>
        <v>42348</v>
      </c>
      <c r="D85" s="177">
        <f t="shared" si="2"/>
        <v>48396</v>
      </c>
    </row>
    <row r="86" spans="1:4" ht="15" customHeight="1" x14ac:dyDescent="0.2">
      <c r="A86" s="10"/>
    </row>
    <row r="87" spans="1:4" ht="15" x14ac:dyDescent="0.25">
      <c r="A87" s="134" t="s">
        <v>328</v>
      </c>
    </row>
    <row r="88" spans="1:4" ht="15" x14ac:dyDescent="0.2">
      <c r="A88" s="64" t="s">
        <v>312</v>
      </c>
    </row>
  </sheetData>
  <hyperlinks>
    <hyperlink ref="A88" location="Índice!C1" display="Volver al ïndice" xr:uid="{00000000-0004-0000-0500-000000000000}"/>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AG73"/>
  <sheetViews>
    <sheetView showGridLines="0" workbookViewId="0">
      <pane ySplit="2" topLeftCell="A3" activePane="bottomLeft" state="frozen"/>
      <selection pane="bottomLeft" activeCell="A4" sqref="A4"/>
    </sheetView>
  </sheetViews>
  <sheetFormatPr baseColWidth="10" defaultColWidth="10.85546875" defaultRowHeight="15" x14ac:dyDescent="0.25"/>
  <cols>
    <col min="1" max="1" width="20.85546875" style="9" customWidth="1"/>
    <col min="2" max="12" width="8.42578125" style="9" customWidth="1"/>
    <col min="13" max="14" width="8.42578125" style="6" customWidth="1"/>
    <col min="15" max="18" width="12.42578125" style="46" customWidth="1"/>
    <col min="19" max="19" width="8.85546875" style="6" customWidth="1"/>
    <col min="20" max="20" width="31.42578125" style="9" hidden="1" customWidth="1"/>
    <col min="21" max="28" width="9.140625" style="9" hidden="1" customWidth="1"/>
    <col min="29" max="30" width="9.140625" style="151" hidden="1" customWidth="1"/>
    <col min="31" max="31" width="13.85546875" style="46" hidden="1" customWidth="1"/>
    <col min="32" max="32" width="13.28515625" style="46" hidden="1" customWidth="1"/>
    <col min="33" max="33" width="12.42578125" style="46" hidden="1" customWidth="1"/>
    <col min="34" max="16384" width="10.85546875" style="6"/>
  </cols>
  <sheetData>
    <row r="1" spans="1:33" ht="18.75" x14ac:dyDescent="0.25">
      <c r="A1" s="51" t="s">
        <v>427</v>
      </c>
      <c r="B1" s="51"/>
      <c r="C1" s="51"/>
      <c r="T1" s="51" t="s">
        <v>338</v>
      </c>
    </row>
    <row r="2" spans="1:33" ht="18.75" customHeight="1" x14ac:dyDescent="0.25">
      <c r="A2" s="29"/>
      <c r="B2" s="29"/>
      <c r="C2" s="29"/>
      <c r="T2" s="29"/>
    </row>
    <row r="3" spans="1:33" x14ac:dyDescent="0.25">
      <c r="A3" s="65"/>
      <c r="B3" s="65"/>
      <c r="C3" s="65"/>
      <c r="T3" s="65"/>
    </row>
    <row r="4" spans="1:33" ht="15.75" x14ac:dyDescent="0.25">
      <c r="A4" s="33" t="s">
        <v>320</v>
      </c>
      <c r="B4" s="33"/>
      <c r="C4" s="33"/>
      <c r="O4" s="71"/>
      <c r="P4" s="71"/>
      <c r="Q4" s="71"/>
      <c r="R4" s="71"/>
      <c r="S4" s="15"/>
      <c r="T4" s="33" t="s">
        <v>320</v>
      </c>
      <c r="AE4" s="71"/>
      <c r="AF4" s="71"/>
      <c r="AG4" s="71"/>
    </row>
    <row r="5" spans="1:33" ht="30" customHeight="1" x14ac:dyDescent="0.25">
      <c r="A5" s="107" t="s">
        <v>114</v>
      </c>
      <c r="B5" s="1">
        <v>2007</v>
      </c>
      <c r="C5" s="1">
        <v>2008</v>
      </c>
      <c r="D5" s="1">
        <v>2009</v>
      </c>
      <c r="E5" s="1">
        <v>2010</v>
      </c>
      <c r="F5" s="1">
        <v>2011</v>
      </c>
      <c r="G5" s="1">
        <v>2012</v>
      </c>
      <c r="H5" s="1">
        <v>2013</v>
      </c>
      <c r="I5" s="1">
        <v>2014</v>
      </c>
      <c r="J5" s="1">
        <v>2015</v>
      </c>
      <c r="K5" s="1">
        <v>2016</v>
      </c>
      <c r="L5" s="1">
        <v>2017</v>
      </c>
      <c r="M5" s="1">
        <v>2018</v>
      </c>
      <c r="N5" s="1">
        <v>2019</v>
      </c>
      <c r="O5" s="5" t="s">
        <v>391</v>
      </c>
      <c r="P5" s="5" t="s">
        <v>392</v>
      </c>
      <c r="Q5" s="5" t="s">
        <v>393</v>
      </c>
      <c r="R5" s="5" t="s">
        <v>394</v>
      </c>
      <c r="S5" s="16"/>
      <c r="T5" s="107" t="s">
        <v>114</v>
      </c>
      <c r="U5" s="1">
        <v>2009</v>
      </c>
      <c r="V5" s="1">
        <v>2010</v>
      </c>
      <c r="W5" s="1">
        <v>2011</v>
      </c>
      <c r="X5" s="1">
        <v>2012</v>
      </c>
      <c r="Y5" s="1">
        <v>2013</v>
      </c>
      <c r="Z5" s="1">
        <v>2014</v>
      </c>
      <c r="AA5" s="1">
        <v>2015</v>
      </c>
      <c r="AB5" s="1">
        <v>2016</v>
      </c>
      <c r="AC5" s="1">
        <v>2017</v>
      </c>
      <c r="AD5" s="1">
        <v>2018</v>
      </c>
      <c r="AE5" s="5" t="s">
        <v>340</v>
      </c>
      <c r="AF5" s="5" t="s">
        <v>341</v>
      </c>
      <c r="AG5" s="5" t="s">
        <v>342</v>
      </c>
    </row>
    <row r="6" spans="1:33" x14ac:dyDescent="0.25">
      <c r="A6" s="144" t="s">
        <v>377</v>
      </c>
      <c r="B6" s="155">
        <v>8640</v>
      </c>
      <c r="C6" s="155">
        <v>10810</v>
      </c>
      <c r="D6" s="155">
        <v>10714</v>
      </c>
      <c r="E6" s="155">
        <v>12675</v>
      </c>
      <c r="F6" s="155">
        <v>11317</v>
      </c>
      <c r="G6" s="155">
        <v>14249</v>
      </c>
      <c r="H6" s="155">
        <v>14823</v>
      </c>
      <c r="I6" s="155">
        <v>14867</v>
      </c>
      <c r="J6" s="155">
        <v>13807</v>
      </c>
      <c r="K6" s="155">
        <v>13807</v>
      </c>
      <c r="L6" s="155">
        <v>13148</v>
      </c>
      <c r="M6" s="155">
        <v>12402</v>
      </c>
      <c r="N6" s="155">
        <v>12561</v>
      </c>
      <c r="O6" s="39">
        <f>(N6-E6)/E6</f>
        <v>-8.9940828402366862E-3</v>
      </c>
      <c r="P6" s="39">
        <f>(N6-J6)/J6</f>
        <v>-9.0244079090316509E-2</v>
      </c>
      <c r="Q6" s="39">
        <f>(N6-M6)/M6</f>
        <v>1.282051282051282E-2</v>
      </c>
      <c r="R6" s="39">
        <f>N6/N$9</f>
        <v>0.25954624349119759</v>
      </c>
      <c r="S6" s="17"/>
      <c r="T6" s="144" t="s">
        <v>377</v>
      </c>
      <c r="U6" s="31">
        <v>10714</v>
      </c>
      <c r="V6" s="31">
        <v>12675</v>
      </c>
      <c r="W6" s="31">
        <v>11317</v>
      </c>
      <c r="X6" s="31">
        <v>14249</v>
      </c>
      <c r="Y6" s="31">
        <v>14823</v>
      </c>
      <c r="Z6" s="31">
        <v>14867</v>
      </c>
      <c r="AA6" s="31">
        <v>13807</v>
      </c>
      <c r="AB6" s="31">
        <v>13807</v>
      </c>
      <c r="AC6" s="31">
        <v>13148</v>
      </c>
      <c r="AD6" s="31">
        <v>12347</v>
      </c>
      <c r="AE6" s="39">
        <f t="shared" ref="AE6:AE9" si="0">(AD6-U6)/U6</f>
        <v>0.15241739779727459</v>
      </c>
      <c r="AF6" s="39">
        <f>(AD6-Z6)/Z6</f>
        <v>-0.1695029259433645</v>
      </c>
      <c r="AG6" s="39">
        <f t="shared" ref="AG6:AG9" si="1">(AD6-AC6)/AC6</f>
        <v>-6.0921813203529053E-2</v>
      </c>
    </row>
    <row r="7" spans="1:33" x14ac:dyDescent="0.25">
      <c r="A7" s="144" t="s">
        <v>378</v>
      </c>
      <c r="B7" s="155">
        <v>6602</v>
      </c>
      <c r="C7" s="155">
        <v>7183</v>
      </c>
      <c r="D7" s="155">
        <v>8183</v>
      </c>
      <c r="E7" s="155">
        <v>8838</v>
      </c>
      <c r="F7" s="155">
        <v>8715</v>
      </c>
      <c r="G7" s="155">
        <v>8944</v>
      </c>
      <c r="H7" s="155">
        <v>9359</v>
      </c>
      <c r="I7" s="155">
        <v>10327</v>
      </c>
      <c r="J7" s="155">
        <v>10571</v>
      </c>
      <c r="K7" s="155">
        <v>11832</v>
      </c>
      <c r="L7" s="155">
        <v>11114</v>
      </c>
      <c r="M7" s="155">
        <v>11016</v>
      </c>
      <c r="N7" s="155">
        <v>13462</v>
      </c>
      <c r="O7" s="39">
        <f t="shared" ref="O7:O9" si="2">(N7-E7)/E7</f>
        <v>0.52319529305272683</v>
      </c>
      <c r="P7" s="39">
        <f t="shared" ref="P7:P9" si="3">(N7-J7)/J7</f>
        <v>0.27348406016460125</v>
      </c>
      <c r="Q7" s="39">
        <f t="shared" ref="Q7:Q9" si="4">(N7-M7)/M7</f>
        <v>0.2220406681190995</v>
      </c>
      <c r="R7" s="39">
        <f>N7/N$9</f>
        <v>0.27816348458550294</v>
      </c>
      <c r="S7" s="17"/>
      <c r="T7" s="144" t="s">
        <v>378</v>
      </c>
      <c r="U7" s="31">
        <v>8183</v>
      </c>
      <c r="V7" s="31">
        <v>8838</v>
      </c>
      <c r="W7" s="31">
        <v>8715</v>
      </c>
      <c r="X7" s="31">
        <v>8944</v>
      </c>
      <c r="Y7" s="31">
        <v>9359</v>
      </c>
      <c r="Z7" s="31">
        <v>10327</v>
      </c>
      <c r="AA7" s="31">
        <v>10571</v>
      </c>
      <c r="AB7" s="31">
        <v>11832</v>
      </c>
      <c r="AC7" s="31">
        <v>11114</v>
      </c>
      <c r="AD7" s="31">
        <v>11016</v>
      </c>
      <c r="AE7" s="39">
        <f t="shared" si="0"/>
        <v>0.34620554808749848</v>
      </c>
      <c r="AF7" s="39">
        <f t="shared" ref="AF7:AF9" si="5">(AD7-Z7)/Z7</f>
        <v>6.6718311223007656E-2</v>
      </c>
      <c r="AG7" s="39">
        <f t="shared" si="1"/>
        <v>-8.8177073960770194E-3</v>
      </c>
    </row>
    <row r="8" spans="1:33" x14ac:dyDescent="0.25">
      <c r="A8" s="126" t="s">
        <v>319</v>
      </c>
      <c r="B8" s="127">
        <v>5451</v>
      </c>
      <c r="C8" s="127">
        <v>8081</v>
      </c>
      <c r="D8" s="127">
        <v>9460</v>
      </c>
      <c r="E8" s="127">
        <v>11885</v>
      </c>
      <c r="F8" s="127">
        <v>14448</v>
      </c>
      <c r="G8" s="127">
        <v>18008</v>
      </c>
      <c r="H8" s="127">
        <v>22544</v>
      </c>
      <c r="I8" s="127">
        <v>21612</v>
      </c>
      <c r="J8" s="127">
        <v>20738</v>
      </c>
      <c r="K8" s="127">
        <v>21945</v>
      </c>
      <c r="L8" s="127">
        <v>24436</v>
      </c>
      <c r="M8" s="127">
        <v>23457</v>
      </c>
      <c r="N8" s="127">
        <v>22373</v>
      </c>
      <c r="O8" s="39">
        <f t="shared" si="2"/>
        <v>0.88245687841817422</v>
      </c>
      <c r="P8" s="39">
        <f t="shared" si="3"/>
        <v>7.8840775388176298E-2</v>
      </c>
      <c r="Q8" s="39">
        <f t="shared" si="4"/>
        <v>-4.6212218101206466E-2</v>
      </c>
      <c r="R8" s="39">
        <f t="shared" ref="R8" si="6">N8/N$9</f>
        <v>0.46229027192329947</v>
      </c>
      <c r="S8" s="17"/>
      <c r="T8" s="126" t="s">
        <v>319</v>
      </c>
      <c r="U8" s="31">
        <v>9460</v>
      </c>
      <c r="V8" s="31">
        <v>11872</v>
      </c>
      <c r="W8" s="31">
        <v>14370</v>
      </c>
      <c r="X8" s="31">
        <v>18008</v>
      </c>
      <c r="Y8" s="31">
        <v>22544</v>
      </c>
      <c r="Z8" s="31">
        <v>21612</v>
      </c>
      <c r="AA8" s="31">
        <v>20738</v>
      </c>
      <c r="AB8" s="31">
        <v>21945</v>
      </c>
      <c r="AC8" s="31">
        <v>24454</v>
      </c>
      <c r="AD8" s="31">
        <v>23457</v>
      </c>
      <c r="AE8" s="39">
        <f t="shared" si="0"/>
        <v>1.4795983086680762</v>
      </c>
      <c r="AF8" s="39">
        <f t="shared" si="5"/>
        <v>8.5369239311493608E-2</v>
      </c>
      <c r="AG8" s="39">
        <f t="shared" si="1"/>
        <v>-4.0770426106158504E-2</v>
      </c>
    </row>
    <row r="9" spans="1:33" s="7" customFormat="1" x14ac:dyDescent="0.25">
      <c r="A9" s="122" t="s">
        <v>0</v>
      </c>
      <c r="B9" s="4">
        <v>20693</v>
      </c>
      <c r="C9" s="4">
        <v>26074</v>
      </c>
      <c r="D9" s="4">
        <v>28357</v>
      </c>
      <c r="E9" s="4">
        <v>33398</v>
      </c>
      <c r="F9" s="4">
        <v>34480</v>
      </c>
      <c r="G9" s="4">
        <v>41201</v>
      </c>
      <c r="H9" s="4">
        <v>46726</v>
      </c>
      <c r="I9" s="4">
        <v>46806</v>
      </c>
      <c r="J9" s="4">
        <v>45116</v>
      </c>
      <c r="K9" s="4">
        <v>47584</v>
      </c>
      <c r="L9" s="4">
        <v>48698</v>
      </c>
      <c r="M9" s="4">
        <v>46875</v>
      </c>
      <c r="N9" s="4">
        <v>48396</v>
      </c>
      <c r="O9" s="40">
        <f t="shared" si="2"/>
        <v>0.44906880651536019</v>
      </c>
      <c r="P9" s="40">
        <f t="shared" si="3"/>
        <v>7.2701480627715226E-2</v>
      </c>
      <c r="Q9" s="40">
        <f t="shared" si="4"/>
        <v>3.2447999999999998E-2</v>
      </c>
      <c r="R9" s="40">
        <f>SUM(R6:R8)</f>
        <v>1</v>
      </c>
      <c r="S9" s="17"/>
      <c r="T9" s="153" t="s">
        <v>0</v>
      </c>
      <c r="U9" s="32">
        <v>28357</v>
      </c>
      <c r="V9" s="32">
        <v>33385</v>
      </c>
      <c r="W9" s="32">
        <v>34402</v>
      </c>
      <c r="X9" s="32">
        <v>41201</v>
      </c>
      <c r="Y9" s="32">
        <v>46726</v>
      </c>
      <c r="Z9" s="32">
        <v>46806</v>
      </c>
      <c r="AA9" s="32">
        <v>45116</v>
      </c>
      <c r="AB9" s="32">
        <v>47584</v>
      </c>
      <c r="AC9" s="32">
        <v>48716</v>
      </c>
      <c r="AD9" s="32">
        <v>46820</v>
      </c>
      <c r="AE9" s="40">
        <f t="shared" si="0"/>
        <v>0.65109144126670659</v>
      </c>
      <c r="AF9" s="40">
        <f t="shared" si="5"/>
        <v>2.9910695210015809E-4</v>
      </c>
      <c r="AG9" s="40">
        <f t="shared" si="1"/>
        <v>-3.8919451514902705E-2</v>
      </c>
    </row>
    <row r="10" spans="1:33" s="7" customFormat="1" x14ac:dyDescent="0.25">
      <c r="A10" s="181" t="s">
        <v>430</v>
      </c>
      <c r="B10" s="184"/>
      <c r="C10" s="184"/>
      <c r="D10" s="184"/>
      <c r="E10" s="184"/>
      <c r="F10" s="184"/>
      <c r="G10" s="184"/>
      <c r="H10" s="184"/>
      <c r="I10" s="184"/>
      <c r="J10" s="184"/>
      <c r="K10" s="184"/>
      <c r="L10" s="184"/>
      <c r="M10" s="184"/>
      <c r="N10" s="184"/>
      <c r="O10" s="75"/>
      <c r="P10" s="75"/>
      <c r="Q10" s="75"/>
      <c r="R10" s="75"/>
      <c r="S10" s="17"/>
      <c r="T10" s="183"/>
      <c r="U10" s="74"/>
      <c r="V10" s="74"/>
      <c r="W10" s="74"/>
      <c r="X10" s="74"/>
      <c r="Y10" s="74"/>
      <c r="Z10" s="74"/>
      <c r="AA10" s="74"/>
      <c r="AB10" s="74"/>
      <c r="AC10" s="74"/>
      <c r="AD10" s="74"/>
      <c r="AE10" s="75"/>
      <c r="AF10" s="75"/>
      <c r="AG10" s="75"/>
    </row>
    <row r="11" spans="1:33" x14ac:dyDescent="0.25">
      <c r="M11" s="20"/>
      <c r="N11" s="20"/>
      <c r="O11" s="43"/>
      <c r="P11" s="72"/>
      <c r="Q11" s="72"/>
      <c r="R11" s="72"/>
      <c r="S11" s="18"/>
      <c r="AC11" s="20"/>
      <c r="AD11" s="20"/>
      <c r="AE11" s="43"/>
      <c r="AF11" s="72"/>
      <c r="AG11" s="72"/>
    </row>
    <row r="12" spans="1:33" ht="18" x14ac:dyDescent="0.25">
      <c r="A12" s="33" t="s">
        <v>321</v>
      </c>
      <c r="B12" s="33"/>
      <c r="C12" s="33"/>
      <c r="M12" s="20"/>
      <c r="N12" s="20"/>
      <c r="O12" s="43"/>
      <c r="T12" s="33" t="s">
        <v>321</v>
      </c>
      <c r="AC12" s="20"/>
      <c r="AD12" s="20"/>
      <c r="AE12" s="43"/>
    </row>
    <row r="13" spans="1:33" ht="30" customHeight="1" x14ac:dyDescent="0.25">
      <c r="A13" s="107" t="s">
        <v>114</v>
      </c>
      <c r="B13" s="1">
        <v>2007</v>
      </c>
      <c r="C13" s="1">
        <v>2008</v>
      </c>
      <c r="D13" s="1">
        <v>2009</v>
      </c>
      <c r="E13" s="1">
        <v>2010</v>
      </c>
      <c r="F13" s="1">
        <v>2011</v>
      </c>
      <c r="G13" s="1">
        <v>2012</v>
      </c>
      <c r="H13" s="1">
        <v>2013</v>
      </c>
      <c r="I13" s="1">
        <v>2014</v>
      </c>
      <c r="J13" s="1">
        <v>2015</v>
      </c>
      <c r="K13" s="1">
        <v>2016</v>
      </c>
      <c r="L13" s="1">
        <v>2017</v>
      </c>
      <c r="M13" s="1">
        <v>2018</v>
      </c>
      <c r="N13" s="1">
        <v>2019</v>
      </c>
      <c r="O13" s="5" t="s">
        <v>391</v>
      </c>
      <c r="P13" s="5" t="s">
        <v>392</v>
      </c>
      <c r="Q13" s="5" t="s">
        <v>393</v>
      </c>
      <c r="R13" s="5" t="s">
        <v>394</v>
      </c>
      <c r="T13" s="107" t="s">
        <v>114</v>
      </c>
      <c r="U13" s="1">
        <v>2009</v>
      </c>
      <c r="V13" s="1">
        <v>2010</v>
      </c>
      <c r="W13" s="1">
        <v>2011</v>
      </c>
      <c r="X13" s="1">
        <v>2012</v>
      </c>
      <c r="Y13" s="1">
        <v>2013</v>
      </c>
      <c r="Z13" s="1">
        <v>2014</v>
      </c>
      <c r="AA13" s="1">
        <v>2015</v>
      </c>
      <c r="AB13" s="1">
        <v>2016</v>
      </c>
      <c r="AC13" s="1">
        <v>2017</v>
      </c>
      <c r="AD13" s="1">
        <v>2018</v>
      </c>
      <c r="AE13" s="5" t="s">
        <v>340</v>
      </c>
      <c r="AF13" s="5" t="s">
        <v>341</v>
      </c>
      <c r="AG13" s="5" t="s">
        <v>342</v>
      </c>
    </row>
    <row r="14" spans="1:33" x14ac:dyDescent="0.25">
      <c r="A14" s="144" t="s">
        <v>377</v>
      </c>
      <c r="B14" s="155">
        <v>3108</v>
      </c>
      <c r="C14" s="155">
        <v>3781</v>
      </c>
      <c r="D14" s="31">
        <v>3398</v>
      </c>
      <c r="E14" s="31">
        <v>4110</v>
      </c>
      <c r="F14" s="31">
        <v>3228</v>
      </c>
      <c r="G14" s="31">
        <v>3389</v>
      </c>
      <c r="H14" s="31">
        <v>3362</v>
      </c>
      <c r="I14" s="31">
        <v>3347</v>
      </c>
      <c r="J14" s="31">
        <v>3311</v>
      </c>
      <c r="K14" s="31">
        <v>3549</v>
      </c>
      <c r="L14" s="31">
        <v>3156</v>
      </c>
      <c r="M14" s="31">
        <v>3440</v>
      </c>
      <c r="N14" s="31">
        <v>3240</v>
      </c>
      <c r="O14" s="39">
        <f>(N14-E14)/E14</f>
        <v>-0.21167883211678831</v>
      </c>
      <c r="P14" s="39">
        <f>(N14-J14)/J14</f>
        <v>-2.1443672606463304E-2</v>
      </c>
      <c r="Q14" s="39">
        <f>(N14-M14)/M14</f>
        <v>-5.8139534883720929E-2</v>
      </c>
      <c r="R14" s="39">
        <f>N14/N$17</f>
        <v>0.23793787177792466</v>
      </c>
      <c r="T14" s="144" t="s">
        <v>377</v>
      </c>
      <c r="U14" s="31">
        <v>3398</v>
      </c>
      <c r="V14" s="31">
        <v>4110</v>
      </c>
      <c r="W14" s="31">
        <v>3228</v>
      </c>
      <c r="X14" s="31">
        <v>3389</v>
      </c>
      <c r="Y14" s="31">
        <v>3362</v>
      </c>
      <c r="Z14" s="31">
        <v>3347</v>
      </c>
      <c r="AA14" s="31">
        <v>3311</v>
      </c>
      <c r="AB14" s="31">
        <v>3549</v>
      </c>
      <c r="AC14" s="31">
        <v>3156</v>
      </c>
      <c r="AD14" s="31">
        <v>3445</v>
      </c>
      <c r="AE14" s="39">
        <f t="shared" ref="AE14:AE17" si="7">(AD14-U14)/U14</f>
        <v>1.3831665685697469E-2</v>
      </c>
      <c r="AF14" s="39">
        <f>(AD14-Z14)/Z14</f>
        <v>2.9279952195996415E-2</v>
      </c>
      <c r="AG14" s="39">
        <f t="shared" ref="AG14:AG17" si="8">(AD14-AC14)/AC14</f>
        <v>9.1571609632446135E-2</v>
      </c>
    </row>
    <row r="15" spans="1:33" x14ac:dyDescent="0.25">
      <c r="A15" s="144" t="s">
        <v>378</v>
      </c>
      <c r="B15" s="155">
        <v>2455</v>
      </c>
      <c r="C15" s="155">
        <v>2324</v>
      </c>
      <c r="D15" s="31">
        <v>2948</v>
      </c>
      <c r="E15" s="31">
        <v>2563</v>
      </c>
      <c r="F15" s="31">
        <v>2738</v>
      </c>
      <c r="G15" s="31">
        <v>2487</v>
      </c>
      <c r="H15" s="31">
        <v>2737</v>
      </c>
      <c r="I15" s="31">
        <v>2716</v>
      </c>
      <c r="J15" s="31">
        <v>3099</v>
      </c>
      <c r="K15" s="31">
        <v>3420</v>
      </c>
      <c r="L15" s="31">
        <v>3385</v>
      </c>
      <c r="M15" s="31">
        <v>3165</v>
      </c>
      <c r="N15" s="31">
        <v>4076</v>
      </c>
      <c r="O15" s="39">
        <f t="shared" ref="O15:O17" si="9">(N15-E15)/E15</f>
        <v>0.59032383925087784</v>
      </c>
      <c r="P15" s="39">
        <f t="shared" ref="P15:P17" si="10">(N15-J15)/J15</f>
        <v>0.31526298806066472</v>
      </c>
      <c r="Q15" s="39">
        <f t="shared" ref="Q15:Q17" si="11">(N15-M15)/M15</f>
        <v>0.28783570300157979</v>
      </c>
      <c r="R15" s="39">
        <f t="shared" ref="R15:R17" si="12">N15/N$17</f>
        <v>0.29933171770580891</v>
      </c>
      <c r="T15" s="144" t="s">
        <v>378</v>
      </c>
      <c r="U15" s="31">
        <v>2948</v>
      </c>
      <c r="V15" s="31">
        <v>2563</v>
      </c>
      <c r="W15" s="31">
        <v>2738</v>
      </c>
      <c r="X15" s="31">
        <v>2487</v>
      </c>
      <c r="Y15" s="31">
        <v>2737</v>
      </c>
      <c r="Z15" s="31">
        <v>2716</v>
      </c>
      <c r="AA15" s="31">
        <v>3099</v>
      </c>
      <c r="AB15" s="31">
        <v>3420</v>
      </c>
      <c r="AC15" s="31">
        <v>3385</v>
      </c>
      <c r="AD15" s="31">
        <v>3165</v>
      </c>
      <c r="AE15" s="39">
        <f t="shared" si="7"/>
        <v>7.3609226594301219E-2</v>
      </c>
      <c r="AF15" s="39">
        <f t="shared" ref="AF15:AF17" si="13">(AD15-Z15)/Z15</f>
        <v>0.16531664212076583</v>
      </c>
      <c r="AG15" s="39">
        <f t="shared" si="8"/>
        <v>-6.4992614475627764E-2</v>
      </c>
    </row>
    <row r="16" spans="1:33" x14ac:dyDescent="0.25">
      <c r="A16" s="126" t="s">
        <v>319</v>
      </c>
      <c r="B16" s="127">
        <v>2608</v>
      </c>
      <c r="C16" s="127">
        <v>4193</v>
      </c>
      <c r="D16" s="31">
        <v>4016</v>
      </c>
      <c r="E16" s="31">
        <v>5297</v>
      </c>
      <c r="F16" s="31">
        <v>5477</v>
      </c>
      <c r="G16" s="31">
        <v>5841</v>
      </c>
      <c r="H16" s="31">
        <v>7824</v>
      </c>
      <c r="I16" s="31">
        <v>7496</v>
      </c>
      <c r="J16" s="31">
        <v>6892</v>
      </c>
      <c r="K16" s="31">
        <v>6850</v>
      </c>
      <c r="L16" s="31">
        <v>7458</v>
      </c>
      <c r="M16" s="31">
        <v>7967</v>
      </c>
      <c r="N16" s="31">
        <v>6301</v>
      </c>
      <c r="O16" s="39">
        <f t="shared" si="9"/>
        <v>0.18954124976401737</v>
      </c>
      <c r="P16" s="39">
        <f t="shared" si="10"/>
        <v>-8.5751596053395246E-2</v>
      </c>
      <c r="Q16" s="39">
        <f t="shared" si="11"/>
        <v>-0.20911258943140454</v>
      </c>
      <c r="R16" s="39">
        <f t="shared" si="12"/>
        <v>0.46273041051626645</v>
      </c>
      <c r="T16" s="126" t="s">
        <v>319</v>
      </c>
      <c r="U16" s="31">
        <v>4016</v>
      </c>
      <c r="V16" s="31">
        <v>5292</v>
      </c>
      <c r="W16" s="31">
        <v>5475</v>
      </c>
      <c r="X16" s="31">
        <v>5841</v>
      </c>
      <c r="Y16" s="31">
        <v>7824</v>
      </c>
      <c r="Z16" s="31">
        <v>7496</v>
      </c>
      <c r="AA16" s="31">
        <v>6892</v>
      </c>
      <c r="AB16" s="31">
        <v>6850</v>
      </c>
      <c r="AC16" s="31">
        <v>7462</v>
      </c>
      <c r="AD16" s="31">
        <v>7967</v>
      </c>
      <c r="AE16" s="39">
        <f t="shared" si="7"/>
        <v>0.98381474103585653</v>
      </c>
      <c r="AF16" s="39">
        <f t="shared" si="13"/>
        <v>6.2833511205976522E-2</v>
      </c>
      <c r="AG16" s="39">
        <f t="shared" si="8"/>
        <v>6.767622621281158E-2</v>
      </c>
    </row>
    <row r="17" spans="1:33" s="65" customFormat="1" x14ac:dyDescent="0.25">
      <c r="A17" s="122" t="s">
        <v>0</v>
      </c>
      <c r="B17" s="4">
        <v>8171</v>
      </c>
      <c r="C17" s="4">
        <v>10298</v>
      </c>
      <c r="D17" s="32">
        <v>10362</v>
      </c>
      <c r="E17" s="32">
        <v>11970</v>
      </c>
      <c r="F17" s="32">
        <v>11443</v>
      </c>
      <c r="G17" s="32">
        <v>11717</v>
      </c>
      <c r="H17" s="32">
        <v>13923</v>
      </c>
      <c r="I17" s="32">
        <v>13559</v>
      </c>
      <c r="J17" s="32">
        <v>13302</v>
      </c>
      <c r="K17" s="32">
        <v>13819</v>
      </c>
      <c r="L17" s="32">
        <v>13999</v>
      </c>
      <c r="M17" s="32">
        <v>14572</v>
      </c>
      <c r="N17" s="32">
        <v>13617</v>
      </c>
      <c r="O17" s="40">
        <f t="shared" si="9"/>
        <v>0.13759398496240602</v>
      </c>
      <c r="P17" s="40">
        <f t="shared" si="10"/>
        <v>2.3680649526387008E-2</v>
      </c>
      <c r="Q17" s="40">
        <f t="shared" si="11"/>
        <v>-6.553664562174033E-2</v>
      </c>
      <c r="R17" s="40">
        <f t="shared" si="12"/>
        <v>1</v>
      </c>
      <c r="T17" s="153" t="s">
        <v>0</v>
      </c>
      <c r="U17" s="32">
        <v>10362</v>
      </c>
      <c r="V17" s="32">
        <v>11965</v>
      </c>
      <c r="W17" s="32">
        <v>11441</v>
      </c>
      <c r="X17" s="32">
        <v>11717</v>
      </c>
      <c r="Y17" s="32">
        <v>13923</v>
      </c>
      <c r="Z17" s="32">
        <v>13559</v>
      </c>
      <c r="AA17" s="32">
        <v>13302</v>
      </c>
      <c r="AB17" s="32">
        <v>13819</v>
      </c>
      <c r="AC17" s="32">
        <v>14003</v>
      </c>
      <c r="AD17" s="32">
        <v>14577</v>
      </c>
      <c r="AE17" s="40">
        <f t="shared" si="7"/>
        <v>0.40677475390851187</v>
      </c>
      <c r="AF17" s="40">
        <f t="shared" si="13"/>
        <v>7.5079283132974406E-2</v>
      </c>
      <c r="AG17" s="40">
        <f t="shared" si="8"/>
        <v>4.0991216167964008E-2</v>
      </c>
    </row>
    <row r="18" spans="1:33" s="65" customFormat="1" x14ac:dyDescent="0.25">
      <c r="A18" s="181" t="s">
        <v>430</v>
      </c>
      <c r="B18" s="184"/>
      <c r="C18" s="184"/>
      <c r="D18" s="74"/>
      <c r="E18" s="74"/>
      <c r="F18" s="74"/>
      <c r="G18" s="74"/>
      <c r="H18" s="74"/>
      <c r="I18" s="74"/>
      <c r="J18" s="74"/>
      <c r="K18" s="74"/>
      <c r="L18" s="74"/>
      <c r="M18" s="74"/>
      <c r="N18" s="74"/>
      <c r="O18" s="75"/>
      <c r="P18" s="75"/>
      <c r="Q18" s="75"/>
      <c r="R18" s="75"/>
      <c r="T18" s="183"/>
      <c r="U18" s="74"/>
      <c r="V18" s="74"/>
      <c r="W18" s="74"/>
      <c r="X18" s="74"/>
      <c r="Y18" s="74"/>
      <c r="Z18" s="74"/>
      <c r="AA18" s="74"/>
      <c r="AB18" s="74"/>
      <c r="AC18" s="74"/>
      <c r="AD18" s="74"/>
      <c r="AE18" s="75"/>
      <c r="AF18" s="75"/>
      <c r="AG18" s="75"/>
    </row>
    <row r="19" spans="1:33" x14ac:dyDescent="0.25">
      <c r="H19" s="21"/>
      <c r="M19" s="20"/>
      <c r="N19" s="20"/>
      <c r="O19" s="43"/>
      <c r="Y19" s="21"/>
      <c r="AC19" s="20"/>
      <c r="AD19" s="20"/>
      <c r="AE19" s="43"/>
    </row>
    <row r="20" spans="1:33" ht="15.75" x14ac:dyDescent="0.25">
      <c r="A20" s="33" t="s">
        <v>147</v>
      </c>
      <c r="B20" s="33"/>
      <c r="C20" s="33"/>
      <c r="M20" s="20"/>
      <c r="N20" s="20"/>
      <c r="O20" s="43"/>
      <c r="T20" s="33" t="s">
        <v>147</v>
      </c>
      <c r="AC20" s="20"/>
      <c r="AD20" s="20"/>
      <c r="AE20" s="43"/>
    </row>
    <row r="21" spans="1:33" ht="30" customHeight="1" x14ac:dyDescent="0.25">
      <c r="A21" s="107" t="s">
        <v>110</v>
      </c>
      <c r="B21" s="1">
        <v>2007</v>
      </c>
      <c r="C21" s="1">
        <v>2008</v>
      </c>
      <c r="D21" s="1">
        <v>2009</v>
      </c>
      <c r="E21" s="1">
        <v>2010</v>
      </c>
      <c r="F21" s="1">
        <v>2011</v>
      </c>
      <c r="G21" s="1">
        <v>2012</v>
      </c>
      <c r="H21" s="1">
        <v>2013</v>
      </c>
      <c r="I21" s="1">
        <v>2014</v>
      </c>
      <c r="J21" s="1">
        <v>2015</v>
      </c>
      <c r="K21" s="1">
        <v>2016</v>
      </c>
      <c r="L21" s="1">
        <v>2017</v>
      </c>
      <c r="M21" s="1">
        <v>2018</v>
      </c>
      <c r="N21" s="1">
        <v>2019</v>
      </c>
      <c r="O21" s="5" t="s">
        <v>391</v>
      </c>
      <c r="P21" s="5" t="s">
        <v>392</v>
      </c>
      <c r="Q21" s="5" t="s">
        <v>393</v>
      </c>
      <c r="R21" s="5" t="s">
        <v>394</v>
      </c>
      <c r="T21" s="107" t="s">
        <v>110</v>
      </c>
      <c r="U21" s="1">
        <v>2009</v>
      </c>
      <c r="V21" s="1">
        <v>2010</v>
      </c>
      <c r="W21" s="1">
        <v>2011</v>
      </c>
      <c r="X21" s="1">
        <v>2012</v>
      </c>
      <c r="Y21" s="1">
        <v>2013</v>
      </c>
      <c r="Z21" s="1">
        <v>2014</v>
      </c>
      <c r="AA21" s="1">
        <v>2015</v>
      </c>
      <c r="AB21" s="1">
        <v>2016</v>
      </c>
      <c r="AC21" s="1">
        <v>2017</v>
      </c>
      <c r="AD21" s="1">
        <v>2018</v>
      </c>
      <c r="AE21" s="5" t="s">
        <v>340</v>
      </c>
      <c r="AF21" s="5" t="s">
        <v>341</v>
      </c>
      <c r="AG21" s="5" t="s">
        <v>342</v>
      </c>
    </row>
    <row r="22" spans="1:33" x14ac:dyDescent="0.25">
      <c r="A22" s="121" t="s">
        <v>111</v>
      </c>
      <c r="B22" s="2">
        <v>3029</v>
      </c>
      <c r="C22" s="2">
        <v>3629</v>
      </c>
      <c r="D22" s="31">
        <v>3738</v>
      </c>
      <c r="E22" s="31">
        <v>4055</v>
      </c>
      <c r="F22" s="31">
        <v>4052</v>
      </c>
      <c r="G22" s="31">
        <v>4471</v>
      </c>
      <c r="H22" s="31">
        <v>4653</v>
      </c>
      <c r="I22" s="31">
        <v>4925</v>
      </c>
      <c r="J22" s="31">
        <v>5172</v>
      </c>
      <c r="K22" s="31">
        <v>5545</v>
      </c>
      <c r="L22" s="31">
        <v>5536</v>
      </c>
      <c r="M22" s="31">
        <v>5939</v>
      </c>
      <c r="N22" s="31">
        <v>6048</v>
      </c>
      <c r="O22" s="39">
        <f>(N22-E22)/E22</f>
        <v>0.49149198520345255</v>
      </c>
      <c r="P22" s="39">
        <f>(N22-J22)/J22</f>
        <v>0.16937354988399073</v>
      </c>
      <c r="Q22" s="39">
        <f>(N22-M22)/M22</f>
        <v>1.8353258124263343E-2</v>
      </c>
      <c r="R22" s="39">
        <f t="shared" ref="R22" si="14">N22/N$9</f>
        <v>0.12496900570295066</v>
      </c>
      <c r="T22" s="121" t="s">
        <v>111</v>
      </c>
      <c r="U22" s="31">
        <v>3738</v>
      </c>
      <c r="V22" s="31">
        <v>4055</v>
      </c>
      <c r="W22" s="31">
        <v>4052</v>
      </c>
      <c r="X22" s="31">
        <v>4471</v>
      </c>
      <c r="Y22" s="31">
        <v>4653</v>
      </c>
      <c r="Z22" s="31">
        <v>4925</v>
      </c>
      <c r="AA22" s="31">
        <v>5172</v>
      </c>
      <c r="AB22" s="31">
        <v>5545</v>
      </c>
      <c r="AC22" s="31">
        <v>5540</v>
      </c>
      <c r="AD22" s="31">
        <v>5930</v>
      </c>
      <c r="AE22" s="39">
        <f t="shared" ref="AE22:AE24" si="15">(AD22-U22)/U22</f>
        <v>0.58640984483681113</v>
      </c>
      <c r="AF22" s="39">
        <f>(AD22-Z22)/Z22</f>
        <v>0.20406091370558377</v>
      </c>
      <c r="AG22" s="39">
        <f t="shared" ref="AG22:AG24" si="16">(AD22-AC22)/AC22</f>
        <v>7.0397111913357402E-2</v>
      </c>
    </row>
    <row r="23" spans="1:33" x14ac:dyDescent="0.25">
      <c r="A23" s="121" t="s">
        <v>112</v>
      </c>
      <c r="B23" s="2">
        <v>17664</v>
      </c>
      <c r="C23" s="2">
        <v>22445</v>
      </c>
      <c r="D23" s="31">
        <v>24619</v>
      </c>
      <c r="E23" s="31">
        <v>29343</v>
      </c>
      <c r="F23" s="31">
        <v>30428</v>
      </c>
      <c r="G23" s="31">
        <v>36730</v>
      </c>
      <c r="H23" s="31">
        <v>42073</v>
      </c>
      <c r="I23" s="31">
        <v>41881</v>
      </c>
      <c r="J23" s="31">
        <v>39944</v>
      </c>
      <c r="K23" s="31">
        <v>42039</v>
      </c>
      <c r="L23" s="31">
        <v>43162</v>
      </c>
      <c r="M23" s="31">
        <v>40936</v>
      </c>
      <c r="N23" s="31">
        <v>42348</v>
      </c>
      <c r="O23" s="39">
        <f t="shared" ref="O23:O24" si="17">(N23-E23)/E23</f>
        <v>0.44320621613331967</v>
      </c>
      <c r="P23" s="39">
        <f t="shared" ref="P23:P24" si="18">(N23-J23)/J23</f>
        <v>6.0184257961145605E-2</v>
      </c>
      <c r="Q23" s="39">
        <f t="shared" ref="Q23:Q24" si="19">(N23-M23)/M23</f>
        <v>3.449286691420754E-2</v>
      </c>
      <c r="R23" s="39">
        <f t="shared" ref="R23:R24" si="20">N23/N$9</f>
        <v>0.87503099429704934</v>
      </c>
      <c r="T23" s="121" t="s">
        <v>112</v>
      </c>
      <c r="U23" s="31">
        <v>24619</v>
      </c>
      <c r="V23" s="31">
        <v>29330</v>
      </c>
      <c r="W23" s="31">
        <v>30350</v>
      </c>
      <c r="X23" s="31">
        <v>36730</v>
      </c>
      <c r="Y23" s="31">
        <v>42073</v>
      </c>
      <c r="Z23" s="31">
        <v>41881</v>
      </c>
      <c r="AA23" s="31">
        <v>39944</v>
      </c>
      <c r="AB23" s="31">
        <v>42039</v>
      </c>
      <c r="AC23" s="31">
        <v>43176</v>
      </c>
      <c r="AD23" s="31">
        <v>40890</v>
      </c>
      <c r="AE23" s="39">
        <f t="shared" si="15"/>
        <v>0.66091230350542263</v>
      </c>
      <c r="AF23" s="39">
        <f t="shared" ref="AF23:AF24" si="21">(AD23-Z23)/Z23</f>
        <v>-2.3662281225376662E-2</v>
      </c>
      <c r="AG23" s="39">
        <f t="shared" si="16"/>
        <v>-5.2946081156197887E-2</v>
      </c>
    </row>
    <row r="24" spans="1:33" s="65" customFormat="1" x14ac:dyDescent="0.25">
      <c r="A24" s="122" t="s">
        <v>0</v>
      </c>
      <c r="B24" s="4">
        <v>20693</v>
      </c>
      <c r="C24" s="4">
        <v>26074</v>
      </c>
      <c r="D24" s="32">
        <v>28357</v>
      </c>
      <c r="E24" s="32">
        <v>33398</v>
      </c>
      <c r="F24" s="32">
        <v>34480</v>
      </c>
      <c r="G24" s="32">
        <v>41201</v>
      </c>
      <c r="H24" s="32">
        <v>46726</v>
      </c>
      <c r="I24" s="32">
        <v>46806</v>
      </c>
      <c r="J24" s="32">
        <v>45116</v>
      </c>
      <c r="K24" s="32">
        <v>47584</v>
      </c>
      <c r="L24" s="32">
        <v>48698</v>
      </c>
      <c r="M24" s="32">
        <v>46875</v>
      </c>
      <c r="N24" s="32">
        <v>48396</v>
      </c>
      <c r="O24" s="40">
        <f t="shared" si="17"/>
        <v>0.44906880651536019</v>
      </c>
      <c r="P24" s="40">
        <f t="shared" si="18"/>
        <v>7.2701480627715226E-2</v>
      </c>
      <c r="Q24" s="40">
        <f t="shared" si="19"/>
        <v>3.2447999999999998E-2</v>
      </c>
      <c r="R24" s="40">
        <f t="shared" si="20"/>
        <v>1</v>
      </c>
      <c r="T24" s="153" t="s">
        <v>0</v>
      </c>
      <c r="U24" s="32">
        <v>28357</v>
      </c>
      <c r="V24" s="32">
        <v>33385</v>
      </c>
      <c r="W24" s="32">
        <v>34402</v>
      </c>
      <c r="X24" s="32">
        <v>41201</v>
      </c>
      <c r="Y24" s="32">
        <v>46726</v>
      </c>
      <c r="Z24" s="32">
        <v>46806</v>
      </c>
      <c r="AA24" s="32">
        <v>45116</v>
      </c>
      <c r="AB24" s="32">
        <v>47584</v>
      </c>
      <c r="AC24" s="32">
        <v>48716</v>
      </c>
      <c r="AD24" s="32">
        <v>46820</v>
      </c>
      <c r="AE24" s="40">
        <f t="shared" si="15"/>
        <v>0.65109144126670659</v>
      </c>
      <c r="AF24" s="40">
        <f t="shared" si="21"/>
        <v>2.9910695210015809E-4</v>
      </c>
      <c r="AG24" s="40">
        <f t="shared" si="16"/>
        <v>-3.8919451514902705E-2</v>
      </c>
    </row>
    <row r="25" spans="1:33" x14ac:dyDescent="0.25">
      <c r="D25" s="6"/>
      <c r="E25" s="6"/>
      <c r="F25" s="6"/>
      <c r="G25" s="6"/>
      <c r="H25" s="21"/>
      <c r="M25" s="20"/>
      <c r="N25" s="20"/>
      <c r="O25" s="43"/>
      <c r="U25" s="151"/>
      <c r="V25" s="151"/>
      <c r="W25" s="151"/>
      <c r="X25" s="151"/>
      <c r="Y25" s="21"/>
      <c r="AC25" s="20"/>
      <c r="AD25" s="20"/>
      <c r="AE25" s="43"/>
    </row>
    <row r="26" spans="1:33" ht="18" x14ac:dyDescent="0.25">
      <c r="A26" s="33" t="s">
        <v>148</v>
      </c>
      <c r="B26" s="33"/>
      <c r="C26" s="33"/>
      <c r="M26" s="20"/>
      <c r="N26" s="20"/>
      <c r="O26" s="43"/>
      <c r="T26" s="33" t="s">
        <v>148</v>
      </c>
      <c r="AC26" s="20"/>
      <c r="AD26" s="20"/>
      <c r="AE26" s="43"/>
    </row>
    <row r="27" spans="1:33" ht="30" customHeight="1" x14ac:dyDescent="0.25">
      <c r="A27" s="107" t="s">
        <v>110</v>
      </c>
      <c r="B27" s="1">
        <v>2007</v>
      </c>
      <c r="C27" s="1">
        <v>2008</v>
      </c>
      <c r="D27" s="1">
        <v>2009</v>
      </c>
      <c r="E27" s="1">
        <v>2010</v>
      </c>
      <c r="F27" s="1">
        <v>2011</v>
      </c>
      <c r="G27" s="1">
        <v>2012</v>
      </c>
      <c r="H27" s="1">
        <v>2013</v>
      </c>
      <c r="I27" s="1">
        <v>2014</v>
      </c>
      <c r="J27" s="1">
        <v>2015</v>
      </c>
      <c r="K27" s="1">
        <v>2016</v>
      </c>
      <c r="L27" s="1">
        <v>2017</v>
      </c>
      <c r="M27" s="1">
        <v>2018</v>
      </c>
      <c r="N27" s="1">
        <v>2019</v>
      </c>
      <c r="O27" s="5" t="s">
        <v>391</v>
      </c>
      <c r="P27" s="5" t="s">
        <v>392</v>
      </c>
      <c r="Q27" s="5" t="s">
        <v>393</v>
      </c>
      <c r="R27" s="5" t="s">
        <v>394</v>
      </c>
      <c r="T27" s="107" t="s">
        <v>110</v>
      </c>
      <c r="U27" s="1">
        <v>2009</v>
      </c>
      <c r="V27" s="1">
        <v>2010</v>
      </c>
      <c r="W27" s="1">
        <v>2011</v>
      </c>
      <c r="X27" s="1">
        <v>2012</v>
      </c>
      <c r="Y27" s="1">
        <v>2013</v>
      </c>
      <c r="Z27" s="1">
        <v>2014</v>
      </c>
      <c r="AA27" s="1">
        <v>2015</v>
      </c>
      <c r="AB27" s="1">
        <v>2016</v>
      </c>
      <c r="AC27" s="1">
        <v>2017</v>
      </c>
      <c r="AD27" s="1">
        <v>2018</v>
      </c>
      <c r="AE27" s="5" t="s">
        <v>340</v>
      </c>
      <c r="AF27" s="5" t="s">
        <v>341</v>
      </c>
      <c r="AG27" s="5" t="s">
        <v>342</v>
      </c>
    </row>
    <row r="28" spans="1:33" x14ac:dyDescent="0.25">
      <c r="A28" s="121" t="s">
        <v>111</v>
      </c>
      <c r="B28" s="2">
        <v>766</v>
      </c>
      <c r="C28" s="2">
        <v>892</v>
      </c>
      <c r="D28" s="31">
        <v>725</v>
      </c>
      <c r="E28" s="31">
        <v>841</v>
      </c>
      <c r="F28" s="31">
        <v>920</v>
      </c>
      <c r="G28" s="31">
        <v>870</v>
      </c>
      <c r="H28" s="31">
        <v>967</v>
      </c>
      <c r="I28" s="31">
        <v>944</v>
      </c>
      <c r="J28" s="31">
        <v>979</v>
      </c>
      <c r="K28" s="31">
        <v>1025</v>
      </c>
      <c r="L28" s="31">
        <v>1052</v>
      </c>
      <c r="M28" s="31">
        <v>1203</v>
      </c>
      <c r="N28" s="31">
        <v>1228</v>
      </c>
      <c r="O28" s="39">
        <f>(N28-E28)/E28</f>
        <v>0.46016646848989301</v>
      </c>
      <c r="P28" s="39">
        <f t="shared" ref="P28:P30" si="22">(N28-J28)/J28</f>
        <v>0.254341164453524</v>
      </c>
      <c r="Q28" s="39">
        <f t="shared" ref="Q28:Q30" si="23">(N28-M28)/M28</f>
        <v>2.0781379883624274E-2</v>
      </c>
      <c r="R28" s="39">
        <f>N28/N$30</f>
        <v>9.0181390908423295E-2</v>
      </c>
      <c r="T28" s="121" t="s">
        <v>111</v>
      </c>
      <c r="U28" s="31">
        <v>725</v>
      </c>
      <c r="V28" s="31">
        <v>841</v>
      </c>
      <c r="W28" s="31">
        <v>920</v>
      </c>
      <c r="X28" s="31">
        <v>870</v>
      </c>
      <c r="Y28" s="31">
        <v>967</v>
      </c>
      <c r="Z28" s="31">
        <v>944</v>
      </c>
      <c r="AA28" s="31">
        <v>979</v>
      </c>
      <c r="AB28" s="31">
        <v>1025</v>
      </c>
      <c r="AC28" s="31">
        <v>1056</v>
      </c>
      <c r="AD28" s="31">
        <v>1203</v>
      </c>
      <c r="AE28" s="39">
        <f t="shared" ref="AE28:AE30" si="24">(AD28-U28)/U28</f>
        <v>0.65931034482758621</v>
      </c>
      <c r="AF28" s="39">
        <f>(AD28-Z28)/Z28</f>
        <v>0.27436440677966101</v>
      </c>
      <c r="AG28" s="39">
        <f>(AD28-AC28)/AC28</f>
        <v>0.13920454545454544</v>
      </c>
    </row>
    <row r="29" spans="1:33" x14ac:dyDescent="0.25">
      <c r="A29" s="121" t="s">
        <v>112</v>
      </c>
      <c r="B29" s="2">
        <v>7405</v>
      </c>
      <c r="C29" s="2">
        <v>9406</v>
      </c>
      <c r="D29" s="31">
        <v>9637</v>
      </c>
      <c r="E29" s="31">
        <v>11129</v>
      </c>
      <c r="F29" s="31">
        <v>10523</v>
      </c>
      <c r="G29" s="31">
        <v>10847</v>
      </c>
      <c r="H29" s="31">
        <v>12956</v>
      </c>
      <c r="I29" s="31">
        <v>12615</v>
      </c>
      <c r="J29" s="31">
        <v>12323</v>
      </c>
      <c r="K29" s="31">
        <v>12794</v>
      </c>
      <c r="L29" s="31">
        <v>12947</v>
      </c>
      <c r="M29" s="31">
        <v>13369</v>
      </c>
      <c r="N29" s="31">
        <v>12389</v>
      </c>
      <c r="O29" s="39">
        <f t="shared" ref="O29:O30" si="25">(N29-E29)/E29</f>
        <v>0.11321771947165064</v>
      </c>
      <c r="P29" s="39">
        <f t="shared" si="22"/>
        <v>5.355838675647164E-3</v>
      </c>
      <c r="Q29" s="39">
        <f t="shared" si="23"/>
        <v>-7.3303912035305563E-2</v>
      </c>
      <c r="R29" s="39">
        <f>N29/N$30</f>
        <v>0.90981860909157675</v>
      </c>
      <c r="T29" s="121" t="s">
        <v>112</v>
      </c>
      <c r="U29" s="31">
        <v>9637</v>
      </c>
      <c r="V29" s="31">
        <v>11124</v>
      </c>
      <c r="W29" s="31">
        <v>10521</v>
      </c>
      <c r="X29" s="31">
        <v>10847</v>
      </c>
      <c r="Y29" s="31">
        <v>12956</v>
      </c>
      <c r="Z29" s="31">
        <v>12615</v>
      </c>
      <c r="AA29" s="31">
        <v>12323</v>
      </c>
      <c r="AB29" s="31">
        <v>12794</v>
      </c>
      <c r="AC29" s="31">
        <v>12947</v>
      </c>
      <c r="AD29" s="31">
        <v>13374</v>
      </c>
      <c r="AE29" s="39">
        <f t="shared" si="24"/>
        <v>0.38777627892497663</v>
      </c>
      <c r="AF29" s="39">
        <f t="shared" ref="AF29:AF30" si="26">(AD29-Z29)/Z29</f>
        <v>6.0166468489892981E-2</v>
      </c>
      <c r="AG29" s="39">
        <f t="shared" ref="AG29:AG30" si="27">(AD29-AC29)/AC29</f>
        <v>3.2980613269483275E-2</v>
      </c>
    </row>
    <row r="30" spans="1:33" s="65" customFormat="1" x14ac:dyDescent="0.25">
      <c r="A30" s="122" t="s">
        <v>0</v>
      </c>
      <c r="B30" s="4">
        <v>8171</v>
      </c>
      <c r="C30" s="4">
        <v>10298</v>
      </c>
      <c r="D30" s="32">
        <v>10362</v>
      </c>
      <c r="E30" s="32">
        <v>11970</v>
      </c>
      <c r="F30" s="32">
        <v>11443</v>
      </c>
      <c r="G30" s="32">
        <v>11717</v>
      </c>
      <c r="H30" s="32">
        <v>13923</v>
      </c>
      <c r="I30" s="32">
        <v>13559</v>
      </c>
      <c r="J30" s="32">
        <v>13302</v>
      </c>
      <c r="K30" s="32">
        <v>13819</v>
      </c>
      <c r="L30" s="32">
        <v>13999</v>
      </c>
      <c r="M30" s="32">
        <v>14572</v>
      </c>
      <c r="N30" s="32">
        <v>13617</v>
      </c>
      <c r="O30" s="40">
        <f t="shared" si="25"/>
        <v>0.13759398496240602</v>
      </c>
      <c r="P30" s="40">
        <f t="shared" si="22"/>
        <v>2.3680649526387008E-2</v>
      </c>
      <c r="Q30" s="40">
        <f t="shared" si="23"/>
        <v>-6.553664562174033E-2</v>
      </c>
      <c r="R30" s="40">
        <f>SUM(R28:R29)</f>
        <v>1</v>
      </c>
      <c r="T30" s="153" t="s">
        <v>0</v>
      </c>
      <c r="U30" s="32">
        <v>10362</v>
      </c>
      <c r="V30" s="32">
        <v>11965</v>
      </c>
      <c r="W30" s="32">
        <v>11441</v>
      </c>
      <c r="X30" s="32">
        <v>11717</v>
      </c>
      <c r="Y30" s="32">
        <v>13923</v>
      </c>
      <c r="Z30" s="32">
        <v>13559</v>
      </c>
      <c r="AA30" s="32">
        <v>13302</v>
      </c>
      <c r="AB30" s="32">
        <v>13819</v>
      </c>
      <c r="AC30" s="32">
        <v>14003</v>
      </c>
      <c r="AD30" s="32">
        <v>14577</v>
      </c>
      <c r="AE30" s="40">
        <f t="shared" si="24"/>
        <v>0.40677475390851187</v>
      </c>
      <c r="AF30" s="40">
        <f t="shared" si="26"/>
        <v>7.5079283132974406E-2</v>
      </c>
      <c r="AG30" s="40">
        <f t="shared" si="27"/>
        <v>4.0991216167964008E-2</v>
      </c>
    </row>
    <row r="31" spans="1:33" x14ac:dyDescent="0.25">
      <c r="M31" s="20"/>
      <c r="N31" s="20"/>
      <c r="O31" s="43"/>
      <c r="AC31" s="20"/>
      <c r="AD31" s="20"/>
      <c r="AE31" s="43"/>
    </row>
    <row r="32" spans="1:33" ht="15.75" x14ac:dyDescent="0.25">
      <c r="A32" s="33" t="s">
        <v>322</v>
      </c>
      <c r="B32" s="33"/>
      <c r="C32" s="33"/>
      <c r="M32" s="20"/>
      <c r="N32" s="20"/>
      <c r="O32" s="43"/>
      <c r="T32" s="33" t="s">
        <v>322</v>
      </c>
      <c r="AC32" s="20"/>
      <c r="AD32" s="20"/>
      <c r="AE32" s="43"/>
    </row>
    <row r="33" spans="1:33" ht="30" customHeight="1" x14ac:dyDescent="0.25">
      <c r="A33" s="107" t="s">
        <v>114</v>
      </c>
      <c r="B33" s="1">
        <v>2007</v>
      </c>
      <c r="C33" s="1">
        <v>2008</v>
      </c>
      <c r="D33" s="1">
        <v>2009</v>
      </c>
      <c r="E33" s="1">
        <v>2010</v>
      </c>
      <c r="F33" s="1">
        <v>2011</v>
      </c>
      <c r="G33" s="1">
        <v>2012</v>
      </c>
      <c r="H33" s="1">
        <v>2013</v>
      </c>
      <c r="I33" s="1">
        <v>2014</v>
      </c>
      <c r="J33" s="1">
        <v>2015</v>
      </c>
      <c r="K33" s="1">
        <v>2016</v>
      </c>
      <c r="L33" s="1">
        <v>2017</v>
      </c>
      <c r="M33" s="1">
        <v>2018</v>
      </c>
      <c r="N33" s="1">
        <v>2019</v>
      </c>
      <c r="O33" s="5" t="s">
        <v>391</v>
      </c>
      <c r="P33" s="5" t="s">
        <v>392</v>
      </c>
      <c r="Q33" s="5" t="s">
        <v>393</v>
      </c>
      <c r="R33" s="5" t="s">
        <v>394</v>
      </c>
      <c r="T33" s="107" t="s">
        <v>114</v>
      </c>
      <c r="U33" s="1">
        <v>2009</v>
      </c>
      <c r="V33" s="1">
        <v>2010</v>
      </c>
      <c r="W33" s="1">
        <v>2011</v>
      </c>
      <c r="X33" s="1">
        <v>2012</v>
      </c>
      <c r="Y33" s="1">
        <v>2013</v>
      </c>
      <c r="Z33" s="1">
        <v>2014</v>
      </c>
      <c r="AA33" s="1">
        <v>2015</v>
      </c>
      <c r="AB33" s="1">
        <v>2016</v>
      </c>
      <c r="AC33" s="1">
        <v>2017</v>
      </c>
      <c r="AD33" s="1">
        <v>2018</v>
      </c>
      <c r="AE33" s="5" t="s">
        <v>340</v>
      </c>
      <c r="AF33" s="5" t="s">
        <v>341</v>
      </c>
      <c r="AG33" s="5" t="s">
        <v>342</v>
      </c>
    </row>
    <row r="34" spans="1:33" s="65" customFormat="1" x14ac:dyDescent="0.25">
      <c r="A34" s="118" t="s">
        <v>377</v>
      </c>
      <c r="B34" s="54">
        <v>8640</v>
      </c>
      <c r="C34" s="54">
        <v>10810</v>
      </c>
      <c r="D34" s="32">
        <v>10714</v>
      </c>
      <c r="E34" s="32">
        <v>12675</v>
      </c>
      <c r="F34" s="32">
        <v>11317</v>
      </c>
      <c r="G34" s="32">
        <v>14249</v>
      </c>
      <c r="H34" s="32">
        <v>14823</v>
      </c>
      <c r="I34" s="32">
        <v>14867</v>
      </c>
      <c r="J34" s="32">
        <v>13807</v>
      </c>
      <c r="K34" s="32">
        <v>13807</v>
      </c>
      <c r="L34" s="32">
        <v>13148</v>
      </c>
      <c r="M34" s="32">
        <v>12402</v>
      </c>
      <c r="N34" s="32">
        <v>12561</v>
      </c>
      <c r="O34" s="40">
        <f>(N34-E34)/E34</f>
        <v>-8.9940828402366862E-3</v>
      </c>
      <c r="P34" s="40">
        <f t="shared" ref="P34:P43" si="28">(N34-J34)/J34</f>
        <v>-9.0244079090316509E-2</v>
      </c>
      <c r="Q34" s="40">
        <f t="shared" ref="Q34:Q43" si="29">(N34-M34)/M34</f>
        <v>1.282051282051282E-2</v>
      </c>
      <c r="R34" s="40">
        <f t="shared" ref="R34:R43" si="30">N34/N$9</f>
        <v>0.25954624349119759</v>
      </c>
      <c r="T34" s="118" t="s">
        <v>377</v>
      </c>
      <c r="U34" s="32">
        <v>10714</v>
      </c>
      <c r="V34" s="32">
        <v>12675</v>
      </c>
      <c r="W34" s="32">
        <v>11317</v>
      </c>
      <c r="X34" s="32">
        <v>14249</v>
      </c>
      <c r="Y34" s="32">
        <v>14823</v>
      </c>
      <c r="Z34" s="32">
        <v>14867</v>
      </c>
      <c r="AA34" s="32">
        <v>13807</v>
      </c>
      <c r="AB34" s="32">
        <v>13807</v>
      </c>
      <c r="AC34" s="32">
        <v>13148</v>
      </c>
      <c r="AD34" s="32">
        <v>12347</v>
      </c>
      <c r="AE34" s="40">
        <f t="shared" ref="AE34:AE43" si="31">(AD34-U34)/U34</f>
        <v>0.15241739779727459</v>
      </c>
      <c r="AF34" s="40">
        <f>(AD34-Z34)/Z34</f>
        <v>-0.1695029259433645</v>
      </c>
      <c r="AG34" s="40">
        <f t="shared" ref="AG34:AG43" si="32">(AD34-AC34)/AC34</f>
        <v>-6.0921813203529053E-2</v>
      </c>
    </row>
    <row r="35" spans="1:33" x14ac:dyDescent="0.25">
      <c r="A35" s="125" t="s">
        <v>111</v>
      </c>
      <c r="B35" s="162">
        <v>1303</v>
      </c>
      <c r="C35" s="162">
        <v>1527</v>
      </c>
      <c r="D35" s="31">
        <v>1568</v>
      </c>
      <c r="E35" s="31">
        <v>1756</v>
      </c>
      <c r="F35" s="31">
        <v>1764</v>
      </c>
      <c r="G35" s="31">
        <v>2028</v>
      </c>
      <c r="H35" s="31">
        <v>2029</v>
      </c>
      <c r="I35" s="31">
        <v>2163</v>
      </c>
      <c r="J35" s="31">
        <v>2223</v>
      </c>
      <c r="K35" s="31">
        <v>2372</v>
      </c>
      <c r="L35" s="31">
        <v>2343</v>
      </c>
      <c r="M35" s="31">
        <v>2464</v>
      </c>
      <c r="N35" s="31">
        <v>2490</v>
      </c>
      <c r="O35" s="39">
        <f t="shared" ref="O35:O43" si="33">(N35-E35)/E35</f>
        <v>0.41799544419134399</v>
      </c>
      <c r="P35" s="39">
        <f t="shared" si="28"/>
        <v>0.12010796221322537</v>
      </c>
      <c r="Q35" s="39">
        <f t="shared" si="29"/>
        <v>1.0551948051948052E-2</v>
      </c>
      <c r="R35" s="39">
        <f t="shared" si="30"/>
        <v>5.1450533101909252E-2</v>
      </c>
      <c r="T35" s="125" t="s">
        <v>111</v>
      </c>
      <c r="U35" s="31">
        <v>1568</v>
      </c>
      <c r="V35" s="31">
        <v>1756</v>
      </c>
      <c r="W35" s="31">
        <v>1764</v>
      </c>
      <c r="X35" s="31">
        <v>2028</v>
      </c>
      <c r="Y35" s="31">
        <v>2029</v>
      </c>
      <c r="Z35" s="31">
        <v>2163</v>
      </c>
      <c r="AA35" s="31">
        <v>2223</v>
      </c>
      <c r="AB35" s="31">
        <v>2372</v>
      </c>
      <c r="AC35" s="31">
        <v>2343</v>
      </c>
      <c r="AD35" s="31">
        <v>2455</v>
      </c>
      <c r="AE35" s="39">
        <f t="shared" si="31"/>
        <v>0.56568877551020413</v>
      </c>
      <c r="AF35" s="39">
        <f t="shared" ref="AF35:AF43" si="34">(AD35-Z35)/Z35</f>
        <v>0.13499768839574663</v>
      </c>
      <c r="AG35" s="39">
        <f t="shared" si="32"/>
        <v>4.7801963294921042E-2</v>
      </c>
    </row>
    <row r="36" spans="1:33" x14ac:dyDescent="0.25">
      <c r="A36" s="125" t="s">
        <v>112</v>
      </c>
      <c r="B36" s="162">
        <v>7337</v>
      </c>
      <c r="C36" s="162">
        <v>9283</v>
      </c>
      <c r="D36" s="31">
        <v>9146</v>
      </c>
      <c r="E36" s="31">
        <v>10919</v>
      </c>
      <c r="F36" s="31">
        <v>9553</v>
      </c>
      <c r="G36" s="31">
        <v>12221</v>
      </c>
      <c r="H36" s="31">
        <v>12794</v>
      </c>
      <c r="I36" s="31">
        <v>12704</v>
      </c>
      <c r="J36" s="31">
        <v>11584</v>
      </c>
      <c r="K36" s="31">
        <v>11435</v>
      </c>
      <c r="L36" s="31">
        <v>10805</v>
      </c>
      <c r="M36" s="31">
        <v>9938</v>
      </c>
      <c r="N36" s="31">
        <v>10071</v>
      </c>
      <c r="O36" s="39">
        <f t="shared" si="33"/>
        <v>-7.7662789632750251E-2</v>
      </c>
      <c r="P36" s="39">
        <f t="shared" si="28"/>
        <v>-0.13061118784530387</v>
      </c>
      <c r="Q36" s="39">
        <f t="shared" si="29"/>
        <v>1.3382974441537533E-2</v>
      </c>
      <c r="R36" s="39">
        <f t="shared" si="30"/>
        <v>0.20809571038928837</v>
      </c>
      <c r="T36" s="125" t="s">
        <v>112</v>
      </c>
      <c r="U36" s="31">
        <v>9146</v>
      </c>
      <c r="V36" s="31">
        <v>10919</v>
      </c>
      <c r="W36" s="31">
        <v>9553</v>
      </c>
      <c r="X36" s="31">
        <v>12221</v>
      </c>
      <c r="Y36" s="31">
        <v>12794</v>
      </c>
      <c r="Z36" s="31">
        <v>12704</v>
      </c>
      <c r="AA36" s="31">
        <v>11584</v>
      </c>
      <c r="AB36" s="31">
        <v>11435</v>
      </c>
      <c r="AC36" s="31">
        <v>10805</v>
      </c>
      <c r="AD36" s="31">
        <v>9892</v>
      </c>
      <c r="AE36" s="39">
        <f t="shared" si="31"/>
        <v>8.1565711786573361E-2</v>
      </c>
      <c r="AF36" s="39">
        <f t="shared" si="34"/>
        <v>-0.22134760705289672</v>
      </c>
      <c r="AG36" s="39">
        <f t="shared" si="32"/>
        <v>-8.4497917630726518E-2</v>
      </c>
    </row>
    <row r="37" spans="1:33" s="65" customFormat="1" x14ac:dyDescent="0.25">
      <c r="A37" s="118" t="s">
        <v>378</v>
      </c>
      <c r="B37" s="54">
        <v>6602</v>
      </c>
      <c r="C37" s="54">
        <v>7183</v>
      </c>
      <c r="D37" s="32">
        <v>8183</v>
      </c>
      <c r="E37" s="32">
        <v>8838</v>
      </c>
      <c r="F37" s="32">
        <v>8715</v>
      </c>
      <c r="G37" s="32">
        <v>8944</v>
      </c>
      <c r="H37" s="32">
        <v>9359</v>
      </c>
      <c r="I37" s="32">
        <v>10327</v>
      </c>
      <c r="J37" s="32">
        <v>10571</v>
      </c>
      <c r="K37" s="32">
        <v>11832</v>
      </c>
      <c r="L37" s="32">
        <v>11114</v>
      </c>
      <c r="M37" s="32">
        <v>11016</v>
      </c>
      <c r="N37" s="32">
        <v>13462</v>
      </c>
      <c r="O37" s="40">
        <f t="shared" si="33"/>
        <v>0.52319529305272683</v>
      </c>
      <c r="P37" s="40">
        <f t="shared" si="28"/>
        <v>0.27348406016460125</v>
      </c>
      <c r="Q37" s="40">
        <f t="shared" si="29"/>
        <v>0.2220406681190995</v>
      </c>
      <c r="R37" s="40">
        <f t="shared" si="30"/>
        <v>0.27816348458550294</v>
      </c>
      <c r="T37" s="118" t="s">
        <v>378</v>
      </c>
      <c r="U37" s="32">
        <v>8183</v>
      </c>
      <c r="V37" s="32">
        <v>8838</v>
      </c>
      <c r="W37" s="32">
        <v>8715</v>
      </c>
      <c r="X37" s="32">
        <v>8944</v>
      </c>
      <c r="Y37" s="32">
        <v>9359</v>
      </c>
      <c r="Z37" s="32">
        <v>10327</v>
      </c>
      <c r="AA37" s="32">
        <v>10571</v>
      </c>
      <c r="AB37" s="32">
        <v>11832</v>
      </c>
      <c r="AC37" s="32">
        <v>11114</v>
      </c>
      <c r="AD37" s="32">
        <v>11016</v>
      </c>
      <c r="AE37" s="40">
        <f t="shared" si="31"/>
        <v>0.34620554808749848</v>
      </c>
      <c r="AF37" s="40">
        <f t="shared" si="34"/>
        <v>6.6718311223007656E-2</v>
      </c>
      <c r="AG37" s="40">
        <f t="shared" si="32"/>
        <v>-8.8177073960770194E-3</v>
      </c>
    </row>
    <row r="38" spans="1:33" x14ac:dyDescent="0.25">
      <c r="A38" s="125" t="s">
        <v>111</v>
      </c>
      <c r="B38" s="162">
        <v>1519</v>
      </c>
      <c r="C38" s="162">
        <v>1536</v>
      </c>
      <c r="D38" s="31">
        <v>1560</v>
      </c>
      <c r="E38" s="31">
        <v>1798</v>
      </c>
      <c r="F38" s="31">
        <v>1951</v>
      </c>
      <c r="G38" s="31">
        <v>1980</v>
      </c>
      <c r="H38" s="31">
        <v>2074</v>
      </c>
      <c r="I38" s="31">
        <v>2187</v>
      </c>
      <c r="J38" s="31">
        <v>2342</v>
      </c>
      <c r="K38" s="31">
        <v>2564</v>
      </c>
      <c r="L38" s="31">
        <v>2554</v>
      </c>
      <c r="M38" s="31">
        <v>2719</v>
      </c>
      <c r="N38" s="31">
        <v>2958</v>
      </c>
      <c r="O38" s="39">
        <f t="shared" si="33"/>
        <v>0.64516129032258063</v>
      </c>
      <c r="P38" s="39">
        <f t="shared" si="28"/>
        <v>0.26302305721605468</v>
      </c>
      <c r="Q38" s="39">
        <f t="shared" si="29"/>
        <v>8.7899963221772709E-2</v>
      </c>
      <c r="R38" s="39">
        <f t="shared" si="30"/>
        <v>6.1120753781304243E-2</v>
      </c>
      <c r="T38" s="125" t="s">
        <v>111</v>
      </c>
      <c r="U38" s="31">
        <v>1560</v>
      </c>
      <c r="V38" s="31">
        <v>1798</v>
      </c>
      <c r="W38" s="31">
        <v>1951</v>
      </c>
      <c r="X38" s="31">
        <v>1980</v>
      </c>
      <c r="Y38" s="31">
        <v>2074</v>
      </c>
      <c r="Z38" s="31">
        <v>2187</v>
      </c>
      <c r="AA38" s="31">
        <v>2342</v>
      </c>
      <c r="AB38" s="31">
        <v>2564</v>
      </c>
      <c r="AC38" s="31">
        <v>2554</v>
      </c>
      <c r="AD38" s="31">
        <v>2719</v>
      </c>
      <c r="AE38" s="39">
        <f t="shared" si="31"/>
        <v>0.74294871794871797</v>
      </c>
      <c r="AF38" s="39">
        <f t="shared" si="34"/>
        <v>0.24325560128029264</v>
      </c>
      <c r="AG38" s="39">
        <f t="shared" si="32"/>
        <v>6.4604541895066564E-2</v>
      </c>
    </row>
    <row r="39" spans="1:33" x14ac:dyDescent="0.25">
      <c r="A39" s="125" t="s">
        <v>112</v>
      </c>
      <c r="B39" s="162">
        <v>5083</v>
      </c>
      <c r="C39" s="162">
        <v>5647</v>
      </c>
      <c r="D39" s="31">
        <v>6623</v>
      </c>
      <c r="E39" s="31">
        <v>7040</v>
      </c>
      <c r="F39" s="31">
        <v>6764</v>
      </c>
      <c r="G39" s="31">
        <v>6964</v>
      </c>
      <c r="H39" s="31">
        <v>7285</v>
      </c>
      <c r="I39" s="31">
        <v>8140</v>
      </c>
      <c r="J39" s="31">
        <v>8229</v>
      </c>
      <c r="K39" s="31">
        <v>9268</v>
      </c>
      <c r="L39" s="31">
        <v>8560</v>
      </c>
      <c r="M39" s="31">
        <v>8297</v>
      </c>
      <c r="N39" s="31">
        <v>10504</v>
      </c>
      <c r="O39" s="39">
        <f t="shared" si="33"/>
        <v>0.49204545454545456</v>
      </c>
      <c r="P39" s="39">
        <f t="shared" si="28"/>
        <v>0.2764612954186414</v>
      </c>
      <c r="Q39" s="39">
        <f t="shared" si="29"/>
        <v>0.26599975894901773</v>
      </c>
      <c r="R39" s="39">
        <f t="shared" si="30"/>
        <v>0.2170427308041987</v>
      </c>
      <c r="T39" s="125" t="s">
        <v>112</v>
      </c>
      <c r="U39" s="31">
        <v>6623</v>
      </c>
      <c r="V39" s="31">
        <v>7040</v>
      </c>
      <c r="W39" s="31">
        <v>6764</v>
      </c>
      <c r="X39" s="31">
        <v>6964</v>
      </c>
      <c r="Y39" s="31">
        <v>7285</v>
      </c>
      <c r="Z39" s="31">
        <v>8140</v>
      </c>
      <c r="AA39" s="31">
        <v>8229</v>
      </c>
      <c r="AB39" s="31">
        <v>9268</v>
      </c>
      <c r="AC39" s="31">
        <v>8560</v>
      </c>
      <c r="AD39" s="31">
        <v>8297</v>
      </c>
      <c r="AE39" s="39">
        <f t="shared" si="31"/>
        <v>0.25275554884493434</v>
      </c>
      <c r="AF39" s="39">
        <f t="shared" si="34"/>
        <v>1.9287469287469286E-2</v>
      </c>
      <c r="AG39" s="39">
        <f t="shared" si="32"/>
        <v>-3.0724299065420561E-2</v>
      </c>
    </row>
    <row r="40" spans="1:33" s="65" customFormat="1" x14ac:dyDescent="0.25">
      <c r="A40" s="118" t="s">
        <v>319</v>
      </c>
      <c r="B40" s="54">
        <v>5451</v>
      </c>
      <c r="C40" s="54">
        <v>8081</v>
      </c>
      <c r="D40" s="32">
        <v>9460</v>
      </c>
      <c r="E40" s="32">
        <v>11885</v>
      </c>
      <c r="F40" s="32">
        <v>14448</v>
      </c>
      <c r="G40" s="32">
        <v>18008</v>
      </c>
      <c r="H40" s="32">
        <v>22544</v>
      </c>
      <c r="I40" s="32">
        <v>21612</v>
      </c>
      <c r="J40" s="32">
        <v>20738</v>
      </c>
      <c r="K40" s="32">
        <v>21945</v>
      </c>
      <c r="L40" s="32">
        <v>24436</v>
      </c>
      <c r="M40" s="32">
        <v>23457</v>
      </c>
      <c r="N40" s="32">
        <v>22373</v>
      </c>
      <c r="O40" s="40">
        <f t="shared" si="33"/>
        <v>0.88245687841817422</v>
      </c>
      <c r="P40" s="40">
        <f t="shared" si="28"/>
        <v>7.8840775388176298E-2</v>
      </c>
      <c r="Q40" s="40">
        <f t="shared" si="29"/>
        <v>-4.6212218101206466E-2</v>
      </c>
      <c r="R40" s="40">
        <f t="shared" si="30"/>
        <v>0.46229027192329947</v>
      </c>
      <c r="T40" s="118" t="s">
        <v>319</v>
      </c>
      <c r="U40" s="32">
        <v>9460</v>
      </c>
      <c r="V40" s="32">
        <v>11872</v>
      </c>
      <c r="W40" s="32">
        <v>14370</v>
      </c>
      <c r="X40" s="32">
        <v>18008</v>
      </c>
      <c r="Y40" s="32">
        <v>22544</v>
      </c>
      <c r="Z40" s="32">
        <v>21612</v>
      </c>
      <c r="AA40" s="32">
        <v>20738</v>
      </c>
      <c r="AB40" s="32">
        <v>21945</v>
      </c>
      <c r="AC40" s="32">
        <v>24454</v>
      </c>
      <c r="AD40" s="32">
        <v>23457</v>
      </c>
      <c r="AE40" s="40">
        <f t="shared" si="31"/>
        <v>1.4795983086680762</v>
      </c>
      <c r="AF40" s="40">
        <f t="shared" si="34"/>
        <v>8.5369239311493608E-2</v>
      </c>
      <c r="AG40" s="40">
        <f t="shared" si="32"/>
        <v>-4.0770426106158504E-2</v>
      </c>
    </row>
    <row r="41" spans="1:33" x14ac:dyDescent="0.25">
      <c r="A41" s="125" t="s">
        <v>111</v>
      </c>
      <c r="B41" s="162">
        <v>207</v>
      </c>
      <c r="C41" s="162">
        <v>566</v>
      </c>
      <c r="D41" s="31">
        <v>610</v>
      </c>
      <c r="E41" s="31">
        <v>501</v>
      </c>
      <c r="F41" s="31">
        <v>337</v>
      </c>
      <c r="G41" s="31">
        <v>463</v>
      </c>
      <c r="H41" s="31">
        <v>550</v>
      </c>
      <c r="I41" s="31">
        <v>575</v>
      </c>
      <c r="J41" s="31">
        <v>607</v>
      </c>
      <c r="K41" s="31">
        <v>609</v>
      </c>
      <c r="L41" s="31">
        <v>639</v>
      </c>
      <c r="M41" s="31">
        <v>756</v>
      </c>
      <c r="N41" s="31">
        <v>600</v>
      </c>
      <c r="O41" s="39">
        <f t="shared" si="33"/>
        <v>0.19760479041916168</v>
      </c>
      <c r="P41" s="39">
        <f t="shared" si="28"/>
        <v>-1.1532125205930808E-2</v>
      </c>
      <c r="Q41" s="39">
        <f t="shared" si="29"/>
        <v>-0.20634920634920634</v>
      </c>
      <c r="R41" s="39">
        <f t="shared" si="30"/>
        <v>1.2397718819737169E-2</v>
      </c>
      <c r="T41" s="125" t="s">
        <v>111</v>
      </c>
      <c r="U41" s="31">
        <v>610</v>
      </c>
      <c r="V41" s="31">
        <v>501</v>
      </c>
      <c r="W41" s="31">
        <v>337</v>
      </c>
      <c r="X41" s="31">
        <v>463</v>
      </c>
      <c r="Y41" s="31">
        <v>550</v>
      </c>
      <c r="Z41" s="31">
        <v>575</v>
      </c>
      <c r="AA41" s="31">
        <v>607</v>
      </c>
      <c r="AB41" s="31">
        <v>609</v>
      </c>
      <c r="AC41" s="31">
        <v>643</v>
      </c>
      <c r="AD41" s="31">
        <v>756</v>
      </c>
      <c r="AE41" s="39">
        <f t="shared" si="31"/>
        <v>0.23934426229508196</v>
      </c>
      <c r="AF41" s="39">
        <f t="shared" si="34"/>
        <v>0.31478260869565217</v>
      </c>
      <c r="AG41" s="39">
        <f t="shared" si="32"/>
        <v>0.17573872472783825</v>
      </c>
    </row>
    <row r="42" spans="1:33" x14ac:dyDescent="0.25">
      <c r="A42" s="125" t="s">
        <v>112</v>
      </c>
      <c r="B42" s="162">
        <v>5244</v>
      </c>
      <c r="C42" s="162">
        <v>7515</v>
      </c>
      <c r="D42" s="31">
        <v>8850</v>
      </c>
      <c r="E42" s="31">
        <v>11384</v>
      </c>
      <c r="F42" s="31">
        <v>14111</v>
      </c>
      <c r="G42" s="31">
        <v>17545</v>
      </c>
      <c r="H42" s="31">
        <v>21994</v>
      </c>
      <c r="I42" s="31">
        <v>21037</v>
      </c>
      <c r="J42" s="31">
        <v>20131</v>
      </c>
      <c r="K42" s="31">
        <v>21336</v>
      </c>
      <c r="L42" s="31">
        <v>23797</v>
      </c>
      <c r="M42" s="31">
        <v>22701</v>
      </c>
      <c r="N42" s="31">
        <v>21773</v>
      </c>
      <c r="O42" s="39">
        <f t="shared" si="33"/>
        <v>0.91259662684469434</v>
      </c>
      <c r="P42" s="39">
        <f t="shared" si="28"/>
        <v>8.156574437434802E-2</v>
      </c>
      <c r="Q42" s="39">
        <f t="shared" si="29"/>
        <v>-4.0879256420422005E-2</v>
      </c>
      <c r="R42" s="39">
        <f t="shared" si="30"/>
        <v>0.4498925531035623</v>
      </c>
      <c r="T42" s="125" t="s">
        <v>112</v>
      </c>
      <c r="U42" s="31">
        <v>8850</v>
      </c>
      <c r="V42" s="31">
        <v>11371</v>
      </c>
      <c r="W42" s="31">
        <v>14033</v>
      </c>
      <c r="X42" s="31">
        <v>17545</v>
      </c>
      <c r="Y42" s="31">
        <v>21994</v>
      </c>
      <c r="Z42" s="31">
        <v>21037</v>
      </c>
      <c r="AA42" s="31">
        <v>20131</v>
      </c>
      <c r="AB42" s="31">
        <v>21336</v>
      </c>
      <c r="AC42" s="31">
        <v>23811</v>
      </c>
      <c r="AD42" s="31">
        <v>22701</v>
      </c>
      <c r="AE42" s="39">
        <f t="shared" si="31"/>
        <v>1.5650847457627119</v>
      </c>
      <c r="AF42" s="39">
        <f t="shared" si="34"/>
        <v>7.9098730807624668E-2</v>
      </c>
      <c r="AG42" s="39">
        <f t="shared" si="32"/>
        <v>-4.6617109739196166E-2</v>
      </c>
    </row>
    <row r="43" spans="1:33" s="65" customFormat="1" x14ac:dyDescent="0.25">
      <c r="A43" s="118" t="s">
        <v>0</v>
      </c>
      <c r="B43" s="54">
        <v>20693</v>
      </c>
      <c r="C43" s="54">
        <v>26074</v>
      </c>
      <c r="D43" s="32">
        <v>28357</v>
      </c>
      <c r="E43" s="32">
        <v>33398</v>
      </c>
      <c r="F43" s="32">
        <v>34480</v>
      </c>
      <c r="G43" s="32">
        <v>41201</v>
      </c>
      <c r="H43" s="32">
        <v>46726</v>
      </c>
      <c r="I43" s="32">
        <v>46806</v>
      </c>
      <c r="J43" s="32">
        <v>45116</v>
      </c>
      <c r="K43" s="32">
        <v>47584</v>
      </c>
      <c r="L43" s="32">
        <v>48698</v>
      </c>
      <c r="M43" s="32">
        <v>46875</v>
      </c>
      <c r="N43" s="32">
        <v>48396</v>
      </c>
      <c r="O43" s="40">
        <f t="shared" si="33"/>
        <v>0.44906880651536019</v>
      </c>
      <c r="P43" s="40">
        <f t="shared" si="28"/>
        <v>7.2701480627715226E-2</v>
      </c>
      <c r="Q43" s="40">
        <f t="shared" si="29"/>
        <v>3.2447999999999998E-2</v>
      </c>
      <c r="R43" s="40">
        <f t="shared" si="30"/>
        <v>1</v>
      </c>
      <c r="T43" s="118" t="s">
        <v>0</v>
      </c>
      <c r="U43" s="32">
        <v>28357</v>
      </c>
      <c r="V43" s="32">
        <v>33385</v>
      </c>
      <c r="W43" s="32">
        <v>34402</v>
      </c>
      <c r="X43" s="32">
        <v>41201</v>
      </c>
      <c r="Y43" s="32">
        <v>46726</v>
      </c>
      <c r="Z43" s="32">
        <v>46806</v>
      </c>
      <c r="AA43" s="32">
        <v>45116</v>
      </c>
      <c r="AB43" s="32">
        <v>47584</v>
      </c>
      <c r="AC43" s="32">
        <v>48716</v>
      </c>
      <c r="AD43" s="32">
        <v>46820</v>
      </c>
      <c r="AE43" s="40">
        <f t="shared" si="31"/>
        <v>0.65109144126670659</v>
      </c>
      <c r="AF43" s="40">
        <f t="shared" si="34"/>
        <v>2.9910695210015809E-4</v>
      </c>
      <c r="AG43" s="40">
        <f t="shared" si="32"/>
        <v>-3.8919451514902705E-2</v>
      </c>
    </row>
    <row r="44" spans="1:33" x14ac:dyDescent="0.25">
      <c r="A44" s="181" t="s">
        <v>430</v>
      </c>
      <c r="B44" s="151"/>
      <c r="C44" s="151"/>
      <c r="D44" s="6"/>
      <c r="E44" s="6"/>
      <c r="F44" s="6"/>
      <c r="G44" s="6"/>
      <c r="H44" s="6"/>
      <c r="I44" s="6"/>
      <c r="J44" s="6"/>
      <c r="K44" s="6"/>
      <c r="L44" s="151"/>
      <c r="O44" s="6"/>
      <c r="P44" s="6"/>
      <c r="Q44" s="6"/>
      <c r="R44" s="6"/>
      <c r="T44" s="151"/>
      <c r="U44" s="151"/>
      <c r="V44" s="151"/>
      <c r="W44" s="151"/>
      <c r="X44" s="151"/>
      <c r="Y44" s="151"/>
      <c r="Z44" s="151"/>
      <c r="AA44" s="151"/>
      <c r="AB44" s="151"/>
      <c r="AE44" s="151"/>
      <c r="AF44" s="151"/>
      <c r="AG44" s="151"/>
    </row>
    <row r="45" spans="1:33" s="151" customFormat="1" x14ac:dyDescent="0.25">
      <c r="A45" s="174"/>
    </row>
    <row r="46" spans="1:33" ht="18" x14ac:dyDescent="0.25">
      <c r="A46" s="33" t="s">
        <v>323</v>
      </c>
      <c r="B46" s="33"/>
      <c r="C46" s="33"/>
      <c r="M46" s="9"/>
      <c r="N46" s="9"/>
      <c r="O46" s="9"/>
      <c r="P46" s="9"/>
      <c r="Q46" s="9"/>
      <c r="T46" s="33" t="s">
        <v>323</v>
      </c>
      <c r="AC46" s="20"/>
      <c r="AE46" s="43"/>
    </row>
    <row r="47" spans="1:33" ht="30" customHeight="1" x14ac:dyDescent="0.25">
      <c r="A47" s="107" t="s">
        <v>113</v>
      </c>
      <c r="B47" s="1">
        <v>2007</v>
      </c>
      <c r="C47" s="1">
        <v>2008</v>
      </c>
      <c r="D47" s="1">
        <v>2009</v>
      </c>
      <c r="E47" s="1">
        <v>2010</v>
      </c>
      <c r="F47" s="1">
        <v>2011</v>
      </c>
      <c r="G47" s="1">
        <v>2012</v>
      </c>
      <c r="H47" s="1">
        <v>2013</v>
      </c>
      <c r="I47" s="1">
        <v>2014</v>
      </c>
      <c r="J47" s="1">
        <v>2015</v>
      </c>
      <c r="K47" s="1">
        <v>2016</v>
      </c>
      <c r="L47" s="1">
        <v>2017</v>
      </c>
      <c r="M47" s="1">
        <v>2018</v>
      </c>
      <c r="N47" s="1">
        <v>2019</v>
      </c>
      <c r="O47" s="5" t="s">
        <v>391</v>
      </c>
      <c r="P47" s="5" t="s">
        <v>392</v>
      </c>
      <c r="Q47" s="5" t="s">
        <v>393</v>
      </c>
      <c r="R47" s="5" t="s">
        <v>394</v>
      </c>
      <c r="T47" s="107" t="s">
        <v>113</v>
      </c>
      <c r="U47" s="1">
        <v>2009</v>
      </c>
      <c r="V47" s="1">
        <v>2010</v>
      </c>
      <c r="W47" s="1">
        <v>2011</v>
      </c>
      <c r="X47" s="1">
        <v>2012</v>
      </c>
      <c r="Y47" s="1">
        <v>2013</v>
      </c>
      <c r="Z47" s="1">
        <v>2014</v>
      </c>
      <c r="AA47" s="1">
        <v>2015</v>
      </c>
      <c r="AB47" s="1">
        <v>2016</v>
      </c>
      <c r="AC47" s="1">
        <v>2017</v>
      </c>
      <c r="AD47" s="1">
        <v>2018</v>
      </c>
      <c r="AE47" s="5" t="s">
        <v>340</v>
      </c>
      <c r="AF47" s="5" t="s">
        <v>341</v>
      </c>
      <c r="AG47" s="5" t="s">
        <v>342</v>
      </c>
    </row>
    <row r="48" spans="1:33" s="65" customFormat="1" x14ac:dyDescent="0.25">
      <c r="A48" s="118" t="s">
        <v>377</v>
      </c>
      <c r="B48" s="54">
        <v>3108</v>
      </c>
      <c r="C48" s="54">
        <v>3781</v>
      </c>
      <c r="D48" s="32">
        <v>3398</v>
      </c>
      <c r="E48" s="32">
        <v>4110</v>
      </c>
      <c r="F48" s="32">
        <v>3228</v>
      </c>
      <c r="G48" s="32">
        <v>3389</v>
      </c>
      <c r="H48" s="32">
        <v>3362</v>
      </c>
      <c r="I48" s="32">
        <v>3347</v>
      </c>
      <c r="J48" s="32">
        <v>3311</v>
      </c>
      <c r="K48" s="32">
        <v>3549</v>
      </c>
      <c r="L48" s="32">
        <v>3156</v>
      </c>
      <c r="M48" s="32">
        <v>3440</v>
      </c>
      <c r="N48" s="32">
        <v>3240</v>
      </c>
      <c r="O48" s="40">
        <f t="shared" ref="O48:O57" si="35">(N48-E48)/E48</f>
        <v>-0.21167883211678831</v>
      </c>
      <c r="P48" s="40">
        <f t="shared" ref="P48:P57" si="36">(N48-J48)/J48</f>
        <v>-2.1443672606463304E-2</v>
      </c>
      <c r="Q48" s="40">
        <f t="shared" ref="Q48:Q57" si="37">(N48-M48)/M48</f>
        <v>-5.8139534883720929E-2</v>
      </c>
      <c r="R48" s="40">
        <f>N48/N$57</f>
        <v>0.23793787177792466</v>
      </c>
      <c r="T48" s="118" t="s">
        <v>377</v>
      </c>
      <c r="U48" s="32">
        <v>3398</v>
      </c>
      <c r="V48" s="32">
        <v>4110</v>
      </c>
      <c r="W48" s="32">
        <v>3228</v>
      </c>
      <c r="X48" s="32">
        <v>3389</v>
      </c>
      <c r="Y48" s="32">
        <v>3362</v>
      </c>
      <c r="Z48" s="32">
        <v>3347</v>
      </c>
      <c r="AA48" s="32">
        <v>3311</v>
      </c>
      <c r="AB48" s="32">
        <v>3549</v>
      </c>
      <c r="AC48" s="32">
        <v>3156</v>
      </c>
      <c r="AD48" s="32">
        <v>3445</v>
      </c>
      <c r="AE48" s="40">
        <f t="shared" ref="AE48:AE57" si="38">(AD48-U48)/U48</f>
        <v>1.3831665685697469E-2</v>
      </c>
      <c r="AF48" s="40">
        <f>(AD48-Z48)/Z48</f>
        <v>2.9279952195996415E-2</v>
      </c>
      <c r="AG48" s="40">
        <f t="shared" ref="AG48:AG57" si="39">(AD48-AC48)/AC48</f>
        <v>9.1571609632446135E-2</v>
      </c>
    </row>
    <row r="49" spans="1:33" x14ac:dyDescent="0.25">
      <c r="A49" s="125" t="s">
        <v>111</v>
      </c>
      <c r="B49" s="162">
        <v>292</v>
      </c>
      <c r="C49" s="162">
        <v>389</v>
      </c>
      <c r="D49" s="31">
        <v>333</v>
      </c>
      <c r="E49" s="31">
        <v>396</v>
      </c>
      <c r="F49" s="31">
        <v>353</v>
      </c>
      <c r="G49" s="31">
        <v>376</v>
      </c>
      <c r="H49" s="31">
        <v>354</v>
      </c>
      <c r="I49" s="31">
        <v>366</v>
      </c>
      <c r="J49" s="31">
        <v>370</v>
      </c>
      <c r="K49" s="31">
        <v>384</v>
      </c>
      <c r="L49" s="31">
        <v>426</v>
      </c>
      <c r="M49" s="31">
        <v>513</v>
      </c>
      <c r="N49" s="31">
        <v>498</v>
      </c>
      <c r="O49" s="39">
        <f t="shared" si="35"/>
        <v>0.25757575757575757</v>
      </c>
      <c r="P49" s="39">
        <f t="shared" si="36"/>
        <v>0.34594594594594597</v>
      </c>
      <c r="Q49" s="39">
        <f t="shared" si="37"/>
        <v>-2.9239766081871343E-2</v>
      </c>
      <c r="R49" s="39">
        <f t="shared" ref="R49:R57" si="40">N49/N$57</f>
        <v>3.6571932143643973E-2</v>
      </c>
      <c r="T49" s="125" t="s">
        <v>111</v>
      </c>
      <c r="U49" s="31">
        <v>333</v>
      </c>
      <c r="V49" s="31">
        <v>396</v>
      </c>
      <c r="W49" s="31">
        <v>353</v>
      </c>
      <c r="X49" s="31">
        <v>376</v>
      </c>
      <c r="Y49" s="31">
        <v>354</v>
      </c>
      <c r="Z49" s="31">
        <v>366</v>
      </c>
      <c r="AA49" s="31">
        <v>370</v>
      </c>
      <c r="AB49" s="31">
        <v>384</v>
      </c>
      <c r="AC49" s="31">
        <v>426</v>
      </c>
      <c r="AD49" s="31">
        <v>513</v>
      </c>
      <c r="AE49" s="39">
        <f t="shared" si="38"/>
        <v>0.54054054054054057</v>
      </c>
      <c r="AF49" s="39">
        <f t="shared" ref="AF49:AF57" si="41">(AD49-Z49)/Z49</f>
        <v>0.40163934426229508</v>
      </c>
      <c r="AG49" s="39">
        <f t="shared" si="39"/>
        <v>0.20422535211267606</v>
      </c>
    </row>
    <row r="50" spans="1:33" x14ac:dyDescent="0.25">
      <c r="A50" s="125" t="s">
        <v>112</v>
      </c>
      <c r="B50" s="162">
        <v>2816</v>
      </c>
      <c r="C50" s="162">
        <v>3392</v>
      </c>
      <c r="D50" s="31">
        <v>3065</v>
      </c>
      <c r="E50" s="31">
        <v>3714</v>
      </c>
      <c r="F50" s="31">
        <v>2875</v>
      </c>
      <c r="G50" s="31">
        <v>3013</v>
      </c>
      <c r="H50" s="31">
        <v>3008</v>
      </c>
      <c r="I50" s="31">
        <v>2981</v>
      </c>
      <c r="J50" s="31">
        <v>2941</v>
      </c>
      <c r="K50" s="31">
        <v>3165</v>
      </c>
      <c r="L50" s="31">
        <v>2730</v>
      </c>
      <c r="M50" s="31">
        <v>2927</v>
      </c>
      <c r="N50" s="31">
        <v>2742</v>
      </c>
      <c r="O50" s="39">
        <f t="shared" si="35"/>
        <v>-0.26171243941841682</v>
      </c>
      <c r="P50" s="39">
        <f t="shared" si="36"/>
        <v>-6.7664059843590613E-2</v>
      </c>
      <c r="Q50" s="39">
        <f t="shared" si="37"/>
        <v>-6.3204646395626923E-2</v>
      </c>
      <c r="R50" s="39">
        <f t="shared" si="40"/>
        <v>0.20136593963428068</v>
      </c>
      <c r="T50" s="125" t="s">
        <v>112</v>
      </c>
      <c r="U50" s="31">
        <v>3065</v>
      </c>
      <c r="V50" s="31">
        <v>3714</v>
      </c>
      <c r="W50" s="31">
        <v>2875</v>
      </c>
      <c r="X50" s="31">
        <v>3013</v>
      </c>
      <c r="Y50" s="31">
        <v>3008</v>
      </c>
      <c r="Z50" s="31">
        <v>2981</v>
      </c>
      <c r="AA50" s="31">
        <v>2941</v>
      </c>
      <c r="AB50" s="31">
        <v>3165</v>
      </c>
      <c r="AC50" s="31">
        <v>2730</v>
      </c>
      <c r="AD50" s="31">
        <v>2932</v>
      </c>
      <c r="AE50" s="39">
        <f t="shared" si="38"/>
        <v>-4.3393148450244695E-2</v>
      </c>
      <c r="AF50" s="39">
        <f t="shared" si="41"/>
        <v>-1.6437437101643745E-2</v>
      </c>
      <c r="AG50" s="39">
        <f t="shared" si="39"/>
        <v>7.3992673992673993E-2</v>
      </c>
    </row>
    <row r="51" spans="1:33" s="65" customFormat="1" x14ac:dyDescent="0.25">
      <c r="A51" s="118" t="s">
        <v>378</v>
      </c>
      <c r="B51" s="54">
        <v>2455</v>
      </c>
      <c r="C51" s="54">
        <v>2324</v>
      </c>
      <c r="D51" s="32">
        <v>2948</v>
      </c>
      <c r="E51" s="32">
        <v>2563</v>
      </c>
      <c r="F51" s="32">
        <v>2738</v>
      </c>
      <c r="G51" s="32">
        <v>2487</v>
      </c>
      <c r="H51" s="32">
        <v>2737</v>
      </c>
      <c r="I51" s="32">
        <v>2716</v>
      </c>
      <c r="J51" s="32">
        <v>3099</v>
      </c>
      <c r="K51" s="32">
        <v>3420</v>
      </c>
      <c r="L51" s="32">
        <v>3385</v>
      </c>
      <c r="M51" s="32">
        <v>3165</v>
      </c>
      <c r="N51" s="32">
        <v>4076</v>
      </c>
      <c r="O51" s="40">
        <f t="shared" si="35"/>
        <v>0.59032383925087784</v>
      </c>
      <c r="P51" s="40">
        <f t="shared" si="36"/>
        <v>0.31526298806066472</v>
      </c>
      <c r="Q51" s="40">
        <f t="shared" si="37"/>
        <v>0.28783570300157979</v>
      </c>
      <c r="R51" s="40">
        <f t="shared" si="40"/>
        <v>0.29933171770580891</v>
      </c>
      <c r="T51" s="118" t="s">
        <v>378</v>
      </c>
      <c r="U51" s="32">
        <v>2948</v>
      </c>
      <c r="V51" s="32">
        <v>2563</v>
      </c>
      <c r="W51" s="32">
        <v>2738</v>
      </c>
      <c r="X51" s="32">
        <v>2487</v>
      </c>
      <c r="Y51" s="32">
        <v>2737</v>
      </c>
      <c r="Z51" s="32">
        <v>2716</v>
      </c>
      <c r="AA51" s="32">
        <v>3099</v>
      </c>
      <c r="AB51" s="32">
        <v>3420</v>
      </c>
      <c r="AC51" s="32">
        <v>3385</v>
      </c>
      <c r="AD51" s="32">
        <v>3165</v>
      </c>
      <c r="AE51" s="40">
        <f t="shared" si="38"/>
        <v>7.3609226594301219E-2</v>
      </c>
      <c r="AF51" s="40">
        <f t="shared" si="41"/>
        <v>0.16531664212076583</v>
      </c>
      <c r="AG51" s="40">
        <f t="shared" si="39"/>
        <v>-6.4992614475627764E-2</v>
      </c>
    </row>
    <row r="52" spans="1:33" x14ac:dyDescent="0.25">
      <c r="A52" s="125" t="s">
        <v>111</v>
      </c>
      <c r="B52" s="162">
        <v>346</v>
      </c>
      <c r="C52" s="162">
        <v>332</v>
      </c>
      <c r="D52" s="31">
        <v>311</v>
      </c>
      <c r="E52" s="31">
        <v>362</v>
      </c>
      <c r="F52" s="31">
        <v>436</v>
      </c>
      <c r="G52" s="31">
        <v>359</v>
      </c>
      <c r="H52" s="31">
        <v>380</v>
      </c>
      <c r="I52" s="31">
        <v>409</v>
      </c>
      <c r="J52" s="31">
        <v>479</v>
      </c>
      <c r="K52" s="31">
        <v>514</v>
      </c>
      <c r="L52" s="31">
        <v>514</v>
      </c>
      <c r="M52" s="31">
        <v>527</v>
      </c>
      <c r="N52" s="31">
        <v>582</v>
      </c>
      <c r="O52" s="39">
        <f t="shared" si="35"/>
        <v>0.60773480662983426</v>
      </c>
      <c r="P52" s="39">
        <f t="shared" si="36"/>
        <v>0.21503131524008351</v>
      </c>
      <c r="Q52" s="39">
        <f t="shared" si="37"/>
        <v>0.10436432637571158</v>
      </c>
      <c r="R52" s="39">
        <f t="shared" si="40"/>
        <v>4.2740691782330913E-2</v>
      </c>
      <c r="T52" s="125" t="s">
        <v>111</v>
      </c>
      <c r="U52" s="31">
        <v>311</v>
      </c>
      <c r="V52" s="31">
        <v>362</v>
      </c>
      <c r="W52" s="31">
        <v>436</v>
      </c>
      <c r="X52" s="31">
        <v>359</v>
      </c>
      <c r="Y52" s="31">
        <v>380</v>
      </c>
      <c r="Z52" s="31">
        <v>409</v>
      </c>
      <c r="AA52" s="31">
        <v>479</v>
      </c>
      <c r="AB52" s="31">
        <v>514</v>
      </c>
      <c r="AC52" s="31">
        <v>514</v>
      </c>
      <c r="AD52" s="31">
        <v>527</v>
      </c>
      <c r="AE52" s="39">
        <f t="shared" si="38"/>
        <v>0.69453376205787787</v>
      </c>
      <c r="AF52" s="39">
        <f t="shared" si="41"/>
        <v>0.28850855745721271</v>
      </c>
      <c r="AG52" s="39">
        <f t="shared" si="39"/>
        <v>2.5291828793774319E-2</v>
      </c>
    </row>
    <row r="53" spans="1:33" x14ac:dyDescent="0.25">
      <c r="A53" s="125" t="s">
        <v>112</v>
      </c>
      <c r="B53" s="162">
        <v>2109</v>
      </c>
      <c r="C53" s="162">
        <v>1992</v>
      </c>
      <c r="D53" s="31">
        <v>2637</v>
      </c>
      <c r="E53" s="31">
        <v>2201</v>
      </c>
      <c r="F53" s="31">
        <v>2302</v>
      </c>
      <c r="G53" s="31">
        <v>2128</v>
      </c>
      <c r="H53" s="31">
        <v>2357</v>
      </c>
      <c r="I53" s="31">
        <v>2307</v>
      </c>
      <c r="J53" s="31">
        <v>2620</v>
      </c>
      <c r="K53" s="31">
        <v>2906</v>
      </c>
      <c r="L53" s="31">
        <v>2871</v>
      </c>
      <c r="M53" s="31">
        <v>2638</v>
      </c>
      <c r="N53" s="31">
        <v>3494</v>
      </c>
      <c r="O53" s="39">
        <f t="shared" si="35"/>
        <v>0.58746024534302588</v>
      </c>
      <c r="P53" s="39">
        <f t="shared" si="36"/>
        <v>0.333587786259542</v>
      </c>
      <c r="Q53" s="39">
        <f t="shared" si="37"/>
        <v>0.32448824867323728</v>
      </c>
      <c r="R53" s="39">
        <f t="shared" si="40"/>
        <v>0.25659102592347799</v>
      </c>
      <c r="T53" s="125" t="s">
        <v>112</v>
      </c>
      <c r="U53" s="31">
        <v>2637</v>
      </c>
      <c r="V53" s="31">
        <v>2201</v>
      </c>
      <c r="W53" s="31">
        <v>2302</v>
      </c>
      <c r="X53" s="31">
        <v>2128</v>
      </c>
      <c r="Y53" s="31">
        <v>2357</v>
      </c>
      <c r="Z53" s="31">
        <v>2307</v>
      </c>
      <c r="AA53" s="31">
        <v>2620</v>
      </c>
      <c r="AB53" s="31">
        <v>2906</v>
      </c>
      <c r="AC53" s="31">
        <v>2871</v>
      </c>
      <c r="AD53" s="31">
        <v>2638</v>
      </c>
      <c r="AE53" s="39">
        <f t="shared" si="38"/>
        <v>3.7921880925293893E-4</v>
      </c>
      <c r="AF53" s="39">
        <f t="shared" si="41"/>
        <v>0.14347637624620718</v>
      </c>
      <c r="AG53" s="39">
        <f t="shared" si="39"/>
        <v>-8.1156391501219088E-2</v>
      </c>
    </row>
    <row r="54" spans="1:33" s="65" customFormat="1" x14ac:dyDescent="0.25">
      <c r="A54" s="118" t="s">
        <v>319</v>
      </c>
      <c r="B54" s="54">
        <v>2608</v>
      </c>
      <c r="C54" s="54">
        <v>4193</v>
      </c>
      <c r="D54" s="32">
        <v>4016</v>
      </c>
      <c r="E54" s="32">
        <v>5297</v>
      </c>
      <c r="F54" s="32">
        <v>5477</v>
      </c>
      <c r="G54" s="32">
        <v>5841</v>
      </c>
      <c r="H54" s="32">
        <v>7824</v>
      </c>
      <c r="I54" s="32">
        <v>7496</v>
      </c>
      <c r="J54" s="32">
        <v>6892</v>
      </c>
      <c r="K54" s="32">
        <v>6850</v>
      </c>
      <c r="L54" s="32">
        <v>7458</v>
      </c>
      <c r="M54" s="32">
        <v>7967</v>
      </c>
      <c r="N54" s="32">
        <v>6301</v>
      </c>
      <c r="O54" s="40">
        <f t="shared" si="35"/>
        <v>0.18954124976401737</v>
      </c>
      <c r="P54" s="40">
        <f t="shared" si="36"/>
        <v>-8.5751596053395246E-2</v>
      </c>
      <c r="Q54" s="40">
        <f t="shared" si="37"/>
        <v>-0.20911258943140454</v>
      </c>
      <c r="R54" s="40">
        <f t="shared" si="40"/>
        <v>0.46273041051626645</v>
      </c>
      <c r="T54" s="118" t="s">
        <v>319</v>
      </c>
      <c r="U54" s="32">
        <v>4016</v>
      </c>
      <c r="V54" s="32">
        <v>5292</v>
      </c>
      <c r="W54" s="32">
        <v>5475</v>
      </c>
      <c r="X54" s="32">
        <v>5841</v>
      </c>
      <c r="Y54" s="32">
        <v>7824</v>
      </c>
      <c r="Z54" s="32">
        <v>7496</v>
      </c>
      <c r="AA54" s="32">
        <v>6892</v>
      </c>
      <c r="AB54" s="32">
        <v>6850</v>
      </c>
      <c r="AC54" s="32">
        <v>7462</v>
      </c>
      <c r="AD54" s="32">
        <v>7967</v>
      </c>
      <c r="AE54" s="40">
        <f t="shared" si="38"/>
        <v>0.98381474103585653</v>
      </c>
      <c r="AF54" s="40">
        <f t="shared" si="41"/>
        <v>6.2833511205976522E-2</v>
      </c>
      <c r="AG54" s="40">
        <f t="shared" si="39"/>
        <v>6.767622621281158E-2</v>
      </c>
    </row>
    <row r="55" spans="1:33" x14ac:dyDescent="0.25">
      <c r="A55" s="125" t="s">
        <v>111</v>
      </c>
      <c r="B55" s="162">
        <v>128</v>
      </c>
      <c r="C55" s="162">
        <v>171</v>
      </c>
      <c r="D55" s="31">
        <v>81</v>
      </c>
      <c r="E55" s="31">
        <v>83</v>
      </c>
      <c r="F55" s="31">
        <v>131</v>
      </c>
      <c r="G55" s="31">
        <v>135</v>
      </c>
      <c r="H55" s="31">
        <v>233</v>
      </c>
      <c r="I55" s="31">
        <v>169</v>
      </c>
      <c r="J55" s="31">
        <v>130</v>
      </c>
      <c r="K55" s="31">
        <v>127</v>
      </c>
      <c r="L55" s="31">
        <v>112</v>
      </c>
      <c r="M55" s="31">
        <v>163</v>
      </c>
      <c r="N55" s="31">
        <v>148</v>
      </c>
      <c r="O55" s="39">
        <f t="shared" si="35"/>
        <v>0.7831325301204819</v>
      </c>
      <c r="P55" s="39">
        <f t="shared" si="36"/>
        <v>0.13846153846153847</v>
      </c>
      <c r="Q55" s="39">
        <f t="shared" si="37"/>
        <v>-9.202453987730061E-2</v>
      </c>
      <c r="R55" s="39">
        <f t="shared" si="40"/>
        <v>1.0868766982448409E-2</v>
      </c>
      <c r="T55" s="125" t="s">
        <v>111</v>
      </c>
      <c r="U55" s="31">
        <v>81</v>
      </c>
      <c r="V55" s="31">
        <v>83</v>
      </c>
      <c r="W55" s="31">
        <v>131</v>
      </c>
      <c r="X55" s="31">
        <v>135</v>
      </c>
      <c r="Y55" s="31">
        <v>233</v>
      </c>
      <c r="Z55" s="31">
        <v>169</v>
      </c>
      <c r="AA55" s="31">
        <v>130</v>
      </c>
      <c r="AB55" s="31">
        <v>127</v>
      </c>
      <c r="AC55" s="31">
        <v>116</v>
      </c>
      <c r="AD55" s="31">
        <v>163</v>
      </c>
      <c r="AE55" s="39">
        <f t="shared" si="38"/>
        <v>1.0123456790123457</v>
      </c>
      <c r="AF55" s="39">
        <f t="shared" si="41"/>
        <v>-3.5502958579881658E-2</v>
      </c>
      <c r="AG55" s="39">
        <f t="shared" si="39"/>
        <v>0.40517241379310343</v>
      </c>
    </row>
    <row r="56" spans="1:33" x14ac:dyDescent="0.25">
      <c r="A56" s="125" t="s">
        <v>112</v>
      </c>
      <c r="B56" s="162">
        <v>2480</v>
      </c>
      <c r="C56" s="162">
        <v>4022</v>
      </c>
      <c r="D56" s="31">
        <v>3935</v>
      </c>
      <c r="E56" s="31">
        <v>5214</v>
      </c>
      <c r="F56" s="31">
        <v>5346</v>
      </c>
      <c r="G56" s="31">
        <v>5706</v>
      </c>
      <c r="H56" s="31">
        <v>7591</v>
      </c>
      <c r="I56" s="31">
        <v>7327</v>
      </c>
      <c r="J56" s="31">
        <v>6762</v>
      </c>
      <c r="K56" s="31">
        <v>6723</v>
      </c>
      <c r="L56" s="31">
        <v>7346</v>
      </c>
      <c r="M56" s="31">
        <v>7804</v>
      </c>
      <c r="N56" s="31">
        <v>6153</v>
      </c>
      <c r="O56" s="39">
        <f>(N56-E56)/E56</f>
        <v>0.18009205983889529</v>
      </c>
      <c r="P56" s="39">
        <f t="shared" si="36"/>
        <v>-9.0062111801242239E-2</v>
      </c>
      <c r="Q56" s="39">
        <f t="shared" si="37"/>
        <v>-0.21155817529472065</v>
      </c>
      <c r="R56" s="39">
        <f t="shared" si="40"/>
        <v>0.45186164353381802</v>
      </c>
      <c r="T56" s="125" t="s">
        <v>112</v>
      </c>
      <c r="U56" s="31">
        <v>3935</v>
      </c>
      <c r="V56" s="31">
        <v>5209</v>
      </c>
      <c r="W56" s="31">
        <v>5344</v>
      </c>
      <c r="X56" s="31">
        <v>5706</v>
      </c>
      <c r="Y56" s="31">
        <v>7591</v>
      </c>
      <c r="Z56" s="31">
        <v>7327</v>
      </c>
      <c r="AA56" s="31">
        <v>6762</v>
      </c>
      <c r="AB56" s="31">
        <v>6723</v>
      </c>
      <c r="AC56" s="31">
        <v>7346</v>
      </c>
      <c r="AD56" s="31">
        <v>7804</v>
      </c>
      <c r="AE56" s="39">
        <f t="shared" si="38"/>
        <v>0.9832274459974587</v>
      </c>
      <c r="AF56" s="39">
        <f t="shared" si="41"/>
        <v>6.5101678722533099E-2</v>
      </c>
      <c r="AG56" s="39">
        <f t="shared" si="39"/>
        <v>6.2346855431527362E-2</v>
      </c>
    </row>
    <row r="57" spans="1:33" s="65" customFormat="1" x14ac:dyDescent="0.25">
      <c r="A57" s="118" t="s">
        <v>0</v>
      </c>
      <c r="B57" s="54">
        <v>8171</v>
      </c>
      <c r="C57" s="54">
        <v>10298</v>
      </c>
      <c r="D57" s="32">
        <v>10362</v>
      </c>
      <c r="E57" s="32">
        <v>11970</v>
      </c>
      <c r="F57" s="32">
        <v>11443</v>
      </c>
      <c r="G57" s="32">
        <v>11717</v>
      </c>
      <c r="H57" s="32">
        <v>13923</v>
      </c>
      <c r="I57" s="32">
        <v>13559</v>
      </c>
      <c r="J57" s="32">
        <v>13302</v>
      </c>
      <c r="K57" s="32">
        <v>13819</v>
      </c>
      <c r="L57" s="32">
        <v>13999</v>
      </c>
      <c r="M57" s="32">
        <v>14572</v>
      </c>
      <c r="N57" s="32">
        <v>13617</v>
      </c>
      <c r="O57" s="40">
        <f t="shared" si="35"/>
        <v>0.13759398496240602</v>
      </c>
      <c r="P57" s="40">
        <f t="shared" si="36"/>
        <v>2.3680649526387008E-2</v>
      </c>
      <c r="Q57" s="40">
        <f t="shared" si="37"/>
        <v>-6.553664562174033E-2</v>
      </c>
      <c r="R57" s="40">
        <f t="shared" si="40"/>
        <v>1</v>
      </c>
      <c r="T57" s="118" t="s">
        <v>0</v>
      </c>
      <c r="U57" s="32">
        <v>10362</v>
      </c>
      <c r="V57" s="32">
        <v>11965</v>
      </c>
      <c r="W57" s="32">
        <v>11441</v>
      </c>
      <c r="X57" s="32">
        <v>11717</v>
      </c>
      <c r="Y57" s="32">
        <v>13923</v>
      </c>
      <c r="Z57" s="32">
        <v>13559</v>
      </c>
      <c r="AA57" s="32">
        <v>13302</v>
      </c>
      <c r="AB57" s="32">
        <v>13819</v>
      </c>
      <c r="AC57" s="32">
        <v>14003</v>
      </c>
      <c r="AD57" s="32">
        <v>14577</v>
      </c>
      <c r="AE57" s="40">
        <f t="shared" si="38"/>
        <v>0.40677475390851187</v>
      </c>
      <c r="AF57" s="40">
        <f t="shared" si="41"/>
        <v>7.5079283132974406E-2</v>
      </c>
      <c r="AG57" s="40">
        <f t="shared" si="39"/>
        <v>4.0991216167964008E-2</v>
      </c>
    </row>
    <row r="58" spans="1:33" x14ac:dyDescent="0.25">
      <c r="A58" s="181" t="s">
        <v>430</v>
      </c>
      <c r="B58" s="151"/>
      <c r="C58" s="151"/>
      <c r="D58" s="6"/>
      <c r="E58" s="6"/>
      <c r="F58" s="6"/>
      <c r="G58" s="6"/>
      <c r="H58" s="6"/>
      <c r="T58" s="151"/>
      <c r="U58" s="151"/>
      <c r="V58" s="151"/>
      <c r="W58" s="151"/>
      <c r="X58" s="151"/>
      <c r="Y58" s="151"/>
    </row>
    <row r="59" spans="1:33" s="151" customFormat="1" x14ac:dyDescent="0.25">
      <c r="A59" s="174"/>
      <c r="I59" s="9"/>
      <c r="J59" s="9"/>
      <c r="K59" s="9"/>
      <c r="L59" s="9"/>
      <c r="O59" s="46"/>
      <c r="P59" s="46"/>
      <c r="Q59" s="46"/>
      <c r="R59" s="46"/>
      <c r="Z59" s="9"/>
      <c r="AA59" s="9"/>
      <c r="AB59" s="9"/>
      <c r="AE59" s="46"/>
      <c r="AF59" s="46"/>
      <c r="AG59" s="46"/>
    </row>
    <row r="60" spans="1:33" x14ac:dyDescent="0.25">
      <c r="A60" s="134" t="s">
        <v>328</v>
      </c>
      <c r="B60" s="134"/>
      <c r="C60" s="134"/>
      <c r="D60" s="6"/>
      <c r="E60" s="6"/>
      <c r="F60" s="6"/>
      <c r="G60" s="6"/>
      <c r="H60" s="6"/>
      <c r="T60" s="134" t="s">
        <v>328</v>
      </c>
      <c r="U60" s="151"/>
      <c r="V60" s="151"/>
      <c r="W60" s="151"/>
      <c r="X60" s="151"/>
      <c r="Y60" s="151"/>
    </row>
    <row r="61" spans="1:33" x14ac:dyDescent="0.25">
      <c r="A61" s="64" t="s">
        <v>312</v>
      </c>
      <c r="B61" s="64"/>
      <c r="C61" s="64"/>
      <c r="T61" s="64" t="s">
        <v>312</v>
      </c>
    </row>
    <row r="64" spans="1:33" customFormat="1" x14ac:dyDescent="0.25">
      <c r="A64" s="9"/>
      <c r="B64" s="9"/>
      <c r="C64" s="9"/>
      <c r="D64" s="9"/>
      <c r="E64" s="9"/>
      <c r="F64" s="9"/>
      <c r="G64" s="9"/>
      <c r="H64" s="9"/>
      <c r="I64" s="9"/>
      <c r="J64" s="9"/>
      <c r="K64" s="9"/>
      <c r="L64" s="9"/>
      <c r="M64" s="6"/>
      <c r="N64" s="6"/>
      <c r="O64" s="46"/>
      <c r="T64" s="9"/>
      <c r="U64" s="9"/>
      <c r="V64" s="9"/>
      <c r="W64" s="9"/>
      <c r="X64" s="9"/>
      <c r="Y64" s="9"/>
      <c r="Z64" s="9"/>
      <c r="AA64" s="9"/>
      <c r="AB64" s="9"/>
      <c r="AC64" s="151"/>
      <c r="AD64" s="151"/>
      <c r="AE64" s="46"/>
    </row>
    <row r="65" spans="1:31" customFormat="1" x14ac:dyDescent="0.25">
      <c r="A65" s="9"/>
      <c r="B65" s="9"/>
      <c r="C65" s="9"/>
      <c r="D65" s="9"/>
      <c r="E65" s="9"/>
      <c r="F65" s="9"/>
      <c r="G65" s="9"/>
      <c r="H65" s="9"/>
      <c r="I65" s="9"/>
      <c r="J65" s="9"/>
      <c r="K65" s="9"/>
      <c r="L65" s="9"/>
      <c r="M65" s="6"/>
      <c r="N65" s="6"/>
      <c r="O65" s="46"/>
      <c r="T65" s="9"/>
      <c r="U65" s="9"/>
      <c r="V65" s="9"/>
      <c r="W65" s="9"/>
      <c r="X65" s="9"/>
      <c r="Y65" s="9"/>
      <c r="Z65" s="9"/>
      <c r="AA65" s="9"/>
      <c r="AB65" s="9"/>
      <c r="AC65" s="151"/>
      <c r="AD65" s="151"/>
      <c r="AE65" s="46"/>
    </row>
    <row r="66" spans="1:31" s="3" customFormat="1" x14ac:dyDescent="0.25">
      <c r="A66" s="9"/>
      <c r="B66" s="9"/>
      <c r="C66" s="9"/>
      <c r="D66" s="9"/>
      <c r="E66" s="9"/>
      <c r="F66" s="9"/>
      <c r="G66" s="9"/>
      <c r="H66" s="9"/>
      <c r="I66" s="9"/>
      <c r="J66" s="9"/>
      <c r="K66" s="9"/>
      <c r="L66" s="9"/>
      <c r="M66" s="6"/>
      <c r="N66" s="6"/>
      <c r="O66" s="46"/>
      <c r="T66" s="9"/>
      <c r="U66" s="9"/>
      <c r="V66" s="9"/>
      <c r="W66" s="9"/>
      <c r="X66" s="9"/>
      <c r="Y66" s="9"/>
      <c r="Z66" s="9"/>
      <c r="AA66" s="9"/>
      <c r="AB66" s="9"/>
      <c r="AC66" s="151"/>
      <c r="AD66" s="151"/>
      <c r="AE66" s="46"/>
    </row>
    <row r="67" spans="1:31" customFormat="1" x14ac:dyDescent="0.25">
      <c r="A67" s="9"/>
      <c r="B67" s="9"/>
      <c r="C67" s="9"/>
      <c r="D67" s="9"/>
      <c r="E67" s="9"/>
      <c r="F67" s="9"/>
      <c r="G67" s="9"/>
      <c r="H67" s="9"/>
      <c r="I67" s="9"/>
      <c r="J67" s="9"/>
      <c r="K67" s="9"/>
      <c r="L67" s="9"/>
      <c r="M67" s="6"/>
      <c r="N67" s="6"/>
      <c r="O67" s="46"/>
      <c r="T67" s="9"/>
      <c r="U67" s="9"/>
      <c r="V67" s="9"/>
      <c r="W67" s="9"/>
      <c r="X67" s="9"/>
      <c r="Y67" s="9"/>
      <c r="Z67" s="9"/>
      <c r="AA67" s="9"/>
      <c r="AB67" s="9"/>
      <c r="AC67" s="151"/>
      <c r="AD67" s="151"/>
      <c r="AE67" s="46"/>
    </row>
    <row r="68" spans="1:31" customFormat="1" x14ac:dyDescent="0.25">
      <c r="A68" s="9"/>
      <c r="B68" s="9"/>
      <c r="C68" s="9"/>
      <c r="D68" s="9"/>
      <c r="E68" s="9"/>
      <c r="F68" s="9"/>
      <c r="G68" s="9"/>
      <c r="H68" s="9"/>
      <c r="I68" s="9"/>
      <c r="J68" s="9"/>
      <c r="K68" s="9"/>
      <c r="L68" s="9"/>
      <c r="M68" s="6"/>
      <c r="N68" s="6"/>
      <c r="O68" s="46"/>
      <c r="T68" s="9"/>
      <c r="U68" s="9"/>
      <c r="V68" s="9"/>
      <c r="W68" s="9"/>
      <c r="X68" s="9"/>
      <c r="Y68" s="9"/>
      <c r="Z68" s="9"/>
      <c r="AA68" s="9"/>
      <c r="AB68" s="9"/>
      <c r="AC68" s="151"/>
      <c r="AD68" s="151"/>
      <c r="AE68" s="46"/>
    </row>
    <row r="69" spans="1:31" s="3" customFormat="1" x14ac:dyDescent="0.25">
      <c r="A69" s="9"/>
      <c r="B69" s="9"/>
      <c r="C69" s="9"/>
      <c r="D69" s="9"/>
      <c r="E69" s="9"/>
      <c r="F69" s="9"/>
      <c r="G69" s="9"/>
      <c r="H69" s="9"/>
      <c r="I69" s="9"/>
      <c r="J69" s="9"/>
      <c r="K69" s="9"/>
      <c r="L69" s="9"/>
      <c r="M69" s="6"/>
      <c r="N69" s="6"/>
      <c r="O69" s="46"/>
      <c r="T69" s="9"/>
      <c r="U69" s="9"/>
      <c r="V69" s="9"/>
      <c r="W69" s="9"/>
      <c r="X69" s="9"/>
      <c r="Y69" s="9"/>
      <c r="Z69" s="9"/>
      <c r="AA69" s="9"/>
      <c r="AB69" s="9"/>
      <c r="AC69" s="151"/>
      <c r="AD69" s="151"/>
      <c r="AE69" s="46"/>
    </row>
    <row r="70" spans="1:31" customFormat="1" x14ac:dyDescent="0.25">
      <c r="A70" s="9"/>
      <c r="B70" s="9"/>
      <c r="C70" s="9"/>
      <c r="D70" s="9"/>
      <c r="E70" s="9"/>
      <c r="F70" s="9"/>
      <c r="G70" s="9"/>
      <c r="H70" s="9"/>
      <c r="I70" s="9"/>
      <c r="J70" s="9"/>
      <c r="K70" s="9"/>
      <c r="L70" s="9"/>
      <c r="M70" s="6"/>
      <c r="N70" s="6"/>
      <c r="O70" s="46"/>
      <c r="T70" s="9"/>
      <c r="U70" s="9"/>
      <c r="V70" s="9"/>
      <c r="W70" s="9"/>
      <c r="X70" s="9"/>
      <c r="Y70" s="9"/>
      <c r="Z70" s="9"/>
      <c r="AA70" s="9"/>
      <c r="AB70" s="9"/>
      <c r="AC70" s="151"/>
      <c r="AD70" s="151"/>
      <c r="AE70" s="46"/>
    </row>
    <row r="71" spans="1:31" customFormat="1" x14ac:dyDescent="0.25">
      <c r="A71" s="9"/>
      <c r="B71" s="9"/>
      <c r="C71" s="9"/>
      <c r="D71" s="9"/>
      <c r="E71" s="9"/>
      <c r="F71" s="9"/>
      <c r="G71" s="9"/>
      <c r="H71" s="9"/>
      <c r="I71" s="9"/>
      <c r="J71" s="9"/>
      <c r="K71" s="9"/>
      <c r="L71" s="9"/>
      <c r="M71" s="6"/>
      <c r="N71" s="6"/>
      <c r="O71" s="46"/>
      <c r="T71" s="9"/>
      <c r="U71" s="9"/>
      <c r="V71" s="9"/>
      <c r="W71" s="9"/>
      <c r="X71" s="9"/>
      <c r="Y71" s="9"/>
      <c r="Z71" s="9"/>
      <c r="AA71" s="9"/>
      <c r="AB71" s="9"/>
      <c r="AC71" s="151"/>
      <c r="AD71" s="151"/>
      <c r="AE71" s="46"/>
    </row>
    <row r="72" spans="1:31" customFormat="1" x14ac:dyDescent="0.25">
      <c r="A72" s="9"/>
      <c r="B72" s="9"/>
      <c r="C72" s="9"/>
      <c r="D72" s="9"/>
      <c r="E72" s="9"/>
      <c r="F72" s="9"/>
      <c r="G72" s="9"/>
      <c r="H72" s="9"/>
      <c r="I72" s="9"/>
      <c r="J72" s="9"/>
      <c r="K72" s="9"/>
      <c r="L72" s="9"/>
      <c r="M72" s="6"/>
      <c r="N72" s="6"/>
      <c r="O72" s="46"/>
      <c r="T72" s="9"/>
      <c r="U72" s="9"/>
      <c r="V72" s="9"/>
      <c r="W72" s="9"/>
      <c r="X72" s="9"/>
      <c r="Y72" s="9"/>
      <c r="Z72" s="9"/>
      <c r="AA72" s="9"/>
      <c r="AB72" s="9"/>
      <c r="AC72" s="151"/>
      <c r="AD72" s="151"/>
      <c r="AE72" s="46"/>
    </row>
    <row r="73" spans="1:31" s="3" customFormat="1" x14ac:dyDescent="0.25">
      <c r="A73" s="9"/>
      <c r="B73" s="9"/>
      <c r="C73" s="9"/>
      <c r="D73" s="9"/>
      <c r="E73" s="9"/>
      <c r="F73" s="9"/>
      <c r="G73" s="9"/>
      <c r="H73" s="9"/>
      <c r="I73" s="9"/>
      <c r="J73" s="9"/>
      <c r="K73" s="9"/>
      <c r="L73" s="9"/>
      <c r="M73" s="6"/>
      <c r="N73" s="6"/>
      <c r="O73" s="46"/>
      <c r="T73" s="9"/>
      <c r="U73" s="9"/>
      <c r="V73" s="9"/>
      <c r="W73" s="9"/>
      <c r="X73" s="9"/>
      <c r="Y73" s="9"/>
      <c r="Z73" s="9"/>
      <c r="AA73" s="9"/>
      <c r="AB73" s="9"/>
      <c r="AC73" s="151"/>
      <c r="AD73" s="151"/>
      <c r="AE73" s="46"/>
    </row>
  </sheetData>
  <hyperlinks>
    <hyperlink ref="A61" location="Índice!C1" display="Volver al ïndice" xr:uid="{00000000-0004-0000-0600-000000000000}"/>
    <hyperlink ref="T60" location="Índice!C1" display="Volver al ïndice" xr:uid="{00000000-0004-0000-0600-000001000000}"/>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F73"/>
  <sheetViews>
    <sheetView showGridLines="0" workbookViewId="0">
      <pane ySplit="2" topLeftCell="A3" activePane="bottomLeft" state="frozen"/>
      <selection pane="bottomLeft" activeCell="H15" sqref="H15"/>
    </sheetView>
  </sheetViews>
  <sheetFormatPr baseColWidth="10" defaultColWidth="11.42578125" defaultRowHeight="12.75" x14ac:dyDescent="0.25"/>
  <cols>
    <col min="1" max="1" width="30.42578125" style="9" customWidth="1"/>
    <col min="2" max="5" width="13.42578125" style="11" customWidth="1"/>
    <col min="6" max="6" width="15.7109375" style="10" bestFit="1" customWidth="1"/>
    <col min="7" max="16384" width="11.42578125" style="9"/>
  </cols>
  <sheetData>
    <row r="1" spans="1:6" ht="21" x14ac:dyDescent="0.25">
      <c r="A1" s="104" t="s">
        <v>447</v>
      </c>
    </row>
    <row r="2" spans="1:6" ht="15" customHeight="1" x14ac:dyDescent="0.25">
      <c r="A2" s="29"/>
    </row>
    <row r="3" spans="1:6" ht="15" customHeight="1" x14ac:dyDescent="0.25"/>
    <row r="4" spans="1:6" ht="15.75" x14ac:dyDescent="0.25">
      <c r="A4" s="33" t="s">
        <v>448</v>
      </c>
    </row>
    <row r="5" spans="1:6" ht="38.25" x14ac:dyDescent="0.25">
      <c r="A5" s="112" t="s">
        <v>324</v>
      </c>
      <c r="B5" s="78" t="s">
        <v>449</v>
      </c>
      <c r="C5" s="78" t="s">
        <v>39</v>
      </c>
      <c r="D5" s="131" t="s">
        <v>116</v>
      </c>
      <c r="E5" s="78" t="s">
        <v>0</v>
      </c>
    </row>
    <row r="6" spans="1:6" x14ac:dyDescent="0.25">
      <c r="A6" s="121" t="s">
        <v>2</v>
      </c>
      <c r="B6" s="31"/>
      <c r="C6" s="31"/>
      <c r="D6" s="31">
        <v>9</v>
      </c>
      <c r="E6" s="12">
        <v>9</v>
      </c>
    </row>
    <row r="7" spans="1:6" x14ac:dyDescent="0.25">
      <c r="A7" s="121" t="s">
        <v>3</v>
      </c>
      <c r="B7" s="31"/>
      <c r="C7" s="31">
        <v>1525</v>
      </c>
      <c r="D7" s="31">
        <v>431</v>
      </c>
      <c r="E7" s="12">
        <v>1956</v>
      </c>
    </row>
    <row r="8" spans="1:6" x14ac:dyDescent="0.25">
      <c r="A8" s="121" t="s">
        <v>4</v>
      </c>
      <c r="B8" s="31">
        <v>4637</v>
      </c>
      <c r="C8" s="31">
        <v>3263</v>
      </c>
      <c r="D8" s="31">
        <v>15938</v>
      </c>
      <c r="E8" s="12">
        <v>23838</v>
      </c>
    </row>
    <row r="9" spans="1:6" x14ac:dyDescent="0.25">
      <c r="A9" s="122" t="s">
        <v>0</v>
      </c>
      <c r="B9" s="13">
        <v>4637</v>
      </c>
      <c r="C9" s="13">
        <v>4788</v>
      </c>
      <c r="D9" s="13">
        <v>16378</v>
      </c>
      <c r="E9" s="13">
        <v>25803</v>
      </c>
    </row>
    <row r="11" spans="1:6" ht="15.75" x14ac:dyDescent="0.25">
      <c r="A11" s="33" t="s">
        <v>171</v>
      </c>
    </row>
    <row r="12" spans="1:6" ht="38.25" x14ac:dyDescent="0.25">
      <c r="A12" s="112" t="s">
        <v>290</v>
      </c>
      <c r="B12" s="78" t="s">
        <v>119</v>
      </c>
      <c r="C12" s="78" t="s">
        <v>39</v>
      </c>
      <c r="D12" s="131" t="s">
        <v>325</v>
      </c>
      <c r="E12" s="78" t="s">
        <v>78</v>
      </c>
    </row>
    <row r="13" spans="1:6" ht="15" customHeight="1" x14ac:dyDescent="0.25">
      <c r="A13" s="135" t="s">
        <v>332</v>
      </c>
      <c r="B13" s="31">
        <v>2384</v>
      </c>
      <c r="C13" s="31">
        <v>3794</v>
      </c>
      <c r="D13" s="31">
        <v>10007</v>
      </c>
      <c r="E13" s="12">
        <v>16185</v>
      </c>
    </row>
    <row r="14" spans="1:6" ht="15" customHeight="1" x14ac:dyDescent="0.25">
      <c r="A14" s="135" t="s">
        <v>333</v>
      </c>
      <c r="B14" s="31">
        <v>2253</v>
      </c>
      <c r="C14" s="31">
        <v>994</v>
      </c>
      <c r="D14" s="31">
        <v>6371</v>
      </c>
      <c r="E14" s="12">
        <v>9618</v>
      </c>
    </row>
    <row r="15" spans="1:6" ht="15" customHeight="1" x14ac:dyDescent="0.25">
      <c r="A15" s="106" t="s">
        <v>67</v>
      </c>
      <c r="B15" s="32">
        <v>4637</v>
      </c>
      <c r="C15" s="32">
        <v>4788</v>
      </c>
      <c r="D15" s="32">
        <v>16378</v>
      </c>
      <c r="E15" s="32">
        <v>25803</v>
      </c>
    </row>
    <row r="16" spans="1:6" ht="15" customHeight="1" x14ac:dyDescent="0.25">
      <c r="F16" s="11"/>
    </row>
    <row r="17" spans="1:6" ht="15" customHeight="1" x14ac:dyDescent="0.25">
      <c r="A17" s="33" t="s">
        <v>154</v>
      </c>
    </row>
    <row r="18" spans="1:6" ht="38.25" x14ac:dyDescent="0.25">
      <c r="A18" s="103" t="s">
        <v>108</v>
      </c>
      <c r="B18" s="78" t="s">
        <v>119</v>
      </c>
      <c r="C18" s="78" t="s">
        <v>39</v>
      </c>
      <c r="D18" s="131" t="s">
        <v>325</v>
      </c>
      <c r="E18" s="78" t="s">
        <v>78</v>
      </c>
    </row>
    <row r="19" spans="1:6" ht="15" customHeight="1" x14ac:dyDescent="0.25">
      <c r="A19" s="123" t="s">
        <v>41</v>
      </c>
      <c r="B19" s="31"/>
      <c r="C19" s="31">
        <v>3</v>
      </c>
      <c r="D19" s="31">
        <v>103</v>
      </c>
      <c r="E19" s="31">
        <v>106</v>
      </c>
    </row>
    <row r="20" spans="1:6" ht="15" customHeight="1" x14ac:dyDescent="0.25">
      <c r="A20" s="123" t="s">
        <v>42</v>
      </c>
      <c r="B20" s="31">
        <v>27</v>
      </c>
      <c r="C20" s="31">
        <v>290</v>
      </c>
      <c r="D20" s="31">
        <v>757</v>
      </c>
      <c r="E20" s="31">
        <v>1074</v>
      </c>
    </row>
    <row r="21" spans="1:6" s="10" customFormat="1" ht="15" customHeight="1" x14ac:dyDescent="0.25">
      <c r="A21" s="123" t="s">
        <v>43</v>
      </c>
      <c r="B21" s="31">
        <v>1963</v>
      </c>
      <c r="C21" s="31">
        <v>1386</v>
      </c>
      <c r="D21" s="31">
        <v>4966</v>
      </c>
      <c r="E21" s="31">
        <v>8315</v>
      </c>
    </row>
    <row r="22" spans="1:6" s="10" customFormat="1" ht="15" customHeight="1" x14ac:dyDescent="0.25">
      <c r="A22" s="123" t="s">
        <v>44</v>
      </c>
      <c r="B22" s="31">
        <v>1904</v>
      </c>
      <c r="C22" s="31">
        <v>1218</v>
      </c>
      <c r="D22" s="31">
        <v>3961</v>
      </c>
      <c r="E22" s="31">
        <v>7083</v>
      </c>
    </row>
    <row r="23" spans="1:6" s="10" customFormat="1" ht="15" customHeight="1" x14ac:dyDescent="0.25">
      <c r="A23" s="123" t="s">
        <v>45</v>
      </c>
      <c r="B23" s="31">
        <v>592</v>
      </c>
      <c r="C23" s="31">
        <v>747</v>
      </c>
      <c r="D23" s="31">
        <v>2554</v>
      </c>
      <c r="E23" s="31">
        <v>3893</v>
      </c>
    </row>
    <row r="24" spans="1:6" s="10" customFormat="1" ht="15" customHeight="1" x14ac:dyDescent="0.25">
      <c r="A24" s="123" t="s">
        <v>1</v>
      </c>
      <c r="B24" s="31">
        <v>151</v>
      </c>
      <c r="C24" s="31">
        <v>1138</v>
      </c>
      <c r="D24" s="31">
        <v>3803</v>
      </c>
      <c r="E24" s="31">
        <v>5095</v>
      </c>
    </row>
    <row r="25" spans="1:6" s="10" customFormat="1" ht="15" customHeight="1" x14ac:dyDescent="0.25">
      <c r="A25" s="123" t="s">
        <v>79</v>
      </c>
      <c r="B25" s="31"/>
      <c r="C25" s="31">
        <v>6</v>
      </c>
      <c r="D25" s="31">
        <v>234</v>
      </c>
      <c r="E25" s="31">
        <v>237</v>
      </c>
    </row>
    <row r="26" spans="1:6" s="10" customFormat="1" ht="15" customHeight="1" x14ac:dyDescent="0.25">
      <c r="A26" s="130" t="s">
        <v>0</v>
      </c>
      <c r="B26" s="13">
        <f>SUM(B19:B25)</f>
        <v>4637</v>
      </c>
      <c r="C26" s="13">
        <f t="shared" ref="C26:E26" si="0">SUM(C19:C25)</f>
        <v>4788</v>
      </c>
      <c r="D26" s="13">
        <f t="shared" si="0"/>
        <v>16378</v>
      </c>
      <c r="E26" s="13">
        <f t="shared" si="0"/>
        <v>25803</v>
      </c>
    </row>
    <row r="27" spans="1:6" s="10" customFormat="1" ht="15" customHeight="1" x14ac:dyDescent="0.25">
      <c r="A27" s="124" t="s">
        <v>127</v>
      </c>
      <c r="B27" s="147">
        <v>30.874272158723301</v>
      </c>
      <c r="C27" s="147">
        <v>34.410915934755302</v>
      </c>
      <c r="D27" s="147">
        <v>34.490027254707599</v>
      </c>
      <c r="E27" s="147">
        <v>33.819348276806302</v>
      </c>
    </row>
    <row r="28" spans="1:6" s="10" customFormat="1" ht="15" customHeight="1" x14ac:dyDescent="0.25">
      <c r="A28" s="9"/>
      <c r="B28" s="77"/>
      <c r="C28" s="77"/>
      <c r="D28" s="77"/>
      <c r="E28" s="11"/>
    </row>
    <row r="29" spans="1:6" s="10" customFormat="1" ht="15" customHeight="1" x14ac:dyDescent="0.25">
      <c r="A29" s="33" t="s">
        <v>153</v>
      </c>
      <c r="B29" s="11"/>
      <c r="C29" s="11"/>
      <c r="D29" s="11"/>
      <c r="E29" s="11"/>
    </row>
    <row r="30" spans="1:6" s="10" customFormat="1" ht="38.25" x14ac:dyDescent="0.25">
      <c r="A30" s="103" t="s">
        <v>60</v>
      </c>
      <c r="B30" s="78" t="s">
        <v>119</v>
      </c>
      <c r="C30" s="78" t="s">
        <v>39</v>
      </c>
      <c r="D30" s="131" t="s">
        <v>325</v>
      </c>
      <c r="E30" s="78" t="s">
        <v>78</v>
      </c>
    </row>
    <row r="31" spans="1:6" s="10" customFormat="1" ht="15" customHeight="1" x14ac:dyDescent="0.25">
      <c r="A31" s="121" t="s">
        <v>51</v>
      </c>
      <c r="B31" s="50"/>
      <c r="C31" s="50">
        <v>76</v>
      </c>
      <c r="D31" s="50">
        <v>3567</v>
      </c>
      <c r="E31" s="70">
        <f>SUM(B31:D31)</f>
        <v>3643</v>
      </c>
      <c r="F31" s="22"/>
    </row>
    <row r="32" spans="1:6" s="10" customFormat="1" ht="15" customHeight="1" x14ac:dyDescent="0.25">
      <c r="A32" s="121" t="s">
        <v>52</v>
      </c>
      <c r="B32" s="50"/>
      <c r="C32" s="50">
        <v>149</v>
      </c>
      <c r="D32" s="50">
        <v>180</v>
      </c>
      <c r="E32" s="70">
        <f t="shared" ref="E32:E41" si="1">SUM(B32:D32)</f>
        <v>329</v>
      </c>
      <c r="F32" s="22"/>
    </row>
    <row r="33" spans="1:6" s="10" customFormat="1" ht="15" customHeight="1" x14ac:dyDescent="0.25">
      <c r="A33" s="121" t="s">
        <v>53</v>
      </c>
      <c r="B33" s="50"/>
      <c r="C33" s="50">
        <v>42</v>
      </c>
      <c r="D33" s="50">
        <v>324</v>
      </c>
      <c r="E33" s="70">
        <f t="shared" si="1"/>
        <v>366</v>
      </c>
      <c r="F33" s="22"/>
    </row>
    <row r="34" spans="1:6" s="10" customFormat="1" ht="15" customHeight="1" x14ac:dyDescent="0.25">
      <c r="A34" s="121" t="s">
        <v>54</v>
      </c>
      <c r="B34" s="50"/>
      <c r="C34" s="50"/>
      <c r="D34" s="50">
        <v>109</v>
      </c>
      <c r="E34" s="70">
        <f t="shared" si="1"/>
        <v>109</v>
      </c>
      <c r="F34" s="22"/>
    </row>
    <row r="35" spans="1:6" s="10" customFormat="1" ht="15" customHeight="1" x14ac:dyDescent="0.25">
      <c r="A35" s="121" t="s">
        <v>55</v>
      </c>
      <c r="B35" s="50"/>
      <c r="C35" s="50">
        <v>1217</v>
      </c>
      <c r="D35" s="50">
        <v>2243</v>
      </c>
      <c r="E35" s="70">
        <f t="shared" si="1"/>
        <v>3460</v>
      </c>
      <c r="F35" s="22"/>
    </row>
    <row r="36" spans="1:6" s="10" customFormat="1" ht="15" customHeight="1" x14ac:dyDescent="0.25">
      <c r="A36" s="121" t="s">
        <v>7</v>
      </c>
      <c r="B36" s="50"/>
      <c r="C36" s="50">
        <v>42</v>
      </c>
      <c r="D36" s="50">
        <v>1167</v>
      </c>
      <c r="E36" s="70">
        <f t="shared" si="1"/>
        <v>1209</v>
      </c>
      <c r="F36" s="22"/>
    </row>
    <row r="37" spans="1:6" s="10" customFormat="1" ht="15" customHeight="1" x14ac:dyDescent="0.25">
      <c r="A37" s="121" t="s">
        <v>56</v>
      </c>
      <c r="B37" s="50"/>
      <c r="C37" s="50">
        <v>2781</v>
      </c>
      <c r="D37" s="50">
        <v>2642</v>
      </c>
      <c r="E37" s="70">
        <f t="shared" si="1"/>
        <v>5423</v>
      </c>
      <c r="F37" s="22"/>
    </row>
    <row r="38" spans="1:6" ht="15" customHeight="1" x14ac:dyDescent="0.25">
      <c r="A38" s="121" t="s">
        <v>57</v>
      </c>
      <c r="B38" s="50"/>
      <c r="C38" s="50">
        <v>2</v>
      </c>
      <c r="D38" s="50">
        <v>557</v>
      </c>
      <c r="E38" s="70">
        <f t="shared" si="1"/>
        <v>559</v>
      </c>
      <c r="F38" s="22"/>
    </row>
    <row r="39" spans="1:6" ht="15" customHeight="1" x14ac:dyDescent="0.25">
      <c r="A39" s="121" t="s">
        <v>58</v>
      </c>
      <c r="B39" s="50">
        <v>4637</v>
      </c>
      <c r="C39" s="50">
        <v>418</v>
      </c>
      <c r="D39" s="50">
        <v>4406</v>
      </c>
      <c r="E39" s="70">
        <f t="shared" si="1"/>
        <v>9461</v>
      </c>
      <c r="F39" s="22"/>
    </row>
    <row r="40" spans="1:6" ht="15" customHeight="1" x14ac:dyDescent="0.25">
      <c r="A40" s="121" t="s">
        <v>59</v>
      </c>
      <c r="B40" s="50"/>
      <c r="C40" s="50">
        <v>61</v>
      </c>
      <c r="D40" s="50">
        <v>1183</v>
      </c>
      <c r="E40" s="70">
        <f t="shared" si="1"/>
        <v>1244</v>
      </c>
      <c r="F40" s="22"/>
    </row>
    <row r="41" spans="1:6" ht="15" customHeight="1" x14ac:dyDescent="0.25">
      <c r="A41" s="153" t="s">
        <v>0</v>
      </c>
      <c r="B41" s="70">
        <v>4637</v>
      </c>
      <c r="C41" s="70">
        <v>4788</v>
      </c>
      <c r="D41" s="70">
        <v>16378</v>
      </c>
      <c r="E41" s="70">
        <f t="shared" si="1"/>
        <v>25803</v>
      </c>
      <c r="F41" s="22"/>
    </row>
    <row r="42" spans="1:6" ht="15" customHeight="1" x14ac:dyDescent="0.25">
      <c r="F42" s="22"/>
    </row>
    <row r="43" spans="1:6" ht="15" customHeight="1" x14ac:dyDescent="0.25">
      <c r="A43" s="33" t="s">
        <v>155</v>
      </c>
    </row>
    <row r="44" spans="1:6" ht="38.25" x14ac:dyDescent="0.25">
      <c r="A44" s="103" t="s">
        <v>62</v>
      </c>
      <c r="B44" s="78" t="s">
        <v>119</v>
      </c>
      <c r="C44" s="78" t="s">
        <v>39</v>
      </c>
      <c r="D44" s="131" t="s">
        <v>325</v>
      </c>
      <c r="E44" s="78" t="s">
        <v>78</v>
      </c>
    </row>
    <row r="45" spans="1:6" ht="15" customHeight="1" x14ac:dyDescent="0.25">
      <c r="A45" s="121" t="s">
        <v>102</v>
      </c>
      <c r="B45" s="31">
        <v>4036</v>
      </c>
      <c r="C45" s="31">
        <v>1183</v>
      </c>
      <c r="D45" s="31">
        <v>4872</v>
      </c>
      <c r="E45" s="31">
        <v>10091</v>
      </c>
      <c r="F45" s="22"/>
    </row>
    <row r="46" spans="1:6" ht="15" customHeight="1" x14ac:dyDescent="0.25">
      <c r="A46" s="121" t="s">
        <v>103</v>
      </c>
      <c r="B46" s="31">
        <v>172</v>
      </c>
      <c r="C46" s="31">
        <v>779</v>
      </c>
      <c r="D46" s="31">
        <v>5369</v>
      </c>
      <c r="E46" s="31">
        <v>6320</v>
      </c>
      <c r="F46" s="22"/>
    </row>
    <row r="47" spans="1:6" ht="15" customHeight="1" x14ac:dyDescent="0.25">
      <c r="A47" s="121" t="s">
        <v>104</v>
      </c>
      <c r="B47" s="31">
        <v>53</v>
      </c>
      <c r="C47" s="31">
        <v>118</v>
      </c>
      <c r="D47" s="31">
        <v>2352</v>
      </c>
      <c r="E47" s="31">
        <v>2523</v>
      </c>
      <c r="F47" s="22"/>
    </row>
    <row r="48" spans="1:6" ht="15" customHeight="1" x14ac:dyDescent="0.25">
      <c r="A48" s="121" t="s">
        <v>105</v>
      </c>
      <c r="B48" s="31"/>
      <c r="C48" s="31">
        <v>2336</v>
      </c>
      <c r="D48" s="31">
        <v>2326</v>
      </c>
      <c r="E48" s="31">
        <v>4662</v>
      </c>
      <c r="F48" s="22"/>
    </row>
    <row r="49" spans="1:6" ht="15" customHeight="1" x14ac:dyDescent="0.25">
      <c r="A49" s="121" t="s">
        <v>106</v>
      </c>
      <c r="B49" s="31">
        <v>376</v>
      </c>
      <c r="C49" s="31">
        <v>372</v>
      </c>
      <c r="D49" s="31">
        <v>1459</v>
      </c>
      <c r="E49" s="31">
        <v>2207</v>
      </c>
      <c r="F49" s="22"/>
    </row>
    <row r="50" spans="1:6" ht="15" customHeight="1" x14ac:dyDescent="0.25">
      <c r="A50" s="122" t="s">
        <v>0</v>
      </c>
      <c r="B50" s="13">
        <v>4637</v>
      </c>
      <c r="C50" s="13">
        <v>4788</v>
      </c>
      <c r="D50" s="13">
        <v>16378</v>
      </c>
      <c r="E50" s="13">
        <v>25803</v>
      </c>
      <c r="F50" s="22"/>
    </row>
    <row r="51" spans="1:6" ht="15" customHeight="1" x14ac:dyDescent="0.25"/>
    <row r="52" spans="1:6" ht="15" customHeight="1" x14ac:dyDescent="0.25">
      <c r="A52" s="33" t="s">
        <v>156</v>
      </c>
    </row>
    <row r="53" spans="1:6" ht="38.25" x14ac:dyDescent="0.25">
      <c r="A53" s="103" t="s">
        <v>50</v>
      </c>
      <c r="B53" s="78" t="s">
        <v>119</v>
      </c>
      <c r="C53" s="78" t="s">
        <v>39</v>
      </c>
      <c r="D53" s="131" t="s">
        <v>325</v>
      </c>
      <c r="E53" s="78" t="s">
        <v>78</v>
      </c>
    </row>
    <row r="54" spans="1:6" s="10" customFormat="1" ht="15" customHeight="1" x14ac:dyDescent="0.25">
      <c r="A54" s="121" t="s">
        <v>298</v>
      </c>
      <c r="B54" s="31"/>
      <c r="C54" s="31"/>
      <c r="D54" s="31"/>
      <c r="E54" s="31"/>
    </row>
    <row r="55" spans="1:6" s="10" customFormat="1" ht="15" customHeight="1" x14ac:dyDescent="0.25">
      <c r="A55" s="121" t="s">
        <v>299</v>
      </c>
      <c r="B55" s="12"/>
      <c r="C55" s="12"/>
      <c r="D55" s="12">
        <v>61</v>
      </c>
      <c r="E55" s="12">
        <v>61</v>
      </c>
      <c r="F55" s="36"/>
    </row>
    <row r="56" spans="1:6" s="10" customFormat="1" ht="15" customHeight="1" x14ac:dyDescent="0.25">
      <c r="A56" s="121" t="s">
        <v>300</v>
      </c>
      <c r="B56" s="12">
        <v>3</v>
      </c>
      <c r="C56" s="12"/>
      <c r="D56" s="12">
        <v>48</v>
      </c>
      <c r="E56" s="12">
        <v>51</v>
      </c>
      <c r="F56" s="36"/>
    </row>
    <row r="57" spans="1:6" s="10" customFormat="1" ht="15" customHeight="1" x14ac:dyDescent="0.25">
      <c r="A57" s="121" t="s">
        <v>301</v>
      </c>
      <c r="B57" s="12"/>
      <c r="C57" s="12"/>
      <c r="D57" s="12"/>
      <c r="E57" s="12"/>
      <c r="F57" s="36"/>
    </row>
    <row r="58" spans="1:6" s="10" customFormat="1" ht="15" customHeight="1" x14ac:dyDescent="0.25">
      <c r="A58" s="121" t="s">
        <v>302</v>
      </c>
      <c r="B58" s="12">
        <v>44</v>
      </c>
      <c r="C58" s="12"/>
      <c r="D58" s="12">
        <v>217</v>
      </c>
      <c r="E58" s="12">
        <v>261</v>
      </c>
      <c r="F58" s="36"/>
    </row>
    <row r="59" spans="1:6" s="10" customFormat="1" ht="15" customHeight="1" x14ac:dyDescent="0.25">
      <c r="A59" s="121" t="s">
        <v>303</v>
      </c>
      <c r="B59" s="12">
        <v>462</v>
      </c>
      <c r="C59" s="12">
        <v>372</v>
      </c>
      <c r="D59" s="12">
        <v>270</v>
      </c>
      <c r="E59" s="12">
        <v>1104</v>
      </c>
      <c r="F59" s="36"/>
    </row>
    <row r="60" spans="1:6" s="10" customFormat="1" ht="15" customHeight="1" x14ac:dyDescent="0.25">
      <c r="A60" s="121" t="s">
        <v>304</v>
      </c>
      <c r="B60" s="12">
        <v>3298</v>
      </c>
      <c r="C60" s="12">
        <v>3727</v>
      </c>
      <c r="D60" s="12">
        <v>12788</v>
      </c>
      <c r="E60" s="12">
        <v>19813</v>
      </c>
      <c r="F60" s="36"/>
    </row>
    <row r="61" spans="1:6" s="10" customFormat="1" ht="15" customHeight="1" x14ac:dyDescent="0.25">
      <c r="A61" s="126" t="s">
        <v>317</v>
      </c>
      <c r="B61" s="31"/>
      <c r="C61" s="31"/>
      <c r="D61" s="31"/>
      <c r="E61" s="31"/>
      <c r="F61" s="36"/>
    </row>
    <row r="62" spans="1:6" s="10" customFormat="1" ht="15" customHeight="1" x14ac:dyDescent="0.25">
      <c r="A62" s="121" t="s">
        <v>305</v>
      </c>
      <c r="B62" s="12">
        <v>111</v>
      </c>
      <c r="C62" s="12">
        <v>189</v>
      </c>
      <c r="D62" s="12">
        <v>624</v>
      </c>
      <c r="E62" s="12">
        <v>924</v>
      </c>
      <c r="F62" s="36"/>
    </row>
    <row r="63" spans="1:6" s="10" customFormat="1" ht="15" customHeight="1" x14ac:dyDescent="0.25">
      <c r="A63" s="121" t="s">
        <v>419</v>
      </c>
      <c r="B63" s="12">
        <v>8</v>
      </c>
      <c r="C63" s="12">
        <v>51</v>
      </c>
      <c r="D63" s="12">
        <v>55</v>
      </c>
      <c r="E63" s="12">
        <v>114</v>
      </c>
      <c r="F63" s="36"/>
    </row>
    <row r="64" spans="1:6" s="10" customFormat="1" ht="15" customHeight="1" x14ac:dyDescent="0.25">
      <c r="A64" s="121" t="s">
        <v>311</v>
      </c>
      <c r="B64" s="12">
        <v>351</v>
      </c>
      <c r="C64" s="12">
        <v>261</v>
      </c>
      <c r="D64" s="12">
        <v>925</v>
      </c>
      <c r="E64" s="12">
        <v>1537</v>
      </c>
      <c r="F64" s="36"/>
    </row>
    <row r="65" spans="1:6" s="10" customFormat="1" ht="15" customHeight="1" x14ac:dyDescent="0.25">
      <c r="A65" s="121" t="s">
        <v>306</v>
      </c>
      <c r="B65" s="12">
        <v>212</v>
      </c>
      <c r="C65" s="12">
        <v>56</v>
      </c>
      <c r="D65" s="12">
        <v>885</v>
      </c>
      <c r="E65" s="12">
        <v>1153</v>
      </c>
      <c r="F65" s="36"/>
    </row>
    <row r="66" spans="1:6" s="10" customFormat="1" ht="15" customHeight="1" x14ac:dyDescent="0.25">
      <c r="A66" s="121" t="s">
        <v>307</v>
      </c>
      <c r="B66" s="12">
        <v>98</v>
      </c>
      <c r="C66" s="12">
        <v>21</v>
      </c>
      <c r="D66" s="12">
        <v>158</v>
      </c>
      <c r="E66" s="12">
        <v>277</v>
      </c>
      <c r="F66" s="36"/>
    </row>
    <row r="67" spans="1:6" s="10" customFormat="1" ht="15" customHeight="1" x14ac:dyDescent="0.25">
      <c r="A67" s="121" t="s">
        <v>308</v>
      </c>
      <c r="B67" s="12">
        <v>50</v>
      </c>
      <c r="C67" s="12">
        <v>111</v>
      </c>
      <c r="D67" s="12">
        <v>347</v>
      </c>
      <c r="E67" s="12">
        <v>508</v>
      </c>
      <c r="F67" s="36"/>
    </row>
    <row r="68" spans="1:6" s="10" customFormat="1" ht="15" customHeight="1" x14ac:dyDescent="0.25">
      <c r="A68" s="121" t="s">
        <v>309</v>
      </c>
      <c r="B68" s="12"/>
      <c r="C68" s="12"/>
      <c r="D68" s="12"/>
      <c r="E68" s="12"/>
      <c r="F68" s="36"/>
    </row>
    <row r="69" spans="1:6" s="10" customFormat="1" ht="15" customHeight="1" x14ac:dyDescent="0.25">
      <c r="A69" s="121" t="s">
        <v>310</v>
      </c>
      <c r="B69" s="31"/>
      <c r="C69" s="31"/>
      <c r="D69" s="31"/>
      <c r="E69" s="31"/>
      <c r="F69" s="36"/>
    </row>
    <row r="70" spans="1:6" s="10" customFormat="1" ht="15" customHeight="1" x14ac:dyDescent="0.25">
      <c r="A70" s="122" t="s">
        <v>0</v>
      </c>
      <c r="B70" s="13">
        <f>SUM(B54:B69)</f>
        <v>4637</v>
      </c>
      <c r="C70" s="13">
        <f t="shared" ref="C70:E70" si="2">SUM(C54:C69)</f>
        <v>4788</v>
      </c>
      <c r="D70" s="13">
        <f t="shared" si="2"/>
        <v>16378</v>
      </c>
      <c r="E70" s="13">
        <f t="shared" si="2"/>
        <v>25803</v>
      </c>
      <c r="F70" s="36"/>
    </row>
    <row r="71" spans="1:6" ht="15" customHeight="1" x14ac:dyDescent="0.25"/>
    <row r="72" spans="1:6" ht="15" x14ac:dyDescent="0.25">
      <c r="A72" s="134" t="s">
        <v>328</v>
      </c>
    </row>
    <row r="73" spans="1:6" ht="15" x14ac:dyDescent="0.25">
      <c r="A73" s="64" t="s">
        <v>312</v>
      </c>
    </row>
  </sheetData>
  <hyperlinks>
    <hyperlink ref="A73" location="Índice!C1" display="Volver al ïndice" xr:uid="{00000000-0004-0000-0700-000000000000}"/>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G41"/>
  <sheetViews>
    <sheetView showGridLines="0" zoomScale="96" zoomScaleNormal="96" zoomScalePageLayoutView="96" workbookViewId="0">
      <pane ySplit="2" topLeftCell="A3" activePane="bottomLeft" state="frozen"/>
      <selection pane="bottomLeft" activeCell="A15" sqref="A15"/>
    </sheetView>
  </sheetViews>
  <sheetFormatPr baseColWidth="10" defaultColWidth="10.85546875" defaultRowHeight="15" x14ac:dyDescent="0.25"/>
  <cols>
    <col min="1" max="1" width="30.7109375" style="9" customWidth="1"/>
    <col min="2" max="14" width="8" style="9" customWidth="1"/>
    <col min="15" max="15" width="12.85546875" style="10" customWidth="1"/>
    <col min="16" max="16" width="14.28515625" style="10" customWidth="1"/>
    <col min="17" max="17" width="15.140625" style="10" customWidth="1"/>
    <col min="18" max="18" width="15.42578125" style="10" customWidth="1"/>
    <col min="19" max="19" width="10.42578125" style="6" customWidth="1"/>
    <col min="20" max="20" width="34.85546875" style="9" hidden="1" customWidth="1"/>
    <col min="21" max="30" width="9.28515625" style="9" hidden="1" customWidth="1"/>
    <col min="31" max="31" width="12.85546875" style="10" hidden="1" customWidth="1"/>
    <col min="32" max="32" width="14.28515625" style="10" hidden="1" customWidth="1"/>
    <col min="33" max="33" width="15.140625" style="10" hidden="1" customWidth="1"/>
    <col min="34" max="16384" width="10.85546875" style="6"/>
  </cols>
  <sheetData>
    <row r="1" spans="1:33" ht="21" x14ac:dyDescent="0.25">
      <c r="A1" s="116" t="s">
        <v>428</v>
      </c>
      <c r="B1" s="116"/>
      <c r="C1" s="116"/>
      <c r="D1" s="51"/>
      <c r="E1" s="51"/>
      <c r="F1" s="51"/>
      <c r="G1" s="51"/>
      <c r="H1" s="51"/>
      <c r="T1" s="116" t="s">
        <v>339</v>
      </c>
      <c r="U1" s="51"/>
      <c r="V1" s="51"/>
      <c r="W1" s="51"/>
      <c r="X1" s="51"/>
      <c r="Y1" s="51"/>
    </row>
    <row r="2" spans="1:33" ht="18.75" x14ac:dyDescent="0.25">
      <c r="A2" s="51"/>
      <c r="B2" s="51"/>
      <c r="C2" s="51"/>
      <c r="D2" s="51"/>
      <c r="E2" s="51"/>
      <c r="F2" s="51"/>
      <c r="G2" s="51"/>
      <c r="H2" s="51"/>
      <c r="T2" s="51"/>
      <c r="U2" s="51"/>
      <c r="V2" s="51"/>
      <c r="W2" s="51"/>
      <c r="X2" s="51"/>
      <c r="Y2" s="51"/>
    </row>
    <row r="3" spans="1:33" ht="15" customHeight="1" x14ac:dyDescent="0.25">
      <c r="A3" s="29"/>
      <c r="B3" s="29"/>
      <c r="C3" s="29"/>
      <c r="D3" s="29"/>
      <c r="E3" s="29"/>
      <c r="F3" s="29"/>
      <c r="G3" s="29"/>
      <c r="H3" s="29"/>
      <c r="T3" s="29"/>
      <c r="U3" s="29"/>
      <c r="V3" s="29"/>
      <c r="W3" s="29"/>
      <c r="X3" s="29"/>
      <c r="Y3" s="29"/>
    </row>
    <row r="4" spans="1:33" ht="15.75" x14ac:dyDescent="0.25">
      <c r="A4" s="33" t="s">
        <v>151</v>
      </c>
      <c r="B4" s="33"/>
      <c r="C4" s="33"/>
      <c r="D4" s="33"/>
      <c r="E4" s="33"/>
      <c r="F4" s="33"/>
      <c r="G4" s="33"/>
      <c r="H4" s="33"/>
      <c r="T4" s="33" t="s">
        <v>151</v>
      </c>
      <c r="U4" s="33"/>
      <c r="V4" s="33"/>
      <c r="W4" s="33"/>
      <c r="X4" s="33"/>
      <c r="Y4" s="33"/>
    </row>
    <row r="5" spans="1:33" ht="25.5" x14ac:dyDescent="0.25">
      <c r="A5" s="107" t="s">
        <v>94</v>
      </c>
      <c r="B5" s="1">
        <v>2007</v>
      </c>
      <c r="C5" s="1">
        <v>2008</v>
      </c>
      <c r="D5" s="1">
        <v>2009</v>
      </c>
      <c r="E5" s="1">
        <v>2010</v>
      </c>
      <c r="F5" s="1">
        <v>2011</v>
      </c>
      <c r="G5" s="1">
        <v>2012</v>
      </c>
      <c r="H5" s="1">
        <v>2013</v>
      </c>
      <c r="I5" s="1">
        <v>2014</v>
      </c>
      <c r="J5" s="1">
        <v>2015</v>
      </c>
      <c r="K5" s="1">
        <v>2016</v>
      </c>
      <c r="L5" s="1">
        <v>2017</v>
      </c>
      <c r="M5" s="1">
        <v>2018</v>
      </c>
      <c r="N5" s="1">
        <v>2019</v>
      </c>
      <c r="O5" s="5" t="s">
        <v>391</v>
      </c>
      <c r="P5" s="5" t="s">
        <v>392</v>
      </c>
      <c r="Q5" s="5" t="s">
        <v>393</v>
      </c>
      <c r="R5" s="5" t="s">
        <v>394</v>
      </c>
      <c r="T5" s="107" t="s">
        <v>94</v>
      </c>
      <c r="U5" s="1">
        <v>2009</v>
      </c>
      <c r="V5" s="1">
        <v>2010</v>
      </c>
      <c r="W5" s="1">
        <v>2011</v>
      </c>
      <c r="X5" s="1">
        <v>2012</v>
      </c>
      <c r="Y5" s="1">
        <v>2013</v>
      </c>
      <c r="Z5" s="1">
        <v>2014</v>
      </c>
      <c r="AA5" s="1">
        <v>2015</v>
      </c>
      <c r="AB5" s="1">
        <v>2016</v>
      </c>
      <c r="AC5" s="1">
        <v>2017</v>
      </c>
      <c r="AD5" s="1">
        <v>2018</v>
      </c>
      <c r="AE5" s="5" t="s">
        <v>340</v>
      </c>
      <c r="AF5" s="5" t="s">
        <v>341</v>
      </c>
      <c r="AG5" s="5" t="s">
        <v>342</v>
      </c>
    </row>
    <row r="6" spans="1:33" x14ac:dyDescent="0.25">
      <c r="A6" s="2" t="s">
        <v>2</v>
      </c>
      <c r="B6" s="2"/>
      <c r="C6" s="2">
        <v>12</v>
      </c>
      <c r="D6" s="2">
        <v>14</v>
      </c>
      <c r="E6" s="2">
        <v>5</v>
      </c>
      <c r="F6" s="2">
        <v>61</v>
      </c>
      <c r="G6" s="2">
        <v>17</v>
      </c>
      <c r="H6" s="2">
        <v>18</v>
      </c>
      <c r="I6" s="2">
        <v>2</v>
      </c>
      <c r="J6" s="2">
        <v>6</v>
      </c>
      <c r="K6" s="2">
        <v>9</v>
      </c>
      <c r="L6" s="2">
        <v>12</v>
      </c>
      <c r="M6" s="2">
        <v>11</v>
      </c>
      <c r="N6" s="2">
        <v>9</v>
      </c>
      <c r="O6" s="39">
        <f>(N6-E6)/E6</f>
        <v>0.8</v>
      </c>
      <c r="P6" s="39">
        <f>(N6-J6)/J6</f>
        <v>0.5</v>
      </c>
      <c r="Q6" s="39">
        <f>(N6-M6)/M6</f>
        <v>-0.18181818181818182</v>
      </c>
      <c r="R6" s="39">
        <f>N6/N$18</f>
        <v>3.4879665155214509E-4</v>
      </c>
      <c r="T6" s="2" t="s">
        <v>2</v>
      </c>
      <c r="U6" s="2">
        <v>14</v>
      </c>
      <c r="V6" s="2">
        <v>5</v>
      </c>
      <c r="W6" s="2">
        <v>61</v>
      </c>
      <c r="X6" s="2">
        <v>17</v>
      </c>
      <c r="Y6" s="2">
        <v>18</v>
      </c>
      <c r="Z6" s="2">
        <v>2</v>
      </c>
      <c r="AA6" s="2">
        <v>6</v>
      </c>
      <c r="AB6" s="2">
        <v>9</v>
      </c>
      <c r="AC6" s="2">
        <v>12</v>
      </c>
      <c r="AD6" s="2">
        <v>11</v>
      </c>
      <c r="AE6" s="39">
        <f t="shared" ref="AE6:AE9" si="0">(AD6-U6)/U6</f>
        <v>-0.21428571428571427</v>
      </c>
      <c r="AF6" s="39">
        <f t="shared" ref="AF6:AF9" si="1">(AD6-Z6)/Z6</f>
        <v>4.5</v>
      </c>
      <c r="AG6" s="39">
        <f t="shared" ref="AG6:AG9" si="2">(AD6-AC6)/AC6</f>
        <v>-8.3333333333333329E-2</v>
      </c>
    </row>
    <row r="7" spans="1:33" x14ac:dyDescent="0.25">
      <c r="A7" s="2" t="s">
        <v>3</v>
      </c>
      <c r="B7" s="2"/>
      <c r="C7" s="2">
        <v>22</v>
      </c>
      <c r="D7" s="2">
        <v>25</v>
      </c>
      <c r="E7" s="2">
        <v>38</v>
      </c>
      <c r="F7" s="2">
        <v>7074</v>
      </c>
      <c r="G7" s="2">
        <v>7637</v>
      </c>
      <c r="H7" s="2">
        <v>7568</v>
      </c>
      <c r="I7" s="2">
        <v>6391</v>
      </c>
      <c r="J7" s="2">
        <v>5631</v>
      </c>
      <c r="K7" s="2">
        <v>3679</v>
      </c>
      <c r="L7" s="2">
        <v>2644</v>
      </c>
      <c r="M7" s="2">
        <v>1793</v>
      </c>
      <c r="N7" s="2">
        <v>1956</v>
      </c>
      <c r="O7" s="39">
        <f t="shared" ref="O7:O9" si="3">(N7-E7)/E7</f>
        <v>50.473684210526315</v>
      </c>
      <c r="P7" s="39">
        <f t="shared" ref="P7:P9" si="4">(N7-J7)/J7</f>
        <v>-0.65263718700053275</v>
      </c>
      <c r="Q7" s="39">
        <f t="shared" ref="Q7:Q9" si="5">(N7-M7)/M7</f>
        <v>9.0909090909090912E-2</v>
      </c>
      <c r="R7" s="39">
        <f t="shared" ref="R7" si="6">N7/N$18</f>
        <v>7.5805138937332872E-2</v>
      </c>
      <c r="T7" s="2" t="s">
        <v>3</v>
      </c>
      <c r="U7" s="2">
        <v>25</v>
      </c>
      <c r="V7" s="2">
        <v>38</v>
      </c>
      <c r="W7" s="2">
        <v>7074</v>
      </c>
      <c r="X7" s="2">
        <v>7637</v>
      </c>
      <c r="Y7" s="2">
        <v>7568</v>
      </c>
      <c r="Z7" s="2">
        <v>6391</v>
      </c>
      <c r="AA7" s="2">
        <v>5631</v>
      </c>
      <c r="AB7" s="2">
        <v>3679</v>
      </c>
      <c r="AC7" s="2">
        <v>2644</v>
      </c>
      <c r="AD7" s="2">
        <v>1793</v>
      </c>
      <c r="AE7" s="39">
        <f t="shared" si="0"/>
        <v>70.72</v>
      </c>
      <c r="AF7" s="39">
        <f t="shared" si="1"/>
        <v>-0.71944922547332191</v>
      </c>
      <c r="AG7" s="39">
        <f t="shared" si="2"/>
        <v>-0.32186081694402419</v>
      </c>
    </row>
    <row r="8" spans="1:33" x14ac:dyDescent="0.25">
      <c r="A8" s="2" t="s">
        <v>128</v>
      </c>
      <c r="B8" s="2">
        <v>7801</v>
      </c>
      <c r="C8" s="2">
        <v>10340</v>
      </c>
      <c r="D8" s="2">
        <v>13983</v>
      </c>
      <c r="E8" s="2">
        <v>13919</v>
      </c>
      <c r="F8" s="2">
        <v>12407</v>
      </c>
      <c r="G8" s="2">
        <v>13249</v>
      </c>
      <c r="H8" s="2">
        <v>15782</v>
      </c>
      <c r="I8" s="2">
        <v>17550</v>
      </c>
      <c r="J8" s="2">
        <v>16384</v>
      </c>
      <c r="K8" s="2">
        <v>17426</v>
      </c>
      <c r="L8" s="2">
        <v>19647</v>
      </c>
      <c r="M8" s="2">
        <v>25784</v>
      </c>
      <c r="N8" s="2">
        <v>23838</v>
      </c>
      <c r="O8" s="39">
        <f t="shared" si="3"/>
        <v>0.71262303326388388</v>
      </c>
      <c r="P8" s="39">
        <f t="shared" si="4"/>
        <v>0.4549560546875</v>
      </c>
      <c r="Q8" s="39">
        <f t="shared" si="5"/>
        <v>-7.5473161650636056E-2</v>
      </c>
      <c r="R8" s="39">
        <f>N8/N$18</f>
        <v>0.92384606441111494</v>
      </c>
      <c r="T8" s="2" t="s">
        <v>128</v>
      </c>
      <c r="U8" s="2">
        <v>13983</v>
      </c>
      <c r="V8" s="2">
        <v>14032</v>
      </c>
      <c r="W8" s="2">
        <v>12432</v>
      </c>
      <c r="X8" s="2">
        <v>13249</v>
      </c>
      <c r="Y8" s="2">
        <v>15782</v>
      </c>
      <c r="Z8" s="2">
        <v>17550</v>
      </c>
      <c r="AA8" s="2">
        <v>16384</v>
      </c>
      <c r="AB8" s="2">
        <v>17426</v>
      </c>
      <c r="AC8" s="2">
        <v>19647</v>
      </c>
      <c r="AD8" s="2">
        <v>25724</v>
      </c>
      <c r="AE8" s="39">
        <f t="shared" si="0"/>
        <v>0.83966244725738393</v>
      </c>
      <c r="AF8" s="39">
        <f t="shared" si="1"/>
        <v>0.46575498575498575</v>
      </c>
      <c r="AG8" s="39">
        <f t="shared" si="2"/>
        <v>0.30930930930930933</v>
      </c>
    </row>
    <row r="9" spans="1:33" x14ac:dyDescent="0.25">
      <c r="A9" s="4" t="s">
        <v>0</v>
      </c>
      <c r="B9" s="4">
        <v>7801</v>
      </c>
      <c r="C9" s="4">
        <v>10374</v>
      </c>
      <c r="D9" s="4">
        <v>14022</v>
      </c>
      <c r="E9" s="4">
        <v>13962</v>
      </c>
      <c r="F9" s="4">
        <v>19542</v>
      </c>
      <c r="G9" s="4">
        <v>20903</v>
      </c>
      <c r="H9" s="4">
        <v>23368</v>
      </c>
      <c r="I9" s="4">
        <v>23943</v>
      </c>
      <c r="J9" s="4">
        <v>22021</v>
      </c>
      <c r="K9" s="4">
        <v>21114</v>
      </c>
      <c r="L9" s="4">
        <v>22303</v>
      </c>
      <c r="M9" s="4">
        <v>27588</v>
      </c>
      <c r="N9" s="4">
        <v>25803</v>
      </c>
      <c r="O9" s="40">
        <f t="shared" si="3"/>
        <v>0.84808766652342071</v>
      </c>
      <c r="P9" s="40">
        <f t="shared" si="4"/>
        <v>0.17174515235457063</v>
      </c>
      <c r="Q9" s="40">
        <f t="shared" si="5"/>
        <v>-6.4702044367116143E-2</v>
      </c>
      <c r="R9" s="40">
        <f>N9/N$18</f>
        <v>1</v>
      </c>
      <c r="T9" s="4" t="s">
        <v>0</v>
      </c>
      <c r="U9" s="4">
        <v>14022</v>
      </c>
      <c r="V9" s="4">
        <v>14075</v>
      </c>
      <c r="W9" s="4">
        <v>19567</v>
      </c>
      <c r="X9" s="4">
        <v>20903</v>
      </c>
      <c r="Y9" s="4">
        <v>23368</v>
      </c>
      <c r="Z9" s="4">
        <v>23943</v>
      </c>
      <c r="AA9" s="4">
        <v>22021</v>
      </c>
      <c r="AB9" s="4">
        <v>21114</v>
      </c>
      <c r="AC9" s="4">
        <v>22303</v>
      </c>
      <c r="AD9" s="4">
        <v>27528</v>
      </c>
      <c r="AE9" s="40">
        <f t="shared" si="0"/>
        <v>0.96320068463842534</v>
      </c>
      <c r="AF9" s="40">
        <f t="shared" si="1"/>
        <v>0.14973061019922315</v>
      </c>
      <c r="AG9" s="40">
        <f t="shared" si="2"/>
        <v>0.23427341613235889</v>
      </c>
    </row>
    <row r="11" spans="1:33" ht="15.75" x14ac:dyDescent="0.25">
      <c r="A11" s="33" t="s">
        <v>372</v>
      </c>
      <c r="B11" s="33"/>
      <c r="C11" s="33"/>
      <c r="D11" s="33"/>
      <c r="E11" s="33"/>
      <c r="F11" s="33"/>
      <c r="G11" s="33"/>
      <c r="H11" s="33"/>
      <c r="T11" s="33" t="s">
        <v>372</v>
      </c>
      <c r="U11" s="33"/>
      <c r="V11" s="33"/>
      <c r="W11" s="33"/>
      <c r="X11" s="33"/>
      <c r="Y11" s="33"/>
    </row>
    <row r="12" spans="1:33" ht="30" customHeight="1" x14ac:dyDescent="0.25">
      <c r="A12" s="107" t="s">
        <v>94</v>
      </c>
      <c r="B12" s="1">
        <v>2007</v>
      </c>
      <c r="C12" s="1">
        <v>2008</v>
      </c>
      <c r="D12" s="1">
        <v>2009</v>
      </c>
      <c r="E12" s="1">
        <v>2010</v>
      </c>
      <c r="F12" s="1">
        <v>2011</v>
      </c>
      <c r="G12" s="1">
        <v>2012</v>
      </c>
      <c r="H12" s="1">
        <v>2013</v>
      </c>
      <c r="I12" s="1">
        <v>2014</v>
      </c>
      <c r="J12" s="1">
        <v>2015</v>
      </c>
      <c r="K12" s="1">
        <v>2016</v>
      </c>
      <c r="L12" s="1">
        <v>2017</v>
      </c>
      <c r="M12" s="1">
        <v>2018</v>
      </c>
      <c r="N12" s="1">
        <v>2019</v>
      </c>
      <c r="O12" s="5" t="s">
        <v>391</v>
      </c>
      <c r="P12" s="5" t="s">
        <v>392</v>
      </c>
      <c r="Q12" s="5" t="s">
        <v>393</v>
      </c>
      <c r="R12" s="5" t="s">
        <v>394</v>
      </c>
      <c r="T12" s="107" t="s">
        <v>94</v>
      </c>
      <c r="U12" s="1">
        <v>2009</v>
      </c>
      <c r="V12" s="1">
        <v>2010</v>
      </c>
      <c r="W12" s="1">
        <v>2011</v>
      </c>
      <c r="X12" s="1">
        <v>2012</v>
      </c>
      <c r="Y12" s="1">
        <v>2013</v>
      </c>
      <c r="Z12" s="1">
        <v>2014</v>
      </c>
      <c r="AA12" s="1">
        <v>2015</v>
      </c>
      <c r="AB12" s="1">
        <v>2016</v>
      </c>
      <c r="AC12" s="1">
        <v>2017</v>
      </c>
      <c r="AD12" s="1">
        <v>2018</v>
      </c>
      <c r="AE12" s="5" t="s">
        <v>340</v>
      </c>
      <c r="AF12" s="5" t="s">
        <v>341</v>
      </c>
      <c r="AG12" s="5" t="s">
        <v>342</v>
      </c>
    </row>
    <row r="13" spans="1:33" x14ac:dyDescent="0.25">
      <c r="A13" s="2" t="s">
        <v>2</v>
      </c>
      <c r="B13" s="2"/>
      <c r="C13" s="2">
        <v>12</v>
      </c>
      <c r="D13" s="2">
        <v>14</v>
      </c>
      <c r="E13" s="2">
        <v>5</v>
      </c>
      <c r="F13" s="2">
        <v>61</v>
      </c>
      <c r="G13" s="2">
        <v>17</v>
      </c>
      <c r="H13" s="2">
        <v>18</v>
      </c>
      <c r="I13" s="2">
        <v>2</v>
      </c>
      <c r="J13" s="2">
        <v>6</v>
      </c>
      <c r="K13" s="2">
        <v>9</v>
      </c>
      <c r="L13" s="2">
        <v>12</v>
      </c>
      <c r="M13" s="2">
        <v>11</v>
      </c>
      <c r="N13" s="2">
        <v>9</v>
      </c>
      <c r="O13" s="39">
        <f t="shared" ref="O13:O18" si="7">(N13-E13)/E13</f>
        <v>0.8</v>
      </c>
      <c r="P13" s="39">
        <f t="shared" ref="P13:P18" si="8">(N13-J13)/J13</f>
        <v>0.5</v>
      </c>
      <c r="Q13" s="39">
        <f t="shared" ref="Q13:Q18" si="9">(N13-M13)/M13</f>
        <v>-0.18181818181818182</v>
      </c>
      <c r="R13" s="39">
        <f t="shared" ref="R13:R14" si="10">N13/N$18</f>
        <v>3.4879665155214509E-4</v>
      </c>
      <c r="S13" s="20"/>
      <c r="T13" s="2" t="s">
        <v>2</v>
      </c>
      <c r="U13" s="2">
        <v>14</v>
      </c>
      <c r="V13" s="2">
        <v>5</v>
      </c>
      <c r="W13" s="2">
        <v>61</v>
      </c>
      <c r="X13" s="2">
        <v>17</v>
      </c>
      <c r="Y13" s="2">
        <v>18</v>
      </c>
      <c r="Z13" s="2">
        <v>2</v>
      </c>
      <c r="AA13" s="2">
        <v>6</v>
      </c>
      <c r="AB13" s="2">
        <v>9</v>
      </c>
      <c r="AC13" s="2">
        <v>12</v>
      </c>
      <c r="AD13" s="2">
        <v>11</v>
      </c>
      <c r="AE13" s="39">
        <f t="shared" ref="AE13:AE18" si="11">(AD13-U13)/U13</f>
        <v>-0.21428571428571427</v>
      </c>
      <c r="AF13" s="39">
        <f t="shared" ref="AF13:AF18" si="12">(AD13-Z13)/Z13</f>
        <v>4.5</v>
      </c>
      <c r="AG13" s="39">
        <f t="shared" ref="AG13:AG18" si="13">(AD13-AC13)/AC13</f>
        <v>-8.3333333333333329E-2</v>
      </c>
    </row>
    <row r="14" spans="1:33" x14ac:dyDescent="0.25">
      <c r="A14" s="2" t="s">
        <v>3</v>
      </c>
      <c r="B14" s="2"/>
      <c r="C14" s="2">
        <v>22</v>
      </c>
      <c r="D14" s="2">
        <v>25</v>
      </c>
      <c r="E14" s="2">
        <v>38</v>
      </c>
      <c r="F14" s="2">
        <v>7074</v>
      </c>
      <c r="G14" s="2">
        <v>7637</v>
      </c>
      <c r="H14" s="2">
        <v>7568</v>
      </c>
      <c r="I14" s="2">
        <v>6391</v>
      </c>
      <c r="J14" s="2">
        <v>5631</v>
      </c>
      <c r="K14" s="2">
        <v>3679</v>
      </c>
      <c r="L14" s="2">
        <v>2644</v>
      </c>
      <c r="M14" s="2">
        <v>1793</v>
      </c>
      <c r="N14" s="2">
        <v>1956</v>
      </c>
      <c r="O14" s="39">
        <f t="shared" si="7"/>
        <v>50.473684210526315</v>
      </c>
      <c r="P14" s="39">
        <f t="shared" si="8"/>
        <v>-0.65263718700053275</v>
      </c>
      <c r="Q14" s="39">
        <f t="shared" si="9"/>
        <v>9.0909090909090912E-2</v>
      </c>
      <c r="R14" s="39">
        <f t="shared" si="10"/>
        <v>7.5805138937332872E-2</v>
      </c>
      <c r="S14" s="20"/>
      <c r="T14" s="2" t="s">
        <v>3</v>
      </c>
      <c r="U14" s="2">
        <v>25</v>
      </c>
      <c r="V14" s="2">
        <v>38</v>
      </c>
      <c r="W14" s="2">
        <v>7074</v>
      </c>
      <c r="X14" s="2">
        <v>7637</v>
      </c>
      <c r="Y14" s="2">
        <v>7568</v>
      </c>
      <c r="Z14" s="2">
        <v>6391</v>
      </c>
      <c r="AA14" s="2">
        <v>5631</v>
      </c>
      <c r="AB14" s="2">
        <v>3679</v>
      </c>
      <c r="AC14" s="2">
        <v>2644</v>
      </c>
      <c r="AD14" s="2">
        <v>1793</v>
      </c>
      <c r="AE14" s="39">
        <f t="shared" si="11"/>
        <v>70.72</v>
      </c>
      <c r="AF14" s="39">
        <f t="shared" si="12"/>
        <v>-0.71944922547332191</v>
      </c>
      <c r="AG14" s="39">
        <f t="shared" si="13"/>
        <v>-0.32186081694402419</v>
      </c>
    </row>
    <row r="15" spans="1:33" x14ac:dyDescent="0.25">
      <c r="A15" s="155" t="s">
        <v>377</v>
      </c>
      <c r="B15" s="155">
        <v>1710</v>
      </c>
      <c r="C15" s="155">
        <v>2913</v>
      </c>
      <c r="D15" s="2">
        <v>3456</v>
      </c>
      <c r="E15" s="2">
        <v>3582</v>
      </c>
      <c r="F15" s="2">
        <v>2941</v>
      </c>
      <c r="G15" s="2">
        <v>3145</v>
      </c>
      <c r="H15" s="2">
        <v>3422</v>
      </c>
      <c r="I15" s="2">
        <v>4084</v>
      </c>
      <c r="J15" s="2">
        <v>3613</v>
      </c>
      <c r="K15" s="2">
        <v>3798</v>
      </c>
      <c r="L15" s="2">
        <v>3762</v>
      </c>
      <c r="M15" s="2">
        <v>3298</v>
      </c>
      <c r="N15" s="2">
        <v>3118</v>
      </c>
      <c r="O15" s="39">
        <f t="shared" si="7"/>
        <v>-0.12953657174762703</v>
      </c>
      <c r="P15" s="39">
        <f t="shared" si="8"/>
        <v>-0.13700525878771105</v>
      </c>
      <c r="Q15" s="39">
        <f t="shared" si="9"/>
        <v>-5.4578532443905398E-2</v>
      </c>
      <c r="R15" s="39">
        <f t="shared" ref="R15:R18" si="14">N15/N$18</f>
        <v>0.12083866217106538</v>
      </c>
      <c r="S15" s="20"/>
      <c r="T15" s="155" t="s">
        <v>377</v>
      </c>
      <c r="U15" s="2">
        <v>3456</v>
      </c>
      <c r="V15" s="2">
        <v>3582</v>
      </c>
      <c r="W15" s="2">
        <v>2941</v>
      </c>
      <c r="X15" s="2">
        <v>3145</v>
      </c>
      <c r="Y15" s="2">
        <v>3422</v>
      </c>
      <c r="Z15" s="2">
        <v>4084</v>
      </c>
      <c r="AA15" s="2">
        <v>3613</v>
      </c>
      <c r="AB15" s="2">
        <v>3798</v>
      </c>
      <c r="AC15" s="2">
        <v>3762</v>
      </c>
      <c r="AD15" s="2">
        <v>3238</v>
      </c>
      <c r="AE15" s="39">
        <f t="shared" si="11"/>
        <v>-6.3078703703703706E-2</v>
      </c>
      <c r="AF15" s="39">
        <f t="shared" si="12"/>
        <v>-0.20714985308521058</v>
      </c>
      <c r="AG15" s="39">
        <f t="shared" si="13"/>
        <v>-0.13928761297182349</v>
      </c>
    </row>
    <row r="16" spans="1:33" x14ac:dyDescent="0.25">
      <c r="A16" s="155" t="s">
        <v>378</v>
      </c>
      <c r="B16" s="155">
        <v>3347</v>
      </c>
      <c r="C16" s="155">
        <v>3156</v>
      </c>
      <c r="D16" s="2">
        <v>3847</v>
      </c>
      <c r="E16" s="2">
        <v>3987</v>
      </c>
      <c r="F16" s="2">
        <v>3663</v>
      </c>
      <c r="G16" s="2">
        <v>2446</v>
      </c>
      <c r="H16" s="2">
        <v>2703</v>
      </c>
      <c r="I16" s="2">
        <v>2876</v>
      </c>
      <c r="J16" s="2">
        <v>3768</v>
      </c>
      <c r="K16" s="2">
        <v>3572</v>
      </c>
      <c r="L16" s="2">
        <v>3603</v>
      </c>
      <c r="M16" s="2">
        <v>10011</v>
      </c>
      <c r="N16" s="2">
        <v>9305</v>
      </c>
      <c r="O16" s="39">
        <f t="shared" si="7"/>
        <v>1.3338349636318034</v>
      </c>
      <c r="P16" s="39">
        <f t="shared" si="8"/>
        <v>1.46947983014862</v>
      </c>
      <c r="Q16" s="39">
        <f t="shared" si="9"/>
        <v>-7.0522425332134653E-2</v>
      </c>
      <c r="R16" s="39">
        <f t="shared" si="14"/>
        <v>0.36061698252141222</v>
      </c>
      <c r="S16" s="20"/>
      <c r="T16" s="155" t="s">
        <v>378</v>
      </c>
      <c r="U16" s="2">
        <v>3847</v>
      </c>
      <c r="V16" s="2">
        <v>3987</v>
      </c>
      <c r="W16" s="2">
        <v>3663</v>
      </c>
      <c r="X16" s="2">
        <v>2446</v>
      </c>
      <c r="Y16" s="2">
        <v>2703</v>
      </c>
      <c r="Z16" s="2">
        <v>2876</v>
      </c>
      <c r="AA16" s="2">
        <v>3768</v>
      </c>
      <c r="AB16" s="2">
        <v>3572</v>
      </c>
      <c r="AC16" s="2">
        <v>3603</v>
      </c>
      <c r="AD16" s="2">
        <v>10011</v>
      </c>
      <c r="AE16" s="39">
        <f t="shared" si="11"/>
        <v>1.6022874967507148</v>
      </c>
      <c r="AF16" s="39">
        <f t="shared" si="12"/>
        <v>2.480876216968011</v>
      </c>
      <c r="AG16" s="39">
        <f t="shared" si="13"/>
        <v>1.7785179017485429</v>
      </c>
    </row>
    <row r="17" spans="1:33" x14ac:dyDescent="0.25">
      <c r="A17" s="127" t="s">
        <v>319</v>
      </c>
      <c r="B17" s="127">
        <v>2744</v>
      </c>
      <c r="C17" s="127">
        <v>4271</v>
      </c>
      <c r="D17" s="2">
        <v>6680</v>
      </c>
      <c r="E17" s="2">
        <v>6350</v>
      </c>
      <c r="F17" s="2">
        <v>5803</v>
      </c>
      <c r="G17" s="2">
        <v>7658</v>
      </c>
      <c r="H17" s="2">
        <v>9657</v>
      </c>
      <c r="I17" s="2">
        <v>10590</v>
      </c>
      <c r="J17" s="2">
        <v>9003</v>
      </c>
      <c r="K17" s="2">
        <v>10056</v>
      </c>
      <c r="L17" s="2">
        <v>12282</v>
      </c>
      <c r="M17" s="2">
        <v>12475</v>
      </c>
      <c r="N17" s="2">
        <v>11415</v>
      </c>
      <c r="O17" s="39">
        <f t="shared" si="7"/>
        <v>0.79763779527559053</v>
      </c>
      <c r="P17" s="39">
        <f t="shared" si="8"/>
        <v>0.26791069643452181</v>
      </c>
      <c r="Q17" s="39">
        <f t="shared" si="9"/>
        <v>-8.4969939879759523E-2</v>
      </c>
      <c r="R17" s="39">
        <f t="shared" si="14"/>
        <v>0.44239041971863735</v>
      </c>
      <c r="S17" s="20"/>
      <c r="T17" s="127" t="s">
        <v>319</v>
      </c>
      <c r="U17" s="2">
        <v>6680</v>
      </c>
      <c r="V17" s="2">
        <v>6463</v>
      </c>
      <c r="W17" s="2">
        <v>5828</v>
      </c>
      <c r="X17" s="2">
        <v>7658</v>
      </c>
      <c r="Y17" s="2">
        <v>9657</v>
      </c>
      <c r="Z17" s="2">
        <v>10590</v>
      </c>
      <c r="AA17" s="2">
        <v>9003</v>
      </c>
      <c r="AB17" s="2">
        <v>10056</v>
      </c>
      <c r="AC17" s="2">
        <v>12282</v>
      </c>
      <c r="AD17" s="2">
        <v>12475</v>
      </c>
      <c r="AE17" s="39">
        <f t="shared" si="11"/>
        <v>0.86751497005988021</v>
      </c>
      <c r="AF17" s="39">
        <f t="shared" si="12"/>
        <v>0.17799811142587346</v>
      </c>
      <c r="AG17" s="39">
        <f t="shared" si="13"/>
        <v>1.5714053085816641E-2</v>
      </c>
    </row>
    <row r="18" spans="1:33" s="65" customFormat="1" x14ac:dyDescent="0.25">
      <c r="A18" s="4" t="s">
        <v>0</v>
      </c>
      <c r="B18" s="4">
        <v>7801</v>
      </c>
      <c r="C18" s="4">
        <v>10374</v>
      </c>
      <c r="D18" s="4">
        <v>14022</v>
      </c>
      <c r="E18" s="4">
        <v>13962</v>
      </c>
      <c r="F18" s="4">
        <v>19542</v>
      </c>
      <c r="G18" s="4">
        <v>20903</v>
      </c>
      <c r="H18" s="4">
        <v>23368</v>
      </c>
      <c r="I18" s="4">
        <v>23943</v>
      </c>
      <c r="J18" s="4">
        <v>22021</v>
      </c>
      <c r="K18" s="4">
        <v>21114</v>
      </c>
      <c r="L18" s="4">
        <v>22303</v>
      </c>
      <c r="M18" s="4">
        <v>27588</v>
      </c>
      <c r="N18" s="4">
        <v>25803</v>
      </c>
      <c r="O18" s="40">
        <f t="shared" si="7"/>
        <v>0.84808766652342071</v>
      </c>
      <c r="P18" s="40">
        <f t="shared" si="8"/>
        <v>0.17174515235457063</v>
      </c>
      <c r="Q18" s="40">
        <f t="shared" si="9"/>
        <v>-6.4702044367116143E-2</v>
      </c>
      <c r="R18" s="40">
        <f t="shared" si="14"/>
        <v>1</v>
      </c>
      <c r="S18" s="69"/>
      <c r="T18" s="4" t="s">
        <v>0</v>
      </c>
      <c r="U18" s="4">
        <v>14022</v>
      </c>
      <c r="V18" s="4">
        <v>14075</v>
      </c>
      <c r="W18" s="4">
        <v>19567</v>
      </c>
      <c r="X18" s="4">
        <v>20903</v>
      </c>
      <c r="Y18" s="4">
        <v>23368</v>
      </c>
      <c r="Z18" s="4">
        <v>23943</v>
      </c>
      <c r="AA18" s="4">
        <v>22021</v>
      </c>
      <c r="AB18" s="4">
        <v>21114</v>
      </c>
      <c r="AC18" s="4">
        <v>22303</v>
      </c>
      <c r="AD18" s="4">
        <v>27528</v>
      </c>
      <c r="AE18" s="40">
        <f t="shared" si="11"/>
        <v>0.96320068463842534</v>
      </c>
      <c r="AF18" s="40">
        <f t="shared" si="12"/>
        <v>0.14973061019922315</v>
      </c>
      <c r="AG18" s="40">
        <f t="shared" si="13"/>
        <v>0.23427341613235889</v>
      </c>
    </row>
    <row r="19" spans="1:33" x14ac:dyDescent="0.25">
      <c r="S19" s="20"/>
    </row>
    <row r="20" spans="1:33" ht="15.75" x14ac:dyDescent="0.25">
      <c r="A20" s="33" t="s">
        <v>150</v>
      </c>
      <c r="B20" s="33"/>
      <c r="C20" s="33"/>
      <c r="D20" s="33"/>
      <c r="E20" s="33"/>
      <c r="F20" s="33"/>
      <c r="G20" s="33"/>
      <c r="H20" s="33"/>
      <c r="S20" s="20"/>
      <c r="T20" s="33" t="s">
        <v>150</v>
      </c>
      <c r="U20" s="33"/>
      <c r="V20" s="33"/>
      <c r="W20" s="33"/>
      <c r="X20" s="33"/>
      <c r="Y20" s="33"/>
    </row>
    <row r="21" spans="1:33" ht="30" customHeight="1" x14ac:dyDescent="0.25">
      <c r="A21" s="107" t="s">
        <v>110</v>
      </c>
      <c r="B21" s="1">
        <v>2007</v>
      </c>
      <c r="C21" s="1">
        <v>2008</v>
      </c>
      <c r="D21" s="1">
        <v>2009</v>
      </c>
      <c r="E21" s="1">
        <v>2010</v>
      </c>
      <c r="F21" s="1">
        <v>2011</v>
      </c>
      <c r="G21" s="1">
        <v>2012</v>
      </c>
      <c r="H21" s="1">
        <v>2013</v>
      </c>
      <c r="I21" s="1">
        <v>2014</v>
      </c>
      <c r="J21" s="1">
        <v>2015</v>
      </c>
      <c r="K21" s="1">
        <v>2016</v>
      </c>
      <c r="L21" s="1">
        <v>2017</v>
      </c>
      <c r="M21" s="1">
        <v>2018</v>
      </c>
      <c r="N21" s="1">
        <v>2019</v>
      </c>
      <c r="O21" s="5" t="s">
        <v>391</v>
      </c>
      <c r="P21" s="5" t="s">
        <v>392</v>
      </c>
      <c r="Q21" s="5" t="s">
        <v>393</v>
      </c>
      <c r="R21" s="5" t="s">
        <v>394</v>
      </c>
      <c r="S21" s="20"/>
      <c r="T21" s="107" t="s">
        <v>110</v>
      </c>
      <c r="U21" s="1">
        <v>2009</v>
      </c>
      <c r="V21" s="1">
        <v>2010</v>
      </c>
      <c r="W21" s="1">
        <v>2011</v>
      </c>
      <c r="X21" s="1">
        <v>2012</v>
      </c>
      <c r="Y21" s="1">
        <v>2013</v>
      </c>
      <c r="Z21" s="1">
        <v>2014</v>
      </c>
      <c r="AA21" s="1">
        <v>2015</v>
      </c>
      <c r="AB21" s="1">
        <v>2016</v>
      </c>
      <c r="AC21" s="1">
        <v>2017</v>
      </c>
      <c r="AD21" s="1">
        <v>2018</v>
      </c>
      <c r="AE21" s="5" t="s">
        <v>340</v>
      </c>
      <c r="AF21" s="5" t="s">
        <v>341</v>
      </c>
      <c r="AG21" s="5" t="s">
        <v>342</v>
      </c>
    </row>
    <row r="22" spans="1:33" x14ac:dyDescent="0.25">
      <c r="A22" s="121" t="s">
        <v>119</v>
      </c>
      <c r="B22" s="2">
        <v>1799</v>
      </c>
      <c r="C22" s="2">
        <v>2180</v>
      </c>
      <c r="D22" s="2">
        <v>2536</v>
      </c>
      <c r="E22" s="2">
        <v>2695</v>
      </c>
      <c r="F22" s="2">
        <v>2650</v>
      </c>
      <c r="G22" s="2">
        <v>3144</v>
      </c>
      <c r="H22" s="2">
        <v>4017</v>
      </c>
      <c r="I22" s="2">
        <v>4297</v>
      </c>
      <c r="J22" s="2">
        <v>4365</v>
      </c>
      <c r="K22" s="2">
        <v>4513</v>
      </c>
      <c r="L22" s="2">
        <v>4958</v>
      </c>
      <c r="M22" s="2">
        <v>4796</v>
      </c>
      <c r="N22" s="2">
        <v>4637</v>
      </c>
      <c r="O22" s="39">
        <f t="shared" ref="O22:O25" si="15">(N22-E22)/E22</f>
        <v>0.72059369202226342</v>
      </c>
      <c r="P22" s="39">
        <f t="shared" ref="P22:P25" si="16">(N22-J22)/J22</f>
        <v>6.2313860252004583E-2</v>
      </c>
      <c r="Q22" s="39">
        <f t="shared" ref="Q22:Q25" si="17">(N22-M22)/M22</f>
        <v>-3.3152627189324435E-2</v>
      </c>
      <c r="R22" s="39">
        <f>N22/N$18</f>
        <v>0.17970778591636632</v>
      </c>
      <c r="S22" s="20"/>
      <c r="T22" s="121" t="s">
        <v>119</v>
      </c>
      <c r="U22" s="2">
        <v>2536</v>
      </c>
      <c r="V22" s="2">
        <v>2695</v>
      </c>
      <c r="W22" s="2">
        <v>2650</v>
      </c>
      <c r="X22" s="2">
        <v>3144</v>
      </c>
      <c r="Y22" s="2">
        <v>4017</v>
      </c>
      <c r="Z22" s="2">
        <v>4297</v>
      </c>
      <c r="AA22" s="2">
        <v>4365</v>
      </c>
      <c r="AB22" s="2">
        <v>4513</v>
      </c>
      <c r="AC22" s="2">
        <v>4958</v>
      </c>
      <c r="AD22" s="2">
        <v>4796</v>
      </c>
      <c r="AE22" s="39">
        <f t="shared" ref="AE22:AE25" si="18">(AD22-U22)/U22</f>
        <v>0.89116719242902209</v>
      </c>
      <c r="AF22" s="39">
        <f>(AD22-Z22)/Z22</f>
        <v>0.11612753083546661</v>
      </c>
      <c r="AG22" s="39">
        <f t="shared" ref="AG22:AG25" si="19">(AD22-AC22)/AC22</f>
        <v>-3.2674465510286403E-2</v>
      </c>
    </row>
    <row r="23" spans="1:33" x14ac:dyDescent="0.25">
      <c r="A23" s="121" t="s">
        <v>39</v>
      </c>
      <c r="B23" s="2">
        <v>4155</v>
      </c>
      <c r="C23" s="2">
        <v>5019</v>
      </c>
      <c r="D23" s="2">
        <v>5696</v>
      </c>
      <c r="E23" s="2">
        <v>6117</v>
      </c>
      <c r="F23" s="2">
        <v>11060</v>
      </c>
      <c r="G23" s="2">
        <v>11946</v>
      </c>
      <c r="H23" s="2">
        <v>12090</v>
      </c>
      <c r="I23" s="2">
        <v>11720</v>
      </c>
      <c r="J23" s="2">
        <v>9170</v>
      </c>
      <c r="K23" s="2">
        <v>7536</v>
      </c>
      <c r="L23" s="2">
        <v>6558</v>
      </c>
      <c r="M23" s="2">
        <v>5602</v>
      </c>
      <c r="N23" s="2">
        <v>4788</v>
      </c>
      <c r="O23" s="39">
        <f t="shared" si="15"/>
        <v>-0.21726336439431093</v>
      </c>
      <c r="P23" s="39">
        <f t="shared" si="16"/>
        <v>-0.47786259541984732</v>
      </c>
      <c r="Q23" s="39">
        <f t="shared" si="17"/>
        <v>-0.14530524812566942</v>
      </c>
      <c r="R23" s="39">
        <f t="shared" ref="R23:R25" si="20">N23/N$18</f>
        <v>0.1855598186257412</v>
      </c>
      <c r="S23" s="20"/>
      <c r="T23" s="121" t="s">
        <v>39</v>
      </c>
      <c r="U23" s="2">
        <v>5696</v>
      </c>
      <c r="V23" s="2">
        <v>6131</v>
      </c>
      <c r="W23" s="2">
        <v>11046</v>
      </c>
      <c r="X23" s="2">
        <v>11946</v>
      </c>
      <c r="Y23" s="2">
        <v>12090</v>
      </c>
      <c r="Z23" s="2">
        <v>11720</v>
      </c>
      <c r="AA23" s="2">
        <v>9170</v>
      </c>
      <c r="AB23" s="2">
        <v>7536</v>
      </c>
      <c r="AC23" s="2">
        <v>6558</v>
      </c>
      <c r="AD23" s="2">
        <v>5574</v>
      </c>
      <c r="AE23" s="39">
        <f t="shared" si="18"/>
        <v>-2.1418539325842697E-2</v>
      </c>
      <c r="AF23" s="39">
        <f>(AD23-Z23)/Z23</f>
        <v>-0.52440273037542662</v>
      </c>
      <c r="AG23" s="39">
        <f t="shared" si="19"/>
        <v>-0.15004574565416284</v>
      </c>
    </row>
    <row r="24" spans="1:33" x14ac:dyDescent="0.25">
      <c r="A24" s="126" t="s">
        <v>116</v>
      </c>
      <c r="B24" s="127">
        <v>1847</v>
      </c>
      <c r="C24" s="127">
        <v>3175</v>
      </c>
      <c r="D24" s="2">
        <v>5790</v>
      </c>
      <c r="E24" s="2">
        <v>5150</v>
      </c>
      <c r="F24" s="2">
        <v>5832</v>
      </c>
      <c r="G24" s="2">
        <v>5813</v>
      </c>
      <c r="H24" s="2">
        <v>7261</v>
      </c>
      <c r="I24" s="2">
        <v>7926</v>
      </c>
      <c r="J24" s="2">
        <v>8486</v>
      </c>
      <c r="K24" s="2">
        <v>9065</v>
      </c>
      <c r="L24" s="2">
        <v>10787</v>
      </c>
      <c r="M24" s="2">
        <v>17190</v>
      </c>
      <c r="N24" s="2">
        <v>16378</v>
      </c>
      <c r="O24" s="39">
        <f t="shared" si="15"/>
        <v>2.1801941747572817</v>
      </c>
      <c r="P24" s="39">
        <f t="shared" si="16"/>
        <v>0.93000235682300258</v>
      </c>
      <c r="Q24" s="39">
        <f t="shared" si="17"/>
        <v>-4.7236765561372893E-2</v>
      </c>
      <c r="R24" s="39">
        <f t="shared" si="20"/>
        <v>0.63473239545789251</v>
      </c>
      <c r="S24" s="20"/>
      <c r="T24" s="126" t="s">
        <v>116</v>
      </c>
      <c r="U24" s="2">
        <v>5790</v>
      </c>
      <c r="V24" s="2">
        <v>5249</v>
      </c>
      <c r="W24" s="2">
        <v>5871</v>
      </c>
      <c r="X24" s="2">
        <v>5813</v>
      </c>
      <c r="Y24" s="2">
        <v>7261</v>
      </c>
      <c r="Z24" s="2">
        <v>7926</v>
      </c>
      <c r="AA24" s="2">
        <v>8486</v>
      </c>
      <c r="AB24" s="2">
        <v>9065</v>
      </c>
      <c r="AC24" s="2">
        <v>10787</v>
      </c>
      <c r="AD24" s="2">
        <v>17158</v>
      </c>
      <c r="AE24" s="39">
        <f t="shared" si="18"/>
        <v>1.963385146804836</v>
      </c>
      <c r="AF24" s="39">
        <f>(AD24-Z24)/Z24</f>
        <v>1.1647741609891495</v>
      </c>
      <c r="AG24" s="39">
        <f t="shared" si="19"/>
        <v>0.59061833688699361</v>
      </c>
    </row>
    <row r="25" spans="1:33" x14ac:dyDescent="0.25">
      <c r="A25" s="122" t="s">
        <v>0</v>
      </c>
      <c r="B25" s="4">
        <v>7801</v>
      </c>
      <c r="C25" s="4">
        <v>10374</v>
      </c>
      <c r="D25" s="4">
        <v>14022</v>
      </c>
      <c r="E25" s="4">
        <v>13962</v>
      </c>
      <c r="F25" s="4">
        <v>19542</v>
      </c>
      <c r="G25" s="4">
        <v>20903</v>
      </c>
      <c r="H25" s="4">
        <v>23368</v>
      </c>
      <c r="I25" s="4">
        <v>23943</v>
      </c>
      <c r="J25" s="4">
        <v>22021</v>
      </c>
      <c r="K25" s="4">
        <v>21114</v>
      </c>
      <c r="L25" s="4">
        <v>22303</v>
      </c>
      <c r="M25" s="4">
        <v>27588</v>
      </c>
      <c r="N25" s="4">
        <v>25803</v>
      </c>
      <c r="O25" s="40">
        <f t="shared" si="15"/>
        <v>0.84808766652342071</v>
      </c>
      <c r="P25" s="40">
        <f t="shared" si="16"/>
        <v>0.17174515235457063</v>
      </c>
      <c r="Q25" s="40">
        <f t="shared" si="17"/>
        <v>-6.4702044367116143E-2</v>
      </c>
      <c r="R25" s="40">
        <f t="shared" si="20"/>
        <v>1</v>
      </c>
      <c r="S25" s="20"/>
      <c r="T25" s="153" t="s">
        <v>0</v>
      </c>
      <c r="U25" s="4">
        <v>14022</v>
      </c>
      <c r="V25" s="4">
        <v>14075</v>
      </c>
      <c r="W25" s="4">
        <v>19567</v>
      </c>
      <c r="X25" s="4">
        <v>20903</v>
      </c>
      <c r="Y25" s="4">
        <v>23368</v>
      </c>
      <c r="Z25" s="4">
        <v>23943</v>
      </c>
      <c r="AA25" s="4">
        <v>22021</v>
      </c>
      <c r="AB25" s="4">
        <v>21114</v>
      </c>
      <c r="AC25" s="4">
        <v>22303</v>
      </c>
      <c r="AD25" s="4">
        <v>27528</v>
      </c>
      <c r="AE25" s="40">
        <f t="shared" si="18"/>
        <v>0.96320068463842534</v>
      </c>
      <c r="AF25" s="40">
        <f>(AD25-Z25)/Z25</f>
        <v>0.14973061019922315</v>
      </c>
      <c r="AG25" s="40">
        <f t="shared" si="19"/>
        <v>0.23427341613235889</v>
      </c>
    </row>
    <row r="26" spans="1:33" x14ac:dyDescent="0.25">
      <c r="S26" s="20"/>
    </row>
    <row r="27" spans="1:33" ht="15.75" x14ac:dyDescent="0.25">
      <c r="A27" s="33" t="s">
        <v>149</v>
      </c>
      <c r="B27" s="33"/>
      <c r="C27" s="33"/>
      <c r="D27" s="33"/>
      <c r="E27" s="33"/>
      <c r="F27" s="33"/>
      <c r="G27" s="33"/>
      <c r="H27" s="33"/>
      <c r="S27" s="20"/>
      <c r="T27" s="33" t="s">
        <v>149</v>
      </c>
      <c r="U27" s="33"/>
      <c r="V27" s="33"/>
      <c r="W27" s="33"/>
      <c r="X27" s="33"/>
      <c r="Y27" s="33"/>
    </row>
    <row r="28" spans="1:33" ht="30" customHeight="1" x14ac:dyDescent="0.25">
      <c r="A28" s="107" t="s">
        <v>125</v>
      </c>
      <c r="B28" s="1">
        <v>2007</v>
      </c>
      <c r="C28" s="1">
        <v>2008</v>
      </c>
      <c r="D28" s="1">
        <v>2009</v>
      </c>
      <c r="E28" s="1">
        <v>2010</v>
      </c>
      <c r="F28" s="1">
        <v>2011</v>
      </c>
      <c r="G28" s="1">
        <v>2012</v>
      </c>
      <c r="H28" s="1">
        <v>2013</v>
      </c>
      <c r="I28" s="1">
        <v>2014</v>
      </c>
      <c r="J28" s="1">
        <v>2015</v>
      </c>
      <c r="K28" s="1">
        <v>2016</v>
      </c>
      <c r="L28" s="1">
        <v>2017</v>
      </c>
      <c r="M28" s="1">
        <v>2018</v>
      </c>
      <c r="N28" s="1">
        <v>2019</v>
      </c>
      <c r="O28" s="5" t="s">
        <v>391</v>
      </c>
      <c r="P28" s="5" t="s">
        <v>392</v>
      </c>
      <c r="Q28" s="5" t="s">
        <v>393</v>
      </c>
      <c r="R28" s="5" t="s">
        <v>394</v>
      </c>
      <c r="S28" s="20"/>
      <c r="T28" s="107" t="s">
        <v>125</v>
      </c>
      <c r="U28" s="1">
        <v>2009</v>
      </c>
      <c r="V28" s="1">
        <v>2010</v>
      </c>
      <c r="W28" s="1">
        <v>2011</v>
      </c>
      <c r="X28" s="1">
        <v>2012</v>
      </c>
      <c r="Y28" s="1">
        <v>2013</v>
      </c>
      <c r="Z28" s="1">
        <v>2014</v>
      </c>
      <c r="AA28" s="1">
        <v>2015</v>
      </c>
      <c r="AB28" s="1">
        <v>2016</v>
      </c>
      <c r="AC28" s="1">
        <v>2017</v>
      </c>
      <c r="AD28" s="1">
        <v>2018</v>
      </c>
      <c r="AE28" s="5" t="s">
        <v>340</v>
      </c>
      <c r="AF28" s="5" t="s">
        <v>341</v>
      </c>
      <c r="AG28" s="5" t="s">
        <v>342</v>
      </c>
    </row>
    <row r="29" spans="1:33" s="65" customFormat="1" x14ac:dyDescent="0.25">
      <c r="A29" s="118" t="s">
        <v>2</v>
      </c>
      <c r="B29" s="54"/>
      <c r="C29" s="54">
        <v>12</v>
      </c>
      <c r="D29" s="54">
        <v>14</v>
      </c>
      <c r="E29" s="54">
        <v>5</v>
      </c>
      <c r="F29" s="54">
        <v>61</v>
      </c>
      <c r="G29" s="54">
        <v>17</v>
      </c>
      <c r="H29" s="54">
        <v>18</v>
      </c>
      <c r="I29" s="54">
        <v>2</v>
      </c>
      <c r="J29" s="54">
        <v>6</v>
      </c>
      <c r="K29" s="54">
        <v>9</v>
      </c>
      <c r="L29" s="54">
        <v>12</v>
      </c>
      <c r="M29" s="54">
        <v>11</v>
      </c>
      <c r="N29" s="54">
        <v>9</v>
      </c>
      <c r="O29" s="39">
        <f t="shared" ref="O29:O38" si="21">(N29-E29)/E29</f>
        <v>0.8</v>
      </c>
      <c r="P29" s="39">
        <f t="shared" ref="P29:P38" si="22">(N29-J29)/J29</f>
        <v>0.5</v>
      </c>
      <c r="Q29" s="39">
        <f t="shared" ref="Q29:Q38" si="23">(N29-M29)/M29</f>
        <v>-0.18181818181818182</v>
      </c>
      <c r="R29" s="40">
        <f>N29/N$18</f>
        <v>3.4879665155214509E-4</v>
      </c>
      <c r="S29" s="69"/>
      <c r="T29" s="118" t="s">
        <v>2</v>
      </c>
      <c r="U29" s="54">
        <v>14</v>
      </c>
      <c r="V29" s="54">
        <v>5</v>
      </c>
      <c r="W29" s="54">
        <v>61</v>
      </c>
      <c r="X29" s="54">
        <v>17</v>
      </c>
      <c r="Y29" s="54">
        <v>18</v>
      </c>
      <c r="Z29" s="54">
        <v>2</v>
      </c>
      <c r="AA29" s="54">
        <v>6</v>
      </c>
      <c r="AB29" s="54">
        <v>9</v>
      </c>
      <c r="AC29" s="54">
        <v>12</v>
      </c>
      <c r="AD29" s="54">
        <v>11</v>
      </c>
      <c r="AE29" s="40">
        <f t="shared" ref="AE29:AE31" si="24">(AD29-U29)/U29</f>
        <v>-0.21428571428571427</v>
      </c>
      <c r="AF29" s="40">
        <f t="shared" ref="AF29:AF38" si="25">(AD29-Z29)/Z29</f>
        <v>4.5</v>
      </c>
      <c r="AG29" s="40">
        <f t="shared" ref="AG29:AG38" si="26">(AD29-AC29)/AC29</f>
        <v>-8.3333333333333329E-2</v>
      </c>
    </row>
    <row r="30" spans="1:33" x14ac:dyDescent="0.25">
      <c r="A30" s="115" t="s">
        <v>116</v>
      </c>
      <c r="B30" s="163"/>
      <c r="C30" s="163">
        <v>12</v>
      </c>
      <c r="D30" s="45">
        <v>14</v>
      </c>
      <c r="E30" s="45">
        <v>5</v>
      </c>
      <c r="F30" s="45">
        <v>61</v>
      </c>
      <c r="G30" s="45">
        <v>17</v>
      </c>
      <c r="H30" s="45">
        <v>18</v>
      </c>
      <c r="I30" s="45">
        <v>2</v>
      </c>
      <c r="J30" s="45">
        <v>6</v>
      </c>
      <c r="K30" s="45">
        <v>9</v>
      </c>
      <c r="L30" s="45">
        <v>12</v>
      </c>
      <c r="M30" s="45">
        <v>11</v>
      </c>
      <c r="N30" s="45">
        <v>9</v>
      </c>
      <c r="O30" s="39">
        <f t="shared" si="21"/>
        <v>0.8</v>
      </c>
      <c r="P30" s="39">
        <f t="shared" si="22"/>
        <v>0.5</v>
      </c>
      <c r="Q30" s="39">
        <f t="shared" si="23"/>
        <v>-0.18181818181818182</v>
      </c>
      <c r="R30" s="39">
        <f t="shared" ref="R30:R34" si="27">N30/N$18</f>
        <v>3.4879665155214509E-4</v>
      </c>
      <c r="S30" s="20"/>
      <c r="T30" s="115" t="s">
        <v>116</v>
      </c>
      <c r="U30" s="45">
        <v>14</v>
      </c>
      <c r="V30" s="45">
        <v>5</v>
      </c>
      <c r="W30" s="45">
        <v>61</v>
      </c>
      <c r="X30" s="45">
        <v>17</v>
      </c>
      <c r="Y30" s="45">
        <v>18</v>
      </c>
      <c r="Z30" s="45">
        <v>2</v>
      </c>
      <c r="AA30" s="45">
        <v>6</v>
      </c>
      <c r="AB30" s="45">
        <v>9</v>
      </c>
      <c r="AC30" s="45">
        <v>12</v>
      </c>
      <c r="AD30" s="45">
        <v>11</v>
      </c>
      <c r="AE30" s="39">
        <f t="shared" si="24"/>
        <v>-0.21428571428571427</v>
      </c>
      <c r="AF30" s="39">
        <f t="shared" si="25"/>
        <v>4.5</v>
      </c>
      <c r="AG30" s="39">
        <f t="shared" si="26"/>
        <v>-8.3333333333333329E-2</v>
      </c>
    </row>
    <row r="31" spans="1:33" s="65" customFormat="1" x14ac:dyDescent="0.25">
      <c r="A31" s="118" t="s">
        <v>315</v>
      </c>
      <c r="B31" s="54"/>
      <c r="C31" s="54">
        <v>22</v>
      </c>
      <c r="D31" s="54">
        <v>25</v>
      </c>
      <c r="E31" s="54">
        <v>38</v>
      </c>
      <c r="F31" s="54">
        <v>7074</v>
      </c>
      <c r="G31" s="54">
        <v>7637</v>
      </c>
      <c r="H31" s="54">
        <v>7568</v>
      </c>
      <c r="I31" s="54">
        <v>6391</v>
      </c>
      <c r="J31" s="54">
        <v>5631</v>
      </c>
      <c r="K31" s="54">
        <v>3679</v>
      </c>
      <c r="L31" s="54">
        <v>2644</v>
      </c>
      <c r="M31" s="54">
        <v>1793</v>
      </c>
      <c r="N31" s="54">
        <v>1956</v>
      </c>
      <c r="O31" s="40">
        <f t="shared" si="21"/>
        <v>50.473684210526315</v>
      </c>
      <c r="P31" s="40">
        <f t="shared" si="22"/>
        <v>-0.65263718700053275</v>
      </c>
      <c r="Q31" s="40">
        <f t="shared" si="23"/>
        <v>9.0909090909090912E-2</v>
      </c>
      <c r="R31" s="40">
        <f t="shared" si="27"/>
        <v>7.5805138937332872E-2</v>
      </c>
      <c r="S31" s="69"/>
      <c r="T31" s="118" t="s">
        <v>315</v>
      </c>
      <c r="U31" s="54">
        <v>25</v>
      </c>
      <c r="V31" s="54">
        <v>38</v>
      </c>
      <c r="W31" s="54">
        <v>7074</v>
      </c>
      <c r="X31" s="54">
        <v>7637</v>
      </c>
      <c r="Y31" s="54">
        <v>7568</v>
      </c>
      <c r="Z31" s="54">
        <v>6391</v>
      </c>
      <c r="AA31" s="54">
        <v>5631</v>
      </c>
      <c r="AB31" s="54">
        <v>3679</v>
      </c>
      <c r="AC31" s="54">
        <v>2644</v>
      </c>
      <c r="AD31" s="54">
        <v>1793</v>
      </c>
      <c r="AE31" s="40">
        <f t="shared" si="24"/>
        <v>70.72</v>
      </c>
      <c r="AF31" s="40">
        <f t="shared" si="25"/>
        <v>-0.71944922547332191</v>
      </c>
      <c r="AG31" s="40">
        <f t="shared" si="26"/>
        <v>-0.32186081694402419</v>
      </c>
    </row>
    <row r="32" spans="1:33" x14ac:dyDescent="0.25">
      <c r="A32" s="109" t="s">
        <v>39</v>
      </c>
      <c r="B32" s="161"/>
      <c r="C32" s="161"/>
      <c r="D32" s="45"/>
      <c r="E32" s="45"/>
      <c r="F32" s="45">
        <v>5987</v>
      </c>
      <c r="G32" s="45">
        <v>6569</v>
      </c>
      <c r="H32" s="45">
        <v>6928</v>
      </c>
      <c r="I32" s="45">
        <v>5577</v>
      </c>
      <c r="J32" s="45">
        <v>4781</v>
      </c>
      <c r="K32" s="45">
        <v>3496</v>
      </c>
      <c r="L32" s="45">
        <v>2275</v>
      </c>
      <c r="M32" s="45">
        <v>1727</v>
      </c>
      <c r="N32" s="45">
        <v>1525</v>
      </c>
      <c r="O32" s="140" t="s">
        <v>159</v>
      </c>
      <c r="P32" s="39">
        <f t="shared" si="22"/>
        <v>-0.68102907341560348</v>
      </c>
      <c r="Q32" s="39">
        <f t="shared" si="23"/>
        <v>-0.11696583671105965</v>
      </c>
      <c r="R32" s="39">
        <f t="shared" si="27"/>
        <v>5.9101654846335699E-2</v>
      </c>
      <c r="S32" s="20"/>
      <c r="T32" s="109" t="s">
        <v>39</v>
      </c>
      <c r="U32" s="45"/>
      <c r="V32" s="45"/>
      <c r="W32" s="45">
        <v>5987</v>
      </c>
      <c r="X32" s="45">
        <v>6569</v>
      </c>
      <c r="Y32" s="45">
        <v>6928</v>
      </c>
      <c r="Z32" s="45">
        <v>5577</v>
      </c>
      <c r="AA32" s="45">
        <v>4781</v>
      </c>
      <c r="AB32" s="45">
        <v>3496</v>
      </c>
      <c r="AC32" s="45">
        <v>2275</v>
      </c>
      <c r="AD32" s="45">
        <v>1727</v>
      </c>
      <c r="AE32" s="39" t="s">
        <v>159</v>
      </c>
      <c r="AF32" s="39">
        <f t="shared" si="25"/>
        <v>-0.69033530571992108</v>
      </c>
      <c r="AG32" s="39">
        <f t="shared" si="26"/>
        <v>-0.24087912087912089</v>
      </c>
    </row>
    <row r="33" spans="1:33" x14ac:dyDescent="0.25">
      <c r="A33" s="115" t="s">
        <v>116</v>
      </c>
      <c r="B33" s="163"/>
      <c r="C33" s="163">
        <v>22</v>
      </c>
      <c r="D33" s="45">
        <v>25</v>
      </c>
      <c r="E33" s="45">
        <v>38</v>
      </c>
      <c r="F33" s="45">
        <v>1087</v>
      </c>
      <c r="G33" s="45">
        <v>1068</v>
      </c>
      <c r="H33" s="45">
        <v>640</v>
      </c>
      <c r="I33" s="45">
        <v>814</v>
      </c>
      <c r="J33" s="45">
        <v>850</v>
      </c>
      <c r="K33" s="45">
        <v>183</v>
      </c>
      <c r="L33" s="45">
        <v>369</v>
      </c>
      <c r="M33" s="45">
        <v>66</v>
      </c>
      <c r="N33" s="45">
        <v>431</v>
      </c>
      <c r="O33" s="39">
        <f t="shared" si="21"/>
        <v>10.342105263157896</v>
      </c>
      <c r="P33" s="39">
        <f t="shared" si="22"/>
        <v>-0.49294117647058822</v>
      </c>
      <c r="Q33" s="39">
        <f t="shared" si="23"/>
        <v>5.5303030303030303</v>
      </c>
      <c r="R33" s="39">
        <f t="shared" si="27"/>
        <v>1.6703484090997169E-2</v>
      </c>
      <c r="S33" s="20"/>
      <c r="T33" s="115" t="s">
        <v>116</v>
      </c>
      <c r="U33" s="45">
        <v>25</v>
      </c>
      <c r="V33" s="45">
        <v>38</v>
      </c>
      <c r="W33" s="45">
        <v>1087</v>
      </c>
      <c r="X33" s="45">
        <v>1068</v>
      </c>
      <c r="Y33" s="45">
        <v>640</v>
      </c>
      <c r="Z33" s="45">
        <v>814</v>
      </c>
      <c r="AA33" s="45">
        <v>850</v>
      </c>
      <c r="AB33" s="45">
        <v>183</v>
      </c>
      <c r="AC33" s="45">
        <v>369</v>
      </c>
      <c r="AD33" s="45">
        <v>66</v>
      </c>
      <c r="AE33" s="39">
        <f t="shared" ref="AE33:AE38" si="28">(AD33-U33)/U33</f>
        <v>1.64</v>
      </c>
      <c r="AF33" s="39">
        <f t="shared" si="25"/>
        <v>-0.91891891891891897</v>
      </c>
      <c r="AG33" s="39">
        <f t="shared" si="26"/>
        <v>-0.82113821138211385</v>
      </c>
    </row>
    <row r="34" spans="1:33" s="65" customFormat="1" x14ac:dyDescent="0.25">
      <c r="A34" s="118" t="s">
        <v>4</v>
      </c>
      <c r="B34" s="54">
        <v>7801</v>
      </c>
      <c r="C34" s="54">
        <v>10340</v>
      </c>
      <c r="D34" s="54">
        <v>13983</v>
      </c>
      <c r="E34" s="54">
        <v>13919</v>
      </c>
      <c r="F34" s="54">
        <v>12407</v>
      </c>
      <c r="G34" s="54">
        <v>13249</v>
      </c>
      <c r="H34" s="54">
        <v>15782</v>
      </c>
      <c r="I34" s="54">
        <v>17550</v>
      </c>
      <c r="J34" s="54">
        <v>16384</v>
      </c>
      <c r="K34" s="54">
        <v>17426</v>
      </c>
      <c r="L34" s="54">
        <v>19647</v>
      </c>
      <c r="M34" s="54">
        <v>25784</v>
      </c>
      <c r="N34" s="54">
        <v>23838</v>
      </c>
      <c r="O34" s="40">
        <f t="shared" si="21"/>
        <v>0.71262303326388388</v>
      </c>
      <c r="P34" s="40">
        <f t="shared" si="22"/>
        <v>0.4549560546875</v>
      </c>
      <c r="Q34" s="40">
        <f t="shared" si="23"/>
        <v>-7.5473161650636056E-2</v>
      </c>
      <c r="R34" s="40">
        <f t="shared" si="27"/>
        <v>0.92384606441111494</v>
      </c>
      <c r="S34" s="69"/>
      <c r="T34" s="118" t="s">
        <v>4</v>
      </c>
      <c r="U34" s="54">
        <v>13983</v>
      </c>
      <c r="V34" s="54">
        <v>14032</v>
      </c>
      <c r="W34" s="54">
        <v>12432</v>
      </c>
      <c r="X34" s="54">
        <v>13249</v>
      </c>
      <c r="Y34" s="54">
        <v>15782</v>
      </c>
      <c r="Z34" s="54">
        <v>17550</v>
      </c>
      <c r="AA34" s="54">
        <v>16384</v>
      </c>
      <c r="AB34" s="54">
        <v>17426</v>
      </c>
      <c r="AC34" s="54">
        <v>19647</v>
      </c>
      <c r="AD34" s="54">
        <v>25724</v>
      </c>
      <c r="AE34" s="40">
        <f t="shared" si="28"/>
        <v>0.83966244725738393</v>
      </c>
      <c r="AF34" s="40">
        <f t="shared" si="25"/>
        <v>0.46575498575498575</v>
      </c>
      <c r="AG34" s="40">
        <f t="shared" si="26"/>
        <v>0.30930930930930933</v>
      </c>
    </row>
    <row r="35" spans="1:33" x14ac:dyDescent="0.25">
      <c r="A35" s="109" t="s">
        <v>119</v>
      </c>
      <c r="B35" s="161">
        <v>1799</v>
      </c>
      <c r="C35" s="161">
        <v>2180</v>
      </c>
      <c r="D35" s="45">
        <v>2536</v>
      </c>
      <c r="E35" s="45">
        <v>2695</v>
      </c>
      <c r="F35" s="45">
        <v>2650</v>
      </c>
      <c r="G35" s="45">
        <v>3144</v>
      </c>
      <c r="H35" s="45">
        <v>4017</v>
      </c>
      <c r="I35" s="45">
        <v>4297</v>
      </c>
      <c r="J35" s="45">
        <v>4365</v>
      </c>
      <c r="K35" s="45">
        <v>4513</v>
      </c>
      <c r="L35" s="45">
        <v>4958</v>
      </c>
      <c r="M35" s="45">
        <v>4796</v>
      </c>
      <c r="N35" s="45">
        <v>4637</v>
      </c>
      <c r="O35" s="39">
        <f t="shared" si="21"/>
        <v>0.72059369202226342</v>
      </c>
      <c r="P35" s="39">
        <f t="shared" si="22"/>
        <v>6.2313860252004583E-2</v>
      </c>
      <c r="Q35" s="39">
        <f t="shared" si="23"/>
        <v>-3.3152627189324435E-2</v>
      </c>
      <c r="R35" s="39">
        <f t="shared" ref="R35:R38" si="29">N35/N$18</f>
        <v>0.17970778591636632</v>
      </c>
      <c r="S35" s="20"/>
      <c r="T35" s="109" t="s">
        <v>119</v>
      </c>
      <c r="U35" s="45">
        <v>2536</v>
      </c>
      <c r="V35" s="45">
        <v>2695</v>
      </c>
      <c r="W35" s="45">
        <v>2650</v>
      </c>
      <c r="X35" s="45">
        <v>3144</v>
      </c>
      <c r="Y35" s="45">
        <v>4017</v>
      </c>
      <c r="Z35" s="45">
        <v>4297</v>
      </c>
      <c r="AA35" s="45">
        <v>4365</v>
      </c>
      <c r="AB35" s="45">
        <v>4513</v>
      </c>
      <c r="AC35" s="45">
        <v>4958</v>
      </c>
      <c r="AD35" s="45">
        <v>4796</v>
      </c>
      <c r="AE35" s="39">
        <f t="shared" si="28"/>
        <v>0.89116719242902209</v>
      </c>
      <c r="AF35" s="39">
        <f t="shared" si="25"/>
        <v>0.11612753083546661</v>
      </c>
      <c r="AG35" s="39">
        <f t="shared" si="26"/>
        <v>-3.2674465510286403E-2</v>
      </c>
    </row>
    <row r="36" spans="1:33" x14ac:dyDescent="0.25">
      <c r="A36" s="109" t="s">
        <v>39</v>
      </c>
      <c r="B36" s="161">
        <v>4155</v>
      </c>
      <c r="C36" s="161">
        <v>5019</v>
      </c>
      <c r="D36" s="45">
        <v>5696</v>
      </c>
      <c r="E36" s="45">
        <v>6117</v>
      </c>
      <c r="F36" s="45">
        <v>5073</v>
      </c>
      <c r="G36" s="45">
        <v>5377</v>
      </c>
      <c r="H36" s="45">
        <v>5162</v>
      </c>
      <c r="I36" s="45">
        <v>6143</v>
      </c>
      <c r="J36" s="45">
        <v>4389</v>
      </c>
      <c r="K36" s="45">
        <v>4040</v>
      </c>
      <c r="L36" s="45">
        <v>4283</v>
      </c>
      <c r="M36" s="45">
        <v>3875</v>
      </c>
      <c r="N36" s="45">
        <v>3263</v>
      </c>
      <c r="O36" s="39">
        <f t="shared" si="21"/>
        <v>-0.46656857936897173</v>
      </c>
      <c r="P36" s="39">
        <f t="shared" si="22"/>
        <v>-0.25655046707678286</v>
      </c>
      <c r="Q36" s="39">
        <f t="shared" si="23"/>
        <v>-0.15793548387096773</v>
      </c>
      <c r="R36" s="39">
        <f t="shared" si="29"/>
        <v>0.1264581637794055</v>
      </c>
      <c r="S36" s="20"/>
      <c r="T36" s="109" t="s">
        <v>39</v>
      </c>
      <c r="U36" s="45">
        <v>5696</v>
      </c>
      <c r="V36" s="45">
        <v>6131</v>
      </c>
      <c r="W36" s="45">
        <v>5059</v>
      </c>
      <c r="X36" s="45">
        <v>5377</v>
      </c>
      <c r="Y36" s="45">
        <v>5162</v>
      </c>
      <c r="Z36" s="45">
        <v>6143</v>
      </c>
      <c r="AA36" s="45">
        <v>4389</v>
      </c>
      <c r="AB36" s="45">
        <v>4040</v>
      </c>
      <c r="AC36" s="45">
        <v>4283</v>
      </c>
      <c r="AD36" s="45">
        <v>3847</v>
      </c>
      <c r="AE36" s="39">
        <f t="shared" si="28"/>
        <v>-0.3246137640449438</v>
      </c>
      <c r="AF36" s="39">
        <f t="shared" si="25"/>
        <v>-0.37375874979651635</v>
      </c>
      <c r="AG36" s="39">
        <f t="shared" si="26"/>
        <v>-0.10179780527667523</v>
      </c>
    </row>
    <row r="37" spans="1:33" x14ac:dyDescent="0.25">
      <c r="A37" s="115" t="s">
        <v>116</v>
      </c>
      <c r="B37" s="163">
        <v>1847</v>
      </c>
      <c r="C37" s="163">
        <v>3141</v>
      </c>
      <c r="D37" s="45">
        <v>5751</v>
      </c>
      <c r="E37" s="45">
        <v>5107</v>
      </c>
      <c r="F37" s="45">
        <v>4684</v>
      </c>
      <c r="G37" s="45">
        <v>4728</v>
      </c>
      <c r="H37" s="45">
        <v>6603</v>
      </c>
      <c r="I37" s="45">
        <v>7110</v>
      </c>
      <c r="J37" s="45">
        <v>7630</v>
      </c>
      <c r="K37" s="45">
        <v>8873</v>
      </c>
      <c r="L37" s="45">
        <v>10406</v>
      </c>
      <c r="M37" s="45">
        <v>17113</v>
      </c>
      <c r="N37" s="45">
        <v>15938</v>
      </c>
      <c r="O37" s="39">
        <f t="shared" si="21"/>
        <v>2.1208145682396711</v>
      </c>
      <c r="P37" s="39">
        <f t="shared" si="22"/>
        <v>1.088859764089122</v>
      </c>
      <c r="Q37" s="39">
        <f t="shared" si="23"/>
        <v>-6.8661251680009347E-2</v>
      </c>
      <c r="R37" s="39">
        <f t="shared" si="29"/>
        <v>0.61768011471534323</v>
      </c>
      <c r="S37" s="20"/>
      <c r="T37" s="115" t="s">
        <v>116</v>
      </c>
      <c r="U37" s="45">
        <v>5751</v>
      </c>
      <c r="V37" s="45">
        <v>5206</v>
      </c>
      <c r="W37" s="45">
        <v>4723</v>
      </c>
      <c r="X37" s="45">
        <v>4728</v>
      </c>
      <c r="Y37" s="45">
        <v>6603</v>
      </c>
      <c r="Z37" s="45">
        <v>7110</v>
      </c>
      <c r="AA37" s="45">
        <v>7630</v>
      </c>
      <c r="AB37" s="45">
        <v>8873</v>
      </c>
      <c r="AC37" s="45">
        <v>10406</v>
      </c>
      <c r="AD37" s="45">
        <v>17081</v>
      </c>
      <c r="AE37" s="39">
        <f t="shared" si="28"/>
        <v>1.970092157885585</v>
      </c>
      <c r="AF37" s="39">
        <f t="shared" si="25"/>
        <v>1.4023909985935303</v>
      </c>
      <c r="AG37" s="39">
        <f t="shared" si="26"/>
        <v>0.64145685181625989</v>
      </c>
    </row>
    <row r="38" spans="1:33" s="65" customFormat="1" x14ac:dyDescent="0.25">
      <c r="A38" s="122" t="s">
        <v>0</v>
      </c>
      <c r="B38" s="4">
        <v>7801</v>
      </c>
      <c r="C38" s="4">
        <v>10374</v>
      </c>
      <c r="D38" s="4">
        <v>14022</v>
      </c>
      <c r="E38" s="4">
        <v>13962</v>
      </c>
      <c r="F38" s="4">
        <v>19542</v>
      </c>
      <c r="G38" s="4">
        <v>20903</v>
      </c>
      <c r="H38" s="4">
        <v>23368</v>
      </c>
      <c r="I38" s="4">
        <v>23943</v>
      </c>
      <c r="J38" s="4">
        <v>22021</v>
      </c>
      <c r="K38" s="4">
        <v>21114</v>
      </c>
      <c r="L38" s="4">
        <v>22303</v>
      </c>
      <c r="M38" s="4">
        <v>27588</v>
      </c>
      <c r="N38" s="4">
        <v>25803</v>
      </c>
      <c r="O38" s="40">
        <f t="shared" si="21"/>
        <v>0.84808766652342071</v>
      </c>
      <c r="P38" s="40">
        <f t="shared" si="22"/>
        <v>0.17174515235457063</v>
      </c>
      <c r="Q38" s="40">
        <f t="shared" si="23"/>
        <v>-6.4702044367116143E-2</v>
      </c>
      <c r="R38" s="40">
        <f t="shared" si="29"/>
        <v>1</v>
      </c>
      <c r="S38" s="69"/>
      <c r="T38" s="153" t="s">
        <v>0</v>
      </c>
      <c r="U38" s="4">
        <v>14022</v>
      </c>
      <c r="V38" s="4">
        <v>14075</v>
      </c>
      <c r="W38" s="4">
        <v>19567</v>
      </c>
      <c r="X38" s="4">
        <v>20903</v>
      </c>
      <c r="Y38" s="4">
        <v>23368</v>
      </c>
      <c r="Z38" s="4">
        <v>23943</v>
      </c>
      <c r="AA38" s="4">
        <v>22021</v>
      </c>
      <c r="AB38" s="4">
        <v>21114</v>
      </c>
      <c r="AC38" s="4">
        <v>22303</v>
      </c>
      <c r="AD38" s="4">
        <v>27528</v>
      </c>
      <c r="AE38" s="40">
        <f t="shared" si="28"/>
        <v>0.96320068463842534</v>
      </c>
      <c r="AF38" s="40">
        <f t="shared" si="25"/>
        <v>0.14973061019922315</v>
      </c>
      <c r="AG38" s="40">
        <f t="shared" si="26"/>
        <v>0.23427341613235889</v>
      </c>
    </row>
    <row r="39" spans="1:33" x14ac:dyDescent="0.25">
      <c r="I39" s="21"/>
      <c r="J39" s="21"/>
      <c r="K39" s="21"/>
      <c r="L39" s="21"/>
      <c r="M39" s="21"/>
      <c r="N39" s="21"/>
      <c r="O39" s="36"/>
      <c r="Z39" s="21"/>
      <c r="AA39" s="21"/>
      <c r="AB39" s="21"/>
      <c r="AC39" s="21"/>
      <c r="AD39" s="21"/>
      <c r="AE39" s="36"/>
    </row>
    <row r="40" spans="1:33" x14ac:dyDescent="0.25">
      <c r="A40" s="134" t="s">
        <v>328</v>
      </c>
      <c r="B40" s="134"/>
      <c r="C40" s="134"/>
      <c r="D40" s="64"/>
      <c r="E40" s="64"/>
      <c r="F40" s="64"/>
      <c r="G40" s="64"/>
      <c r="H40" s="64"/>
      <c r="T40" s="134" t="s">
        <v>328</v>
      </c>
      <c r="U40" s="64"/>
      <c r="V40" s="64"/>
      <c r="W40" s="64"/>
      <c r="X40" s="64"/>
      <c r="Y40" s="64"/>
    </row>
    <row r="41" spans="1:33" x14ac:dyDescent="0.25">
      <c r="A41" s="64" t="s">
        <v>312</v>
      </c>
      <c r="B41" s="64"/>
      <c r="C41" s="64"/>
      <c r="T41" s="64" t="s">
        <v>312</v>
      </c>
    </row>
  </sheetData>
  <hyperlinks>
    <hyperlink ref="A41" location="Índice!C1" display="Volver al ïndice" xr:uid="{00000000-0004-0000-0800-000000000000}"/>
    <hyperlink ref="T41" location="Índice!C1" display="Volver al ïndice" xr:uid="{00000000-0004-0000-0800-000001000000}"/>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Índice</vt:lpstr>
      <vt:lpstr>Matrícula Total 2019</vt:lpstr>
      <vt:lpstr>Evolución Matrícula Total</vt:lpstr>
      <vt:lpstr>Matrícula Pregrado 2019</vt:lpstr>
      <vt:lpstr>Evolución Matrícula Pregrado</vt:lpstr>
      <vt:lpstr>Matrícula Posgrado 2019</vt:lpstr>
      <vt:lpstr>Evolución Matrícula Posgrado</vt:lpstr>
      <vt:lpstr>Matrícula Postitulo 2019</vt:lpstr>
      <vt:lpstr>Evolución Matrícula Postítulo</vt:lpstr>
      <vt:lpstr>Listado de instituciones 2019</vt:lpstr>
      <vt:lpstr>Matricula_Total_2019_por_tipo_de_institución_y_sexo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Rolando Meneses</dc:creator>
  <cp:lastModifiedBy>Rodrigo Rolando Meneses</cp:lastModifiedBy>
  <cp:lastPrinted>2013-08-26T19:15:47Z</cp:lastPrinted>
  <dcterms:created xsi:type="dcterms:W3CDTF">2012-05-11T20:13:46Z</dcterms:created>
  <dcterms:modified xsi:type="dcterms:W3CDTF">2019-08-27T19:58:12Z</dcterms:modified>
</cp:coreProperties>
</file>