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lhdclercq\Documents\BDS\Thesis\Data\EDGAR\"/>
    </mc:Choice>
  </mc:AlternateContent>
  <xr:revisionPtr revIDLastSave="0" documentId="8_{01506CD1-A239-4133-80F3-ADC6BE467822}" xr6:coauthVersionLast="47" xr6:coauthVersionMax="47" xr10:uidLastSave="{00000000-0000-0000-0000-000000000000}"/>
  <bookViews>
    <workbookView xWindow="1560" yWindow="1590" windowWidth="21600" windowHeight="11295" xr2:uid="{6E62CF8A-7DDF-4B4B-B299-9A6A8D1B16D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C9" i="2"/>
  <c r="D7" i="2"/>
  <c r="C7" i="2"/>
  <c r="H10" i="2"/>
  <c r="L7" i="1"/>
  <c r="L5" i="1"/>
  <c r="E3" i="2"/>
  <c r="F3" i="2"/>
  <c r="E4" i="2"/>
  <c r="F4" i="2"/>
  <c r="F5" i="2"/>
  <c r="E5" i="2"/>
  <c r="E7" i="1"/>
  <c r="L3" i="1"/>
  <c r="L4" i="1"/>
  <c r="J4" i="1"/>
  <c r="J5" i="1"/>
  <c r="J6" i="1"/>
  <c r="J3" i="1"/>
  <c r="I4" i="1"/>
  <c r="I5" i="1"/>
  <c r="I6" i="1"/>
  <c r="I3" i="1"/>
  <c r="H4" i="1"/>
  <c r="H5" i="1"/>
  <c r="H6" i="1"/>
  <c r="H3" i="1"/>
  <c r="G4" i="1"/>
  <c r="G5" i="1"/>
  <c r="G6" i="1"/>
  <c r="G3" i="1"/>
  <c r="F4" i="1"/>
  <c r="F5" i="1"/>
  <c r="F6" i="1"/>
  <c r="F3" i="1"/>
  <c r="E4" i="1"/>
  <c r="E5" i="1"/>
  <c r="E6" i="1"/>
  <c r="E3" i="1"/>
</calcChain>
</file>

<file path=xl/sharedStrings.xml><?xml version="1.0" encoding="utf-8"?>
<sst xmlns="http://schemas.openxmlformats.org/spreadsheetml/2006/main" count="18" uniqueCount="14">
  <si>
    <t>Snellius tests</t>
  </si>
  <si>
    <t>Days</t>
  </si>
  <si>
    <t>Filings</t>
  </si>
  <si>
    <t>Runtime (seconds)</t>
  </si>
  <si>
    <t>Max memory (GB)</t>
  </si>
  <si>
    <t>Real runtime multiplier</t>
  </si>
  <si>
    <t>Filing multiplier</t>
  </si>
  <si>
    <t>Day multiplier</t>
  </si>
  <si>
    <t>Sequential speed multiplier</t>
  </si>
  <si>
    <t>Actual over theoretical</t>
  </si>
  <si>
    <t>Runtime (no CPUs specified)</t>
  </si>
  <si>
    <t>Runtime (CPUs specified)</t>
  </si>
  <si>
    <t>ALL</t>
  </si>
  <si>
    <t>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</si>
</sst>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0E00-92F5-4B31-85A6-60D6109A812C}">
  <dimension ref="A1:L7"/>
  <sheetViews>
    <sheetView tabSelected="1" workbookViewId="0">
      <selection activeCell="L7" sqref="L7"/>
    </sheetView>
  </sheetViews>
  <sheetFormatPr defaultRowHeight="15" x14ac:dyDescent="0.25"/>
  <cols>
    <col min="5" max="9" width="0" hidden="1" customWidth="1"/>
    <col min="10" max="10" width="26.42578125" bestFit="1" customWidth="1"/>
    <col min="11" max="11" width="23.5703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3" spans="1:12" x14ac:dyDescent="0.25">
      <c r="A3">
        <v>10</v>
      </c>
      <c r="B3">
        <v>50</v>
      </c>
      <c r="C3">
        <v>180</v>
      </c>
      <c r="D3">
        <v>2.09</v>
      </c>
      <c r="E3">
        <f>C3/C$3</f>
        <v>1</v>
      </c>
      <c r="F3">
        <f>B3/B$3</f>
        <v>1</v>
      </c>
      <c r="G3">
        <f>A3/A$3</f>
        <v>1</v>
      </c>
      <c r="H3">
        <f>F3*G3</f>
        <v>1</v>
      </c>
      <c r="I3">
        <f>E3/H3</f>
        <v>1</v>
      </c>
      <c r="J3">
        <f>C3</f>
        <v>180</v>
      </c>
      <c r="K3">
        <v>42</v>
      </c>
      <c r="L3">
        <f>K3/6</f>
        <v>7</v>
      </c>
    </row>
    <row r="4" spans="1:12" x14ac:dyDescent="0.25">
      <c r="A4">
        <v>100</v>
      </c>
      <c r="B4">
        <v>50</v>
      </c>
      <c r="C4">
        <v>2871</v>
      </c>
      <c r="D4">
        <v>14.88</v>
      </c>
      <c r="E4">
        <f t="shared" ref="E4:E7" si="0">C4/C$3</f>
        <v>15.95</v>
      </c>
      <c r="F4">
        <f t="shared" ref="F4:F6" si="1">B4/B$3</f>
        <v>1</v>
      </c>
      <c r="G4">
        <f t="shared" ref="G4:G6" si="2">A4/A$3</f>
        <v>10</v>
      </c>
      <c r="H4">
        <f t="shared" ref="H4:H6" si="3">F4*G4</f>
        <v>10</v>
      </c>
      <c r="I4">
        <f t="shared" ref="I4:I6" si="4">E4/H4</f>
        <v>1.595</v>
      </c>
      <c r="J4">
        <f t="shared" ref="J4:J7" si="5">C4</f>
        <v>2871</v>
      </c>
      <c r="K4">
        <v>184</v>
      </c>
      <c r="L4">
        <f>K4*100/3600</f>
        <v>5.1111111111111107</v>
      </c>
    </row>
    <row r="5" spans="1:12" x14ac:dyDescent="0.25">
      <c r="A5">
        <v>50</v>
      </c>
      <c r="B5">
        <v>500</v>
      </c>
      <c r="C5">
        <v>11010</v>
      </c>
      <c r="D5">
        <v>20.6</v>
      </c>
      <c r="E5">
        <f t="shared" si="0"/>
        <v>61.166666666666664</v>
      </c>
      <c r="F5">
        <f t="shared" si="1"/>
        <v>10</v>
      </c>
      <c r="G5">
        <f t="shared" si="2"/>
        <v>5</v>
      </c>
      <c r="H5">
        <f t="shared" si="3"/>
        <v>50</v>
      </c>
      <c r="I5">
        <f t="shared" si="4"/>
        <v>1.2233333333333334</v>
      </c>
      <c r="J5">
        <f t="shared" si="5"/>
        <v>11010</v>
      </c>
      <c r="K5">
        <v>2408</v>
      </c>
      <c r="L5">
        <f>K5/J5</f>
        <v>0.21871026339691191</v>
      </c>
    </row>
    <row r="6" spans="1:12" x14ac:dyDescent="0.25">
      <c r="A6">
        <v>100</v>
      </c>
      <c r="B6">
        <v>500</v>
      </c>
      <c r="C6">
        <v>27662</v>
      </c>
      <c r="D6">
        <v>43.91</v>
      </c>
      <c r="E6">
        <f t="shared" si="0"/>
        <v>153.67777777777778</v>
      </c>
      <c r="F6">
        <f t="shared" si="1"/>
        <v>10</v>
      </c>
      <c r="G6">
        <f t="shared" si="2"/>
        <v>10</v>
      </c>
      <c r="H6">
        <f t="shared" si="3"/>
        <v>100</v>
      </c>
      <c r="I6">
        <f t="shared" si="4"/>
        <v>1.5367777777777778</v>
      </c>
      <c r="J6">
        <f t="shared" si="5"/>
        <v>27662</v>
      </c>
    </row>
    <row r="7" spans="1:12" x14ac:dyDescent="0.25">
      <c r="A7">
        <v>10</v>
      </c>
      <c r="B7" t="s">
        <v>12</v>
      </c>
      <c r="D7">
        <v>5.01</v>
      </c>
      <c r="E7">
        <f t="shared" si="0"/>
        <v>0</v>
      </c>
      <c r="K7">
        <v>644</v>
      </c>
      <c r="L7">
        <f>K7/K3</f>
        <v>15.333333333333334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AE7C4-102C-440D-8013-DEC621B91742}">
  <dimension ref="A1:H10"/>
  <sheetViews>
    <sheetView workbookViewId="0">
      <selection activeCell="I12" sqref="I12"/>
    </sheetView>
  </sheetViews>
  <sheetFormatPr defaultRowHeight="15" x14ac:dyDescent="0.25"/>
  <cols>
    <col min="1" max="1" width="5.28515625" bestFit="1" customWidth="1"/>
    <col min="2" max="2" width="6.85546875" bestFit="1" customWidth="1"/>
    <col min="3" max="3" width="17.85546875" bestFit="1" customWidth="1"/>
    <col min="4" max="4" width="16.570312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</row>
    <row r="2" spans="1:8" x14ac:dyDescent="0.25">
      <c r="A2">
        <v>10</v>
      </c>
      <c r="B2">
        <v>100</v>
      </c>
      <c r="C2">
        <v>52</v>
      </c>
      <c r="D2">
        <v>2.44</v>
      </c>
    </row>
    <row r="3" spans="1:8" x14ac:dyDescent="0.25">
      <c r="A3">
        <v>50</v>
      </c>
      <c r="B3">
        <v>100</v>
      </c>
      <c r="C3">
        <v>129</v>
      </c>
      <c r="D3">
        <v>10.88</v>
      </c>
      <c r="E3">
        <f t="shared" ref="E3:E4" si="0">C3/C2</f>
        <v>2.4807692307692308</v>
      </c>
      <c r="F3">
        <f t="shared" ref="F3:F4" si="1">A3/A2</f>
        <v>5</v>
      </c>
    </row>
    <row r="4" spans="1:8" x14ac:dyDescent="0.25">
      <c r="A4">
        <v>150</v>
      </c>
      <c r="B4">
        <v>100</v>
      </c>
      <c r="C4">
        <v>346</v>
      </c>
      <c r="D4">
        <v>32.76</v>
      </c>
      <c r="E4">
        <f t="shared" si="0"/>
        <v>2.6821705426356588</v>
      </c>
      <c r="F4">
        <f t="shared" si="1"/>
        <v>3</v>
      </c>
    </row>
    <row r="5" spans="1:8" x14ac:dyDescent="0.25">
      <c r="A5">
        <v>191</v>
      </c>
      <c r="B5">
        <v>100</v>
      </c>
      <c r="C5">
        <v>434</v>
      </c>
      <c r="D5">
        <v>52.12</v>
      </c>
      <c r="E5">
        <f>C5/C4</f>
        <v>1.254335260115607</v>
      </c>
      <c r="F5">
        <f>A5/A4</f>
        <v>1.2733333333333334</v>
      </c>
    </row>
    <row r="6" spans="1:8" x14ac:dyDescent="0.25">
      <c r="C6" t="s">
        <v>13</v>
      </c>
    </row>
    <row r="7" spans="1:8" x14ac:dyDescent="0.25">
      <c r="A7">
        <v>260</v>
      </c>
      <c r="B7">
        <v>5000</v>
      </c>
      <c r="C7">
        <f>(A7/A5)*(B7/B5)*C5</f>
        <v>29539.267015706806</v>
      </c>
      <c r="D7">
        <f>C7/3600</f>
        <v>8.2053519488074453</v>
      </c>
    </row>
    <row r="9" spans="1:8" x14ac:dyDescent="0.25">
      <c r="C9">
        <f>C5*50*2</f>
        <v>43400</v>
      </c>
      <c r="D9">
        <f>C9/3600</f>
        <v>12.055555555555555</v>
      </c>
    </row>
    <row r="10" spans="1:8" x14ac:dyDescent="0.25">
      <c r="E10">
        <v>12</v>
      </c>
      <c r="F10">
        <v>192</v>
      </c>
      <c r="G10">
        <v>2</v>
      </c>
      <c r="H10">
        <f>PRODUCT(E10:G10)</f>
        <v>4608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Clercq, J.L.H. de (Julius)</dc:creator>
  <cp:lastModifiedBy>Clercq, J.L.H. de (Julius)</cp:lastModifiedBy>
  <dcterms:created xsi:type="dcterms:W3CDTF">2025-01-23T19:34:55Z</dcterms:created>
  <dcterms:modified xsi:type="dcterms:W3CDTF">2025-01-27T16:25:56Z</dcterms:modified>
</cp:coreProperties>
</file>