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EVERBEST\NEW_GENERATOR\webapp\outputs\3427d929ad63\PO\"/>
    </mc:Choice>
  </mc:AlternateContent>
  <xr:revisionPtr revIDLastSave="0" documentId="8_{3867AC64-6017-48B7-B592-C3288C81457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firmed PO" sheetId="1" r:id="rId1"/>
    <sheet name="Packing List" sheetId="3" r:id="rId2"/>
  </sheets>
  <definedNames>
    <definedName name="_xlnm.Print_Area" localSheetId="0">'Confirmed PO'!$A$1:$AB$55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71" i="3" l="1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B71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B70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B69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B68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49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B47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25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A1" i="3"/>
  <c r="G38" i="1"/>
  <c r="E38" i="1"/>
  <c r="C38" i="1"/>
  <c r="A38" i="1"/>
  <c r="A31" i="1"/>
  <c r="A30" i="1"/>
  <c r="O25" i="1"/>
  <c r="F25" i="1"/>
  <c r="O24" i="1"/>
  <c r="F24" i="1"/>
  <c r="O23" i="1"/>
  <c r="F23" i="1"/>
  <c r="O22" i="1"/>
  <c r="O27" i="1" s="1"/>
  <c r="F22" i="1"/>
  <c r="AB17" i="1"/>
  <c r="AB16" i="1"/>
  <c r="AB15" i="1"/>
  <c r="AB14" i="1"/>
  <c r="Z14" i="1"/>
  <c r="Y14" i="1"/>
  <c r="X14" i="1"/>
  <c r="AB13" i="1"/>
  <c r="Z13" i="1"/>
  <c r="Y13" i="1"/>
  <c r="X13" i="1"/>
  <c r="AB12" i="1"/>
  <c r="Z12" i="1"/>
  <c r="Y12" i="1"/>
  <c r="X12" i="1"/>
  <c r="Y11" i="1"/>
  <c r="Y18" i="1" s="1"/>
  <c r="X11" i="1"/>
  <c r="T20" i="3" l="1"/>
  <c r="T19" i="3"/>
  <c r="T15" i="3"/>
  <c r="T22" i="3"/>
  <c r="T16" i="3"/>
  <c r="T23" i="3"/>
  <c r="T17" i="3"/>
  <c r="T21" i="3"/>
  <c r="T18" i="3"/>
  <c r="S23" i="3"/>
  <c r="S20" i="3"/>
  <c r="S18" i="3"/>
  <c r="S16" i="3"/>
  <c r="S22" i="3"/>
  <c r="S21" i="3"/>
  <c r="S19" i="3"/>
  <c r="S17" i="3"/>
  <c r="S15" i="3"/>
  <c r="R22" i="3"/>
  <c r="R16" i="3"/>
  <c r="R21" i="3"/>
  <c r="R18" i="3"/>
  <c r="R15" i="3"/>
  <c r="R23" i="3"/>
  <c r="R17" i="3"/>
  <c r="R20" i="3"/>
  <c r="R19" i="3"/>
  <c r="Q22" i="3"/>
  <c r="Q17" i="3"/>
  <c r="Q23" i="3"/>
  <c r="Q16" i="3"/>
  <c r="Q20" i="3"/>
  <c r="Q19" i="3"/>
  <c r="Q15" i="3"/>
  <c r="Q21" i="3"/>
  <c r="Q18" i="3"/>
  <c r="P23" i="3"/>
  <c r="P17" i="3"/>
  <c r="P22" i="3"/>
  <c r="P16" i="3"/>
  <c r="P20" i="3"/>
  <c r="P19" i="3"/>
  <c r="P15" i="3"/>
  <c r="P21" i="3"/>
  <c r="P18" i="3"/>
  <c r="O23" i="3"/>
  <c r="O18" i="3"/>
  <c r="O15" i="3"/>
  <c r="O22" i="3"/>
  <c r="O19" i="3"/>
  <c r="O17" i="3"/>
  <c r="O21" i="3"/>
  <c r="O20" i="3"/>
  <c r="O16" i="3"/>
  <c r="N23" i="3"/>
  <c r="N20" i="3"/>
  <c r="N19" i="3"/>
  <c r="N17" i="3"/>
  <c r="N15" i="3"/>
  <c r="N22" i="3"/>
  <c r="N21" i="3"/>
  <c r="N18" i="3"/>
  <c r="N16" i="3"/>
  <c r="M20" i="3"/>
  <c r="M19" i="3"/>
  <c r="M15" i="3"/>
  <c r="M21" i="3"/>
  <c r="M18" i="3"/>
  <c r="M23" i="3"/>
  <c r="M16" i="3"/>
  <c r="M22" i="3"/>
  <c r="M17" i="3"/>
  <c r="L23" i="3"/>
  <c r="L16" i="3"/>
  <c r="L22" i="3"/>
  <c r="L17" i="3"/>
  <c r="L20" i="3"/>
  <c r="L19" i="3"/>
  <c r="L15" i="3"/>
  <c r="L21" i="3"/>
  <c r="L18" i="3"/>
  <c r="K23" i="3"/>
  <c r="K19" i="3"/>
  <c r="K17" i="3"/>
  <c r="K15" i="3"/>
  <c r="K22" i="3"/>
  <c r="K21" i="3"/>
  <c r="K20" i="3"/>
  <c r="K18" i="3"/>
  <c r="K16" i="3"/>
  <c r="J21" i="3"/>
  <c r="J18" i="3"/>
  <c r="J20" i="3"/>
  <c r="J19" i="3"/>
  <c r="J15" i="3"/>
  <c r="J23" i="3"/>
  <c r="J16" i="3"/>
  <c r="J22" i="3"/>
  <c r="J17" i="3"/>
  <c r="I21" i="3"/>
  <c r="I18" i="3"/>
  <c r="I20" i="3"/>
  <c r="I19" i="3"/>
  <c r="I15" i="3"/>
  <c r="I23" i="3"/>
  <c r="I16" i="3"/>
  <c r="I22" i="3"/>
  <c r="I17" i="3"/>
  <c r="H21" i="3"/>
  <c r="H18" i="3"/>
  <c r="H23" i="3"/>
  <c r="H16" i="3"/>
  <c r="H22" i="3"/>
  <c r="H17" i="3"/>
  <c r="H20" i="3"/>
  <c r="H19" i="3"/>
  <c r="H15" i="3"/>
  <c r="G20" i="3"/>
  <c r="G19" i="3"/>
  <c r="G15" i="3"/>
  <c r="G22" i="3"/>
  <c r="G16" i="3"/>
  <c r="G23" i="3"/>
  <c r="G17" i="3"/>
  <c r="G21" i="3"/>
  <c r="G18" i="3"/>
  <c r="F22" i="3"/>
  <c r="F16" i="3"/>
  <c r="F21" i="3"/>
  <c r="F18" i="3"/>
  <c r="F15" i="3"/>
  <c r="F23" i="3"/>
  <c r="F17" i="3"/>
  <c r="F20" i="3"/>
  <c r="F19" i="3"/>
  <c r="E20" i="3"/>
  <c r="E19" i="3"/>
  <c r="E15" i="3"/>
  <c r="E22" i="3"/>
  <c r="E17" i="3"/>
  <c r="E23" i="3"/>
  <c r="E16" i="3"/>
  <c r="E21" i="3"/>
  <c r="E18" i="3"/>
  <c r="D23" i="3"/>
  <c r="D20" i="3"/>
  <c r="D19" i="3"/>
  <c r="D17" i="3"/>
  <c r="D16" i="3"/>
  <c r="D22" i="3"/>
  <c r="D21" i="3"/>
  <c r="D18" i="3"/>
  <c r="D15" i="3"/>
  <c r="C22" i="3"/>
  <c r="C17" i="3"/>
  <c r="C21" i="3"/>
  <c r="C18" i="3"/>
  <c r="C23" i="3"/>
  <c r="C16" i="3"/>
  <c r="C20" i="3"/>
  <c r="C19" i="3"/>
  <c r="C15" i="3"/>
  <c r="B23" i="3"/>
  <c r="B22" i="3"/>
  <c r="B21" i="3"/>
  <c r="B16" i="3"/>
  <c r="B15" i="3"/>
  <c r="B18" i="3"/>
  <c r="B20" i="3"/>
  <c r="B19" i="3"/>
  <c r="B17" i="3"/>
  <c r="X18" i="1"/>
  <c r="Z11" i="1"/>
  <c r="U22" i="3" l="1"/>
  <c r="U21" i="3"/>
  <c r="U23" i="3"/>
  <c r="U16" i="3"/>
  <c r="U15" i="3"/>
  <c r="U18" i="3"/>
  <c r="U20" i="3"/>
  <c r="U19" i="3"/>
  <c r="U17" i="3"/>
  <c r="Z18" i="1"/>
  <c r="AB11" i="1"/>
  <c r="AB18" i="1" s="1"/>
</calcChain>
</file>

<file path=xl/sharedStrings.xml><?xml version="1.0" encoding="utf-8"?>
<sst xmlns="http://schemas.openxmlformats.org/spreadsheetml/2006/main" count="152" uniqueCount="88">
  <si>
    <t>PURCHASE ORDER</t>
  </si>
  <si>
    <t>PT. LARA THALIA ABADI</t>
  </si>
  <si>
    <t>PO NO</t>
  </si>
  <si>
    <t>EVERBEST TOWER - CENGKARENG BUSINESS CITY TOWER M</t>
  </si>
  <si>
    <t>EVERBEST</t>
  </si>
  <si>
    <t>Jl. Atang Sanjaya no. 21 Benda - Tangerang Banten, Indonesia</t>
  </si>
  <si>
    <t>DATE</t>
  </si>
  <si>
    <t>NEW ARRIVAL</t>
  </si>
  <si>
    <t>PHONE : 021 - 2252 9090</t>
  </si>
  <si>
    <t>TO</t>
  </si>
  <si>
    <t>: EDE</t>
  </si>
  <si>
    <t>E-MAIL ADDRESS : buyer@everbestgroup.com</t>
  </si>
  <si>
    <t>DESCRIPTION</t>
  </si>
  <si>
    <t>DEVELOP CODE</t>
  </si>
  <si>
    <t>STYLE NAME</t>
  </si>
  <si>
    <t>COLOUR</t>
  </si>
  <si>
    <t>SETS</t>
  </si>
  <si>
    <t>QTY CARTON PER 12</t>
  </si>
  <si>
    <t>QTY CARTON PER 8</t>
  </si>
  <si>
    <t>QTY PAIRS</t>
  </si>
  <si>
    <t>UNIT PRICE</t>
  </si>
  <si>
    <t>AMOUNT</t>
  </si>
  <si>
    <t>12A</t>
  </si>
  <si>
    <t>12B</t>
  </si>
  <si>
    <t>12C</t>
  </si>
  <si>
    <t>12E</t>
  </si>
  <si>
    <t>12F</t>
  </si>
  <si>
    <t>12H</t>
  </si>
  <si>
    <t>12J</t>
  </si>
  <si>
    <t>12L</t>
  </si>
  <si>
    <t>4A</t>
  </si>
  <si>
    <t>4B</t>
  </si>
  <si>
    <t>4C</t>
  </si>
  <si>
    <t>6A</t>
  </si>
  <si>
    <t>6B</t>
  </si>
  <si>
    <t>6C</t>
  </si>
  <si>
    <t>6D</t>
  </si>
  <si>
    <t>8D</t>
  </si>
  <si>
    <t>8I</t>
  </si>
  <si>
    <t>8K</t>
  </si>
  <si>
    <t>8L</t>
  </si>
  <si>
    <t>开发代码</t>
  </si>
  <si>
    <t>款式名称</t>
  </si>
  <si>
    <t>US$</t>
  </si>
  <si>
    <t>Delivery Date</t>
  </si>
  <si>
    <t>交货日期</t>
  </si>
  <si>
    <t>LOGO :</t>
  </si>
  <si>
    <t>COLOR</t>
  </si>
  <si>
    <t>TOTAL</t>
  </si>
  <si>
    <t>商标</t>
  </si>
  <si>
    <t>TERM OF PAYMENT:</t>
  </si>
  <si>
    <t>CREDIT</t>
  </si>
  <si>
    <t>CARTON MARK ：</t>
  </si>
  <si>
    <t>( 箱标志 )</t>
  </si>
  <si>
    <t xml:space="preserve">PICTURE ( 图片 ):     </t>
  </si>
  <si>
    <t>SHOE BOX BARCODE :</t>
  </si>
  <si>
    <t>PACKAGING 包装:</t>
  </si>
  <si>
    <t>QR CODE STICKER:</t>
  </si>
  <si>
    <t>LINING</t>
  </si>
  <si>
    <t>SHOE MATERIAL CODE</t>
  </si>
  <si>
    <t>(请贴这些条码在鞋盒按照图片)</t>
  </si>
  <si>
    <t>鞋盒 和 箱子 包法</t>
  </si>
  <si>
    <t>二维码贴纸:</t>
  </si>
  <si>
    <t>(打印在内里上）</t>
  </si>
  <si>
    <t>鞋子材料贴标</t>
  </si>
  <si>
    <t>INSOLE 垫脚</t>
  </si>
  <si>
    <t>1. USING NEW SHOES BOX DESIGN</t>
  </si>
  <si>
    <t>1. PLEASE USE NEW DESIGN OF DUSTBAG AND NEW WRAPPING PAPER</t>
  </si>
  <si>
    <t>2. PLEASE PUT QR CODE STICKER IN EACH SHOE BOX</t>
  </si>
  <si>
    <t>USE NEW LOGO AND LEATHER LOGO</t>
  </si>
  <si>
    <t>PUT STICKERS AS SHOES
COMPOSITION MATERIAL</t>
  </si>
  <si>
    <t>2. LADIES SHOES BOX USING RED EYELET</t>
  </si>
  <si>
    <t>3. MENS SHOES BOX USING BEIGE EYELET</t>
  </si>
  <si>
    <t>Size</t>
  </si>
  <si>
    <t>SET</t>
  </si>
  <si>
    <t>: 5942</t>
  </si>
  <si>
    <t>: 12 Aug 2026</t>
  </si>
  <si>
    <t>MAKASSAR</t>
  </si>
  <si>
    <t>WINTER 2026</t>
  </si>
  <si>
    <t>EVERBEST MEN SHOES - SANDAL</t>
  </si>
  <si>
    <t>GABIN1</t>
  </si>
  <si>
    <t>264EB258</t>
  </si>
  <si>
    <t>Upper : LEATHER</t>
  </si>
  <si>
    <t>Lining : LEATHER</t>
  </si>
  <si>
    <t>Insole : PU</t>
  </si>
  <si>
    <t>Outsole : RUBBER</t>
  </si>
  <si>
    <t>Heel Height : &lt; 3 CM</t>
  </si>
  <si>
    <t>COCO_POWDER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</si>
</sst>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.00_);_(* \(#,##0.00\);_(* &quot;-&quot;??_);_(@_)"/>
    <numFmt numFmtId="165" formatCode="_ * #,##0.00_ ;_ * \-#,##0.00_ ;_ * &quot;-&quot;??_ ;_ @_ "/>
    <numFmt numFmtId="166" formatCode="[$-409]d/mmm/yy;@"/>
    <numFmt numFmtId="167" formatCode="_ * #,##0_ ;_ * \-#,##0_ ;_ * &quot;-&quot;??_ ;_ @_ "/>
    <numFmt numFmtId="168" formatCode="[$-409]d\-mmm\-yy;@"/>
    <numFmt numFmtId="169" formatCode="_(* #,##0_);_(* \(#,##0\);_(* &quot;-&quot;??_);_(@_)"/>
    <numFmt numFmtId="170" formatCode="[$￥-804]#,##0"/>
    <numFmt numFmtId="171" formatCode="_(&quot;$&quot;* #,##0_);_(&quot;$&quot;* \(#,##0\);_(&quot;$&quot;* &quot;-&quot;??_);_(@_)"/>
    <numFmt numFmtId="172" formatCode="_-[$$-409]* #,##0.00_ ;_-[$$-409]* \-#,##0.00\ ;_-[$$-409]* &quot;-&quot;??_ ;_-@_ "/>
    <numFmt numFmtId="173" formatCode="#,##0.0"/>
  </numFmts>
  <fonts count="34">
    <font>
      <sz val="11"/>
      <color theme="1"/>
      <name val="Calibri"/>
      <charset val="134"/>
      <scheme val="minor"/>
    </font>
    <font>
      <sz val="18"/>
      <color indexed="9"/>
      <name val="Trebuchet MS"/>
      <charset val="134"/>
    </font>
    <font>
      <b/>
      <sz val="16"/>
      <name val="Trebuchet MS"/>
      <charset val="134"/>
    </font>
    <font>
      <b/>
      <sz val="12"/>
      <name val="Trebuchet MS"/>
      <charset val="134"/>
    </font>
    <font>
      <sz val="10"/>
      <name val="Trebuchet MS"/>
      <charset val="134"/>
    </font>
    <font>
      <b/>
      <sz val="12"/>
      <name val="SimSun"/>
      <charset val="134"/>
    </font>
    <font>
      <b/>
      <sz val="11"/>
      <name val="Trebuchet MS"/>
      <charset val="134"/>
    </font>
    <font>
      <b/>
      <sz val="14"/>
      <name val="Trebuchet MS"/>
      <charset val="134"/>
    </font>
    <font>
      <sz val="12"/>
      <name val="Trebuchet MS"/>
      <charset val="134"/>
    </font>
    <font>
      <b/>
      <sz val="11"/>
      <color indexed="10"/>
      <name val="Trebuchet MS"/>
      <charset val="134"/>
    </font>
    <font>
      <b/>
      <sz val="36"/>
      <color indexed="10"/>
      <name val="Trebuchet MS"/>
      <charset val="134"/>
    </font>
    <font>
      <b/>
      <sz val="18"/>
      <name val="Trebuchet MS"/>
      <charset val="134"/>
    </font>
    <font>
      <b/>
      <sz val="12"/>
      <color rgb="FFFF0000"/>
      <name val="Trebuchet MS"/>
      <charset val="134"/>
    </font>
    <font>
      <b/>
      <sz val="10"/>
      <name val="Trebuchet MS"/>
      <charset val="134"/>
    </font>
    <font>
      <b/>
      <sz val="10"/>
      <color rgb="FFFF0000"/>
      <name val="Trebuchet MS"/>
      <charset val="134"/>
    </font>
    <font>
      <b/>
      <sz val="16"/>
      <name val="Arial"/>
      <charset val="134"/>
    </font>
    <font>
      <b/>
      <sz val="13"/>
      <name val="Trebuchet MS"/>
      <charset val="134"/>
    </font>
    <font>
      <b/>
      <sz val="11"/>
      <color indexed="36"/>
      <name val="Trebuchet MS"/>
      <charset val="134"/>
    </font>
    <font>
      <sz val="9"/>
      <name val="Trebuchet MS"/>
      <charset val="134"/>
    </font>
    <font>
      <b/>
      <sz val="14"/>
      <color indexed="9"/>
      <name val="Century Gothic"/>
      <charset val="134"/>
    </font>
    <font>
      <b/>
      <sz val="12"/>
      <color indexed="18"/>
      <name val="Trebuchet MS"/>
      <charset val="134"/>
    </font>
    <font>
      <b/>
      <sz val="14"/>
      <name val="Comic Sans MS"/>
      <charset val="134"/>
    </font>
    <font>
      <b/>
      <sz val="14"/>
      <name val="Arial"/>
      <charset val="134"/>
    </font>
    <font>
      <sz val="10"/>
      <name val="Arial"/>
      <charset val="134"/>
    </font>
    <font>
      <sz val="12"/>
      <name val="Arial"/>
      <charset val="134"/>
    </font>
    <font>
      <sz val="11"/>
      <name val="Arial"/>
      <charset val="134"/>
    </font>
    <font>
      <b/>
      <sz val="16"/>
      <name val="Century Gothic"/>
      <charset val="134"/>
    </font>
    <font>
      <sz val="15"/>
      <name val="Trebuchet MS"/>
      <charset val="134"/>
    </font>
    <font>
      <sz val="15"/>
      <name val="SimSun"/>
      <charset val="134"/>
    </font>
    <font>
      <b/>
      <sz val="16"/>
      <color rgb="FFFF0000"/>
      <name val="Calibri"/>
      <charset val="134"/>
      <scheme val="minor"/>
    </font>
    <font>
      <b/>
      <sz val="14"/>
      <color rgb="FFC00000"/>
      <name val="Trebuchet MS"/>
      <charset val="134"/>
    </font>
    <font>
      <b/>
      <sz val="14"/>
      <name val="Century Gothic"/>
      <charset val="134"/>
    </font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6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 style="medium">
        <color auto="1"/>
      </left>
      <right/>
      <top/>
      <bottom style="dashed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</borders>
  <cellStyleXfs count="10">
    <xf numFmtId="0" fontId="0" fillId="0" borderId="0"/>
    <xf numFmtId="165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164" fontId="32" fillId="0" borderId="0" applyFont="0" applyFill="0" applyBorder="0" applyAlignment="0" applyProtection="0"/>
    <xf numFmtId="44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/>
    <xf numFmtId="0" fontId="33" fillId="0" borderId="0"/>
    <xf numFmtId="166" fontId="23" fillId="0" borderId="0"/>
    <xf numFmtId="9" fontId="33" fillId="0" borderId="0" applyFont="0" applyFill="0" applyBorder="0" applyAlignment="0" applyProtection="0">
      <alignment vertical="center"/>
    </xf>
  </cellStyleXfs>
  <cellXfs count="246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167" fontId="0" fillId="0" borderId="0" xfId="0" applyNumberFormat="1"/>
    <xf numFmtId="0" fontId="0" fillId="3" borderId="9" xfId="0" applyFill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9" xfId="0" applyBorder="1" applyAlignment="1">
      <alignment vertical="center"/>
    </xf>
    <xf numFmtId="167" fontId="0" fillId="2" borderId="0" xfId="0" applyNumberFormat="1" applyFill="1"/>
    <xf numFmtId="0" fontId="2" fillId="0" borderId="12" xfId="5" applyFont="1" applyBorder="1">
      <alignment vertical="center"/>
    </xf>
    <xf numFmtId="0" fontId="2" fillId="0" borderId="13" xfId="5" applyFont="1" applyBorder="1">
      <alignment vertical="center"/>
    </xf>
    <xf numFmtId="0" fontId="2" fillId="0" borderId="14" xfId="5" applyFont="1" applyBorder="1">
      <alignment vertical="center"/>
    </xf>
    <xf numFmtId="0" fontId="3" fillId="0" borderId="5" xfId="5" applyFont="1" applyBorder="1">
      <alignment vertical="center"/>
    </xf>
    <xf numFmtId="168" fontId="3" fillId="0" borderId="0" xfId="5" applyNumberFormat="1" applyFont="1">
      <alignment vertical="center"/>
    </xf>
    <xf numFmtId="0" fontId="4" fillId="0" borderId="10" xfId="5" applyFont="1" applyBorder="1">
      <alignment vertical="center"/>
    </xf>
    <xf numFmtId="168" fontId="3" fillId="0" borderId="10" xfId="5" applyNumberFormat="1" applyFont="1" applyBorder="1">
      <alignment vertical="center"/>
    </xf>
    <xf numFmtId="0" fontId="3" fillId="0" borderId="7" xfId="5" applyFont="1" applyBorder="1">
      <alignment vertical="center"/>
    </xf>
    <xf numFmtId="0" fontId="5" fillId="0" borderId="22" xfId="5" applyFont="1" applyBorder="1" applyAlignment="1">
      <alignment horizontal="center" vertical="center"/>
    </xf>
    <xf numFmtId="0" fontId="7" fillId="0" borderId="16" xfId="5" applyFont="1" applyBorder="1" applyAlignment="1">
      <alignment horizontal="center" vertical="center"/>
    </xf>
    <xf numFmtId="0" fontId="7" fillId="0" borderId="24" xfId="5" applyFont="1" applyBorder="1" applyAlignment="1">
      <alignment horizontal="center" vertical="center"/>
    </xf>
    <xf numFmtId="0" fontId="7" fillId="0" borderId="25" xfId="5" applyFont="1" applyBorder="1" applyAlignment="1">
      <alignment horizontal="center" vertical="center"/>
    </xf>
    <xf numFmtId="0" fontId="7" fillId="0" borderId="27" xfId="5" applyFont="1" applyBorder="1" applyAlignment="1">
      <alignment horizontal="center" vertical="center"/>
    </xf>
    <xf numFmtId="0" fontId="7" fillId="0" borderId="28" xfId="5" applyFont="1" applyBorder="1" applyAlignment="1">
      <alignment horizontal="center" vertical="center"/>
    </xf>
    <xf numFmtId="0" fontId="8" fillId="0" borderId="26" xfId="5" applyFont="1" applyBorder="1" applyAlignment="1">
      <alignment vertical="center" wrapText="1"/>
    </xf>
    <xf numFmtId="0" fontId="8" fillId="0" borderId="18" xfId="5" applyFont="1" applyBorder="1" applyAlignment="1">
      <alignment vertical="center" wrapText="1"/>
    </xf>
    <xf numFmtId="0" fontId="8" fillId="0" borderId="29" xfId="5" applyFont="1" applyBorder="1" applyAlignment="1">
      <alignment vertical="center" wrapText="1"/>
    </xf>
    <xf numFmtId="0" fontId="8" fillId="0" borderId="21" xfId="5" applyFont="1" applyBorder="1">
      <alignment vertical="center"/>
    </xf>
    <xf numFmtId="0" fontId="9" fillId="0" borderId="22" xfId="5" applyFont="1" applyBorder="1">
      <alignment vertical="center"/>
    </xf>
    <xf numFmtId="0" fontId="7" fillId="0" borderId="30" xfId="5" applyFont="1" applyBorder="1" applyAlignment="1">
      <alignment horizontal="center" vertical="center"/>
    </xf>
    <xf numFmtId="0" fontId="33" fillId="0" borderId="0" xfId="5">
      <alignment vertical="center"/>
    </xf>
    <xf numFmtId="0" fontId="3" fillId="0" borderId="12" xfId="5" applyFont="1" applyBorder="1" applyAlignment="1">
      <alignment vertical="center" wrapText="1"/>
    </xf>
    <xf numFmtId="0" fontId="5" fillId="0" borderId="5" xfId="5" applyFont="1" applyBorder="1" applyAlignment="1">
      <alignment vertical="center" wrapText="1"/>
    </xf>
    <xf numFmtId="0" fontId="3" fillId="0" borderId="33" xfId="5" applyFont="1" applyBorder="1">
      <alignment vertical="center"/>
    </xf>
    <xf numFmtId="0" fontId="3" fillId="0" borderId="36" xfId="5" applyFont="1" applyBorder="1">
      <alignment vertical="center"/>
    </xf>
    <xf numFmtId="0" fontId="12" fillId="0" borderId="36" xfId="5" applyFont="1" applyBorder="1" applyAlignment="1">
      <alignment vertical="center" wrapText="1"/>
    </xf>
    <xf numFmtId="0" fontId="3" fillId="0" borderId="5" xfId="5" applyFont="1" applyBorder="1" applyAlignment="1"/>
    <xf numFmtId="0" fontId="3" fillId="0" borderId="5" xfId="5" applyFont="1" applyBorder="1" applyAlignment="1">
      <alignment horizontal="left" vertical="center"/>
    </xf>
    <xf numFmtId="0" fontId="13" fillId="0" borderId="7" xfId="5" applyFont="1" applyBorder="1">
      <alignment vertical="center"/>
    </xf>
    <xf numFmtId="0" fontId="8" fillId="6" borderId="5" xfId="5" applyFont="1" applyFill="1" applyBorder="1">
      <alignment vertical="center"/>
    </xf>
    <xf numFmtId="0" fontId="14" fillId="6" borderId="10" xfId="5" applyFont="1" applyFill="1" applyBorder="1">
      <alignment vertical="center"/>
    </xf>
    <xf numFmtId="0" fontId="14" fillId="6" borderId="5" xfId="5" applyFont="1" applyFill="1" applyBorder="1">
      <alignment vertical="center"/>
    </xf>
    <xf numFmtId="0" fontId="8" fillId="6" borderId="10" xfId="5" applyFont="1" applyFill="1" applyBorder="1">
      <alignment vertical="center"/>
    </xf>
    <xf numFmtId="0" fontId="4" fillId="6" borderId="5" xfId="5" applyFont="1" applyFill="1" applyBorder="1">
      <alignment vertical="center"/>
    </xf>
    <xf numFmtId="0" fontId="4" fillId="6" borderId="10" xfId="5" applyFont="1" applyFill="1" applyBorder="1">
      <alignment vertical="center"/>
    </xf>
    <xf numFmtId="0" fontId="4" fillId="6" borderId="12" xfId="5" applyFont="1" applyFill="1" applyBorder="1">
      <alignment vertical="center"/>
    </xf>
    <xf numFmtId="0" fontId="4" fillId="6" borderId="13" xfId="5" applyFont="1" applyFill="1" applyBorder="1">
      <alignment vertical="center"/>
    </xf>
    <xf numFmtId="0" fontId="17" fillId="6" borderId="12" xfId="5" applyFont="1" applyFill="1" applyBorder="1">
      <alignment vertical="center"/>
    </xf>
    <xf numFmtId="0" fontId="4" fillId="6" borderId="0" xfId="5" applyFont="1" applyFill="1">
      <alignment vertical="center"/>
    </xf>
    <xf numFmtId="0" fontId="18" fillId="6" borderId="5" xfId="5" applyFont="1" applyFill="1" applyBorder="1" applyAlignment="1">
      <alignment horizontal="center" vertical="center"/>
    </xf>
    <xf numFmtId="0" fontId="18" fillId="6" borderId="0" xfId="5" applyFont="1" applyFill="1" applyAlignment="1">
      <alignment horizontal="center" vertical="center"/>
    </xf>
    <xf numFmtId="0" fontId="13" fillId="6" borderId="5" xfId="5" applyFont="1" applyFill="1" applyBorder="1" applyAlignment="1">
      <alignment horizontal="center" vertical="center"/>
    </xf>
    <xf numFmtId="0" fontId="13" fillId="6" borderId="0" xfId="5" applyFont="1" applyFill="1" applyAlignment="1">
      <alignment horizontal="center" vertical="center"/>
    </xf>
    <xf numFmtId="0" fontId="13" fillId="2" borderId="5" xfId="5" applyFont="1" applyFill="1" applyBorder="1">
      <alignment vertical="center"/>
    </xf>
    <xf numFmtId="0" fontId="13" fillId="2" borderId="10" xfId="5" applyFont="1" applyFill="1" applyBorder="1">
      <alignment vertical="center"/>
    </xf>
    <xf numFmtId="0" fontId="13" fillId="2" borderId="7" xfId="5" applyFont="1" applyFill="1" applyBorder="1">
      <alignment vertical="center"/>
    </xf>
    <xf numFmtId="0" fontId="13" fillId="2" borderId="11" xfId="5" applyFont="1" applyFill="1" applyBorder="1">
      <alignment vertical="center"/>
    </xf>
    <xf numFmtId="167" fontId="7" fillId="0" borderId="26" xfId="1" applyNumberFormat="1" applyFont="1" applyFill="1" applyBorder="1" applyAlignment="1" applyProtection="1">
      <alignment horizontal="center" vertical="center"/>
    </xf>
    <xf numFmtId="167" fontId="7" fillId="0" borderId="19" xfId="1" applyNumberFormat="1" applyFont="1" applyFill="1" applyBorder="1" applyAlignment="1" applyProtection="1">
      <alignment horizontal="center" vertical="center"/>
    </xf>
    <xf numFmtId="167" fontId="7" fillId="0" borderId="24" xfId="1" applyNumberFormat="1" applyFont="1" applyFill="1" applyBorder="1" applyAlignment="1" applyProtection="1">
      <alignment horizontal="center" vertical="center"/>
    </xf>
    <xf numFmtId="167" fontId="21" fillId="0" borderId="41" xfId="1" applyNumberFormat="1" applyFont="1" applyFill="1" applyBorder="1" applyAlignment="1" applyProtection="1">
      <alignment horizontal="center"/>
    </xf>
    <xf numFmtId="0" fontId="6" fillId="0" borderId="21" xfId="5" applyFont="1" applyBorder="1">
      <alignment vertical="center"/>
    </xf>
    <xf numFmtId="0" fontId="6" fillId="0" borderId="22" xfId="5" applyFont="1" applyBorder="1">
      <alignment vertical="center"/>
    </xf>
    <xf numFmtId="0" fontId="22" fillId="0" borderId="42" xfId="5" applyFont="1" applyBorder="1" applyAlignment="1">
      <alignment horizontal="center" vertical="center" wrapText="1"/>
    </xf>
    <xf numFmtId="0" fontId="22" fillId="0" borderId="23" xfId="5" applyFont="1" applyBorder="1" applyAlignment="1">
      <alignment horizontal="center" vertical="center" wrapText="1"/>
    </xf>
    <xf numFmtId="0" fontId="7" fillId="0" borderId="16" xfId="5" applyFont="1" applyBorder="1" applyAlignment="1">
      <alignment horizontal="center" vertical="center" wrapText="1"/>
    </xf>
    <xf numFmtId="0" fontId="22" fillId="0" borderId="43" xfId="5" applyFont="1" applyBorder="1" applyAlignment="1">
      <alignment horizontal="center" vertical="center"/>
    </xf>
    <xf numFmtId="0" fontId="22" fillId="0" borderId="15" xfId="5" applyFont="1" applyBorder="1" applyAlignment="1">
      <alignment horizontal="center" vertical="center"/>
    </xf>
    <xf numFmtId="0" fontId="22" fillId="0" borderId="44" xfId="5" applyFont="1" applyBorder="1" applyAlignment="1">
      <alignment horizontal="center" vertical="center"/>
    </xf>
    <xf numFmtId="0" fontId="22" fillId="0" borderId="45" xfId="5" applyFont="1" applyBorder="1" applyAlignment="1">
      <alignment horizontal="center" vertical="center"/>
    </xf>
    <xf numFmtId="0" fontId="22" fillId="0" borderId="29" xfId="5" applyFont="1" applyBorder="1" applyAlignment="1">
      <alignment horizontal="center" vertical="center"/>
    </xf>
    <xf numFmtId="0" fontId="22" fillId="0" borderId="46" xfId="5" applyFont="1" applyBorder="1" applyAlignment="1">
      <alignment horizontal="center" vertical="center"/>
    </xf>
    <xf numFmtId="0" fontId="22" fillId="0" borderId="47" xfId="5" applyFont="1" applyBorder="1" applyAlignment="1">
      <alignment horizontal="center" vertical="center"/>
    </xf>
    <xf numFmtId="0" fontId="22" fillId="0" borderId="41" xfId="5" applyFont="1" applyBorder="1" applyAlignment="1">
      <alignment horizontal="center" vertical="center"/>
    </xf>
    <xf numFmtId="0" fontId="22" fillId="0" borderId="48" xfId="5" applyFont="1" applyBorder="1" applyAlignment="1">
      <alignment horizontal="center" vertical="center"/>
    </xf>
    <xf numFmtId="0" fontId="22" fillId="0" borderId="49" xfId="5" applyFont="1" applyBorder="1" applyAlignment="1">
      <alignment horizontal="center" vertical="center"/>
    </xf>
    <xf numFmtId="0" fontId="22" fillId="0" borderId="21" xfId="5" applyFont="1" applyBorder="1" applyAlignment="1">
      <alignment horizontal="center" vertical="center"/>
    </xf>
    <xf numFmtId="0" fontId="22" fillId="0" borderId="22" xfId="5" applyFont="1" applyBorder="1" applyAlignment="1">
      <alignment horizontal="center" vertical="center"/>
    </xf>
    <xf numFmtId="0" fontId="22" fillId="0" borderId="1" xfId="5" applyFont="1" applyBorder="1" applyAlignment="1">
      <alignment horizontal="center" vertical="center"/>
    </xf>
    <xf numFmtId="0" fontId="4" fillId="6" borderId="14" xfId="5" applyFont="1" applyFill="1" applyBorder="1">
      <alignment vertical="center"/>
    </xf>
    <xf numFmtId="0" fontId="22" fillId="0" borderId="0" xfId="5" applyFont="1" applyAlignment="1">
      <alignment vertical="center" wrapText="1"/>
    </xf>
    <xf numFmtId="0" fontId="7" fillId="0" borderId="50" xfId="5" applyFont="1" applyBorder="1" applyAlignment="1">
      <alignment horizontal="center" vertical="center" wrapText="1"/>
    </xf>
    <xf numFmtId="0" fontId="22" fillId="0" borderId="43" xfId="5" applyFont="1" applyBorder="1" applyAlignment="1">
      <alignment horizontal="center" vertical="center" wrapText="1"/>
    </xf>
    <xf numFmtId="0" fontId="22" fillId="0" borderId="51" xfId="5" applyFont="1" applyBorder="1" applyAlignment="1">
      <alignment horizontal="center" vertical="center"/>
    </xf>
    <xf numFmtId="0" fontId="22" fillId="0" borderId="42" xfId="5" applyFont="1" applyBorder="1" applyAlignment="1">
      <alignment horizontal="center" vertical="center"/>
    </xf>
    <xf numFmtId="0" fontId="22" fillId="0" borderId="52" xfId="5" applyFont="1" applyBorder="1" applyAlignment="1">
      <alignment horizontal="center" vertical="center"/>
    </xf>
    <xf numFmtId="0" fontId="22" fillId="0" borderId="53" xfId="5" applyFont="1" applyBorder="1" applyAlignment="1">
      <alignment horizontal="center" vertical="center"/>
    </xf>
    <xf numFmtId="0" fontId="22" fillId="0" borderId="54" xfId="5" applyFont="1" applyBorder="1" applyAlignment="1">
      <alignment horizontal="center" vertical="center"/>
    </xf>
    <xf numFmtId="167" fontId="7" fillId="0" borderId="58" xfId="1" applyNumberFormat="1" applyFont="1" applyFill="1" applyBorder="1" applyAlignment="1" applyProtection="1">
      <alignment horizontal="center" vertical="center"/>
    </xf>
    <xf numFmtId="167" fontId="7" fillId="0" borderId="59" xfId="0" applyNumberFormat="1" applyFont="1" applyBorder="1" applyAlignment="1">
      <alignment horizontal="center" vertical="center"/>
    </xf>
    <xf numFmtId="167" fontId="7" fillId="0" borderId="60" xfId="1" applyNumberFormat="1" applyFont="1" applyFill="1" applyBorder="1" applyAlignment="1" applyProtection="1">
      <alignment horizontal="center" vertical="center"/>
    </xf>
    <xf numFmtId="0" fontId="7" fillId="0" borderId="59" xfId="5" applyFont="1" applyBorder="1" applyAlignment="1">
      <alignment horizontal="center" vertical="center"/>
    </xf>
    <xf numFmtId="0" fontId="6" fillId="0" borderId="54" xfId="5" applyFont="1" applyBorder="1">
      <alignment vertical="center"/>
    </xf>
    <xf numFmtId="169" fontId="26" fillId="0" borderId="61" xfId="5" applyNumberFormat="1" applyFont="1" applyBorder="1" applyAlignment="1">
      <alignment horizontal="center" vertical="center"/>
    </xf>
    <xf numFmtId="0" fontId="27" fillId="0" borderId="5" xfId="0" applyFont="1" applyBorder="1" applyAlignment="1">
      <alignment vertical="center"/>
    </xf>
    <xf numFmtId="0" fontId="28" fillId="0" borderId="5" xfId="0" applyFont="1" applyBorder="1" applyAlignment="1">
      <alignment vertical="center"/>
    </xf>
    <xf numFmtId="0" fontId="29" fillId="0" borderId="0" xfId="0" applyFont="1"/>
    <xf numFmtId="170" fontId="3" fillId="0" borderId="22" xfId="2" applyNumberFormat="1" applyFont="1" applyBorder="1" applyAlignment="1">
      <alignment horizontal="center" vertical="center" wrapText="1"/>
    </xf>
    <xf numFmtId="171" fontId="3" fillId="0" borderId="63" xfId="4" applyNumberFormat="1" applyFont="1" applyBorder="1" applyAlignment="1">
      <alignment horizontal="center" vertical="center" wrapText="1"/>
    </xf>
    <xf numFmtId="167" fontId="7" fillId="0" borderId="37" xfId="1" applyNumberFormat="1" applyFont="1" applyFill="1" applyBorder="1" applyAlignment="1">
      <alignment horizontal="center" vertical="center"/>
    </xf>
    <xf numFmtId="172" fontId="30" fillId="0" borderId="17" xfId="2" applyNumberFormat="1" applyFont="1" applyFill="1" applyBorder="1" applyAlignment="1">
      <alignment horizontal="center" vertical="center"/>
    </xf>
    <xf numFmtId="172" fontId="7" fillId="0" borderId="52" xfId="2" applyNumberFormat="1" applyFont="1" applyFill="1" applyBorder="1" applyAlignment="1">
      <alignment horizontal="center" vertical="center"/>
    </xf>
    <xf numFmtId="172" fontId="30" fillId="0" borderId="24" xfId="2" applyNumberFormat="1" applyFont="1" applyFill="1" applyBorder="1" applyAlignment="1">
      <alignment horizontal="center" vertical="center"/>
    </xf>
    <xf numFmtId="0" fontId="7" fillId="0" borderId="37" xfId="2" applyNumberFormat="1" applyFont="1" applyFill="1" applyBorder="1" applyAlignment="1">
      <alignment horizontal="center" vertical="center"/>
    </xf>
    <xf numFmtId="173" fontId="6" fillId="0" borderId="30" xfId="2" applyNumberFormat="1" applyFont="1" applyFill="1" applyBorder="1" applyAlignment="1">
      <alignment vertical="center"/>
    </xf>
    <xf numFmtId="172" fontId="6" fillId="0" borderId="22" xfId="2" applyNumberFormat="1" applyFont="1" applyFill="1" applyBorder="1" applyAlignment="1">
      <alignment vertical="center"/>
    </xf>
    <xf numFmtId="172" fontId="31" fillId="8" borderId="64" xfId="2" applyNumberFormat="1" applyFont="1" applyFill="1" applyBorder="1" applyAlignment="1">
      <alignment vertical="center"/>
    </xf>
    <xf numFmtId="172" fontId="26" fillId="0" borderId="1" xfId="2" applyNumberFormat="1" applyFont="1" applyBorder="1" applyAlignment="1">
      <alignment horizontal="center" vertical="center"/>
    </xf>
    <xf numFmtId="43" fontId="6" fillId="0" borderId="17" xfId="2" applyFont="1" applyBorder="1" applyAlignment="1">
      <alignment horizontal="center" vertical="center" wrapText="1"/>
    </xf>
    <xf numFmtId="43" fontId="6" fillId="0" borderId="20" xfId="2" applyFont="1" applyBorder="1" applyAlignment="1">
      <alignment horizontal="center" vertical="center" wrapText="1"/>
    </xf>
    <xf numFmtId="43" fontId="6" fillId="0" borderId="22" xfId="2" applyFont="1" applyBorder="1" applyAlignment="1">
      <alignment horizontal="center" vertical="center" wrapText="1"/>
    </xf>
    <xf numFmtId="170" fontId="3" fillId="0" borderId="16" xfId="2" applyNumberFormat="1" applyFont="1" applyBorder="1" applyAlignment="1">
      <alignment horizontal="center" vertical="center" wrapText="1"/>
    </xf>
    <xf numFmtId="170" fontId="3" fillId="0" borderId="19" xfId="2" applyNumberFormat="1" applyFont="1" applyBorder="1" applyAlignment="1">
      <alignment horizontal="center" vertical="center" wrapText="1"/>
    </xf>
    <xf numFmtId="170" fontId="3" fillId="0" borderId="14" xfId="2" applyNumberFormat="1" applyFont="1" applyBorder="1" applyAlignment="1">
      <alignment horizontal="center" vertical="center" wrapText="1"/>
    </xf>
    <xf numFmtId="170" fontId="3" fillId="0" borderId="62" xfId="2" applyNumberFormat="1" applyFont="1" applyBorder="1" applyAlignment="1">
      <alignment horizontal="center" vertical="center" wrapText="1"/>
    </xf>
    <xf numFmtId="0" fontId="13" fillId="2" borderId="5" xfId="5" applyFont="1" applyFill="1" applyBorder="1" applyAlignment="1">
      <alignment horizontal="center" vertical="center" wrapText="1"/>
    </xf>
    <xf numFmtId="0" fontId="13" fillId="2" borderId="0" xfId="5" applyFont="1" applyFill="1" applyAlignment="1">
      <alignment horizontal="center" vertical="center" wrapText="1"/>
    </xf>
    <xf numFmtId="0" fontId="13" fillId="2" borderId="10" xfId="5" applyFont="1" applyFill="1" applyBorder="1" applyAlignment="1">
      <alignment horizontal="center" vertical="center" wrapText="1"/>
    </xf>
    <xf numFmtId="0" fontId="13" fillId="2" borderId="7" xfId="5" applyFont="1" applyFill="1" applyBorder="1" applyAlignment="1">
      <alignment horizontal="center" vertical="center" wrapText="1"/>
    </xf>
    <xf numFmtId="0" fontId="13" fillId="2" borderId="8" xfId="5" applyFont="1" applyFill="1" applyBorder="1" applyAlignment="1">
      <alignment horizontal="center" vertical="center" wrapText="1"/>
    </xf>
    <xf numFmtId="0" fontId="13" fillId="2" borderId="11" xfId="5" applyFont="1" applyFill="1" applyBorder="1" applyAlignment="1">
      <alignment horizontal="center" vertical="center" wrapText="1"/>
    </xf>
    <xf numFmtId="43" fontId="13" fillId="2" borderId="5" xfId="2" applyFont="1" applyFill="1" applyBorder="1" applyAlignment="1">
      <alignment horizontal="center" vertical="center" wrapText="1"/>
    </xf>
    <xf numFmtId="43" fontId="13" fillId="2" borderId="0" xfId="2" applyFont="1" applyFill="1" applyBorder="1" applyAlignment="1">
      <alignment horizontal="center" vertical="center" wrapText="1"/>
    </xf>
    <xf numFmtId="43" fontId="13" fillId="2" borderId="10" xfId="2" applyFont="1" applyFill="1" applyBorder="1" applyAlignment="1">
      <alignment horizontal="center" vertical="center" wrapText="1"/>
    </xf>
    <xf numFmtId="43" fontId="13" fillId="2" borderId="7" xfId="2" applyFont="1" applyFill="1" applyBorder="1" applyAlignment="1">
      <alignment horizontal="center" vertical="center" wrapText="1"/>
    </xf>
    <xf numFmtId="43" fontId="13" fillId="2" borderId="8" xfId="2" applyFont="1" applyFill="1" applyBorder="1" applyAlignment="1">
      <alignment horizontal="center" vertical="center" wrapText="1"/>
    </xf>
    <xf numFmtId="43" fontId="13" fillId="2" borderId="11" xfId="2" applyFont="1" applyFill="1" applyBorder="1" applyAlignment="1">
      <alignment horizontal="center" vertical="center" wrapText="1"/>
    </xf>
    <xf numFmtId="0" fontId="18" fillId="6" borderId="12" xfId="5" applyFont="1" applyFill="1" applyBorder="1" applyAlignment="1">
      <alignment horizontal="center" vertical="center"/>
    </xf>
    <xf numFmtId="0" fontId="18" fillId="6" borderId="13" xfId="5" applyFont="1" applyFill="1" applyBorder="1" applyAlignment="1">
      <alignment horizontal="center" vertical="center"/>
    </xf>
    <xf numFmtId="0" fontId="18" fillId="6" borderId="14" xfId="5" applyFont="1" applyFill="1" applyBorder="1" applyAlignment="1">
      <alignment horizontal="center" vertical="center"/>
    </xf>
    <xf numFmtId="0" fontId="18" fillId="6" borderId="5" xfId="5" applyFont="1" applyFill="1" applyBorder="1" applyAlignment="1">
      <alignment horizontal="center" vertical="center"/>
    </xf>
    <xf numFmtId="0" fontId="18" fillId="6" borderId="0" xfId="5" applyFont="1" applyFill="1" applyAlignment="1">
      <alignment horizontal="center" vertical="center"/>
    </xf>
    <xf numFmtId="0" fontId="18" fillId="6" borderId="10" xfId="5" applyFont="1" applyFill="1" applyBorder="1" applyAlignment="1">
      <alignment horizontal="center" vertical="center"/>
    </xf>
    <xf numFmtId="168" fontId="10" fillId="2" borderId="13" xfId="5" applyNumberFormat="1" applyFont="1" applyFill="1" applyBorder="1" applyAlignment="1">
      <alignment horizontal="center" vertical="center"/>
    </xf>
    <xf numFmtId="168" fontId="10" fillId="2" borderId="14" xfId="5" applyNumberFormat="1" applyFont="1" applyFill="1" applyBorder="1" applyAlignment="1">
      <alignment horizontal="center" vertical="center"/>
    </xf>
    <xf numFmtId="168" fontId="10" fillId="2" borderId="31" xfId="5" applyNumberFormat="1" applyFont="1" applyFill="1" applyBorder="1" applyAlignment="1">
      <alignment horizontal="center" vertical="center"/>
    </xf>
    <xf numFmtId="168" fontId="10" fillId="2" borderId="32" xfId="5" applyNumberFormat="1" applyFont="1" applyFill="1" applyBorder="1" applyAlignment="1">
      <alignment horizontal="center" vertical="center"/>
    </xf>
    <xf numFmtId="0" fontId="4" fillId="0" borderId="34" xfId="5" applyFont="1" applyBorder="1" applyAlignment="1">
      <alignment horizontal="center" vertical="center"/>
    </xf>
    <xf numFmtId="0" fontId="4" fillId="0" borderId="35" xfId="5" applyFont="1" applyBorder="1" applyAlignment="1">
      <alignment horizontal="center" vertical="center"/>
    </xf>
    <xf numFmtId="0" fontId="4" fillId="0" borderId="31" xfId="5" applyFont="1" applyBorder="1" applyAlignment="1">
      <alignment horizontal="center" vertical="center"/>
    </xf>
    <xf numFmtId="0" fontId="4" fillId="0" borderId="32" xfId="5" applyFont="1" applyBorder="1" applyAlignment="1">
      <alignment horizontal="center" vertical="center"/>
    </xf>
    <xf numFmtId="0" fontId="11" fillId="0" borderId="34" xfId="5" applyFont="1" applyBorder="1" applyAlignment="1">
      <alignment horizontal="center" vertical="center"/>
    </xf>
    <xf numFmtId="0" fontId="11" fillId="0" borderId="35" xfId="5" applyFont="1" applyBorder="1" applyAlignment="1">
      <alignment horizontal="center" vertical="center"/>
    </xf>
    <xf numFmtId="0" fontId="11" fillId="0" borderId="31" xfId="5" applyFont="1" applyBorder="1" applyAlignment="1">
      <alignment horizontal="center" vertical="center"/>
    </xf>
    <xf numFmtId="0" fontId="11" fillId="0" borderId="32" xfId="5" applyFont="1" applyBorder="1" applyAlignment="1">
      <alignment horizontal="center" vertical="center"/>
    </xf>
    <xf numFmtId="0" fontId="3" fillId="0" borderId="34" xfId="5" applyFont="1" applyBorder="1" applyAlignment="1">
      <alignment horizontal="center" vertical="center"/>
    </xf>
    <xf numFmtId="0" fontId="3" fillId="0" borderId="35" xfId="5" applyFont="1" applyBorder="1" applyAlignment="1">
      <alignment horizontal="center" vertical="center"/>
    </xf>
    <xf numFmtId="0" fontId="3" fillId="0" borderId="0" xfId="5" applyFont="1" applyAlignment="1">
      <alignment horizontal="center" vertical="center"/>
    </xf>
    <xf numFmtId="0" fontId="3" fillId="0" borderId="10" xfId="5" applyFont="1" applyBorder="1" applyAlignment="1">
      <alignment horizontal="center" vertical="center"/>
    </xf>
    <xf numFmtId="0" fontId="3" fillId="0" borderId="8" xfId="5" applyFont="1" applyBorder="1" applyAlignment="1">
      <alignment horizontal="center" vertical="center"/>
    </xf>
    <xf numFmtId="0" fontId="3" fillId="0" borderId="11" xfId="5" applyFont="1" applyBorder="1" applyAlignment="1">
      <alignment horizontal="center" vertical="center"/>
    </xf>
    <xf numFmtId="0" fontId="4" fillId="6" borderId="5" xfId="5" applyFont="1" applyFill="1" applyBorder="1" applyAlignment="1">
      <alignment horizontal="center" vertical="center"/>
    </xf>
    <xf numFmtId="0" fontId="4" fillId="6" borderId="0" xfId="5" applyFont="1" applyFill="1" applyAlignment="1">
      <alignment horizontal="center" vertical="center"/>
    </xf>
    <xf numFmtId="0" fontId="4" fillId="6" borderId="10" xfId="5" applyFont="1" applyFill="1" applyBorder="1" applyAlignment="1">
      <alignment horizontal="center" vertical="center"/>
    </xf>
    <xf numFmtId="0" fontId="7" fillId="6" borderId="12" xfId="5" applyFont="1" applyFill="1" applyBorder="1" applyAlignment="1">
      <alignment horizontal="center" vertical="center"/>
    </xf>
    <xf numFmtId="0" fontId="7" fillId="6" borderId="13" xfId="5" applyFont="1" applyFill="1" applyBorder="1" applyAlignment="1">
      <alignment horizontal="center" vertical="center"/>
    </xf>
    <xf numFmtId="0" fontId="7" fillId="6" borderId="14" xfId="5" applyFont="1" applyFill="1" applyBorder="1" applyAlignment="1">
      <alignment horizontal="center" vertical="center"/>
    </xf>
    <xf numFmtId="0" fontId="7" fillId="6" borderId="5" xfId="5" applyFont="1" applyFill="1" applyBorder="1" applyAlignment="1">
      <alignment horizontal="center" vertical="center"/>
    </xf>
    <xf numFmtId="0" fontId="7" fillId="6" borderId="0" xfId="5" applyFont="1" applyFill="1" applyAlignment="1">
      <alignment horizontal="center" vertical="center"/>
    </xf>
    <xf numFmtId="0" fontId="7" fillId="6" borderId="10" xfId="5" applyFont="1" applyFill="1" applyBorder="1" applyAlignment="1">
      <alignment horizontal="center" vertical="center"/>
    </xf>
    <xf numFmtId="43" fontId="23" fillId="6" borderId="12" xfId="2" applyFont="1" applyFill="1" applyBorder="1" applyAlignment="1">
      <alignment horizontal="center" vertical="center"/>
    </xf>
    <xf numFmtId="43" fontId="23" fillId="6" borderId="13" xfId="2" applyFont="1" applyFill="1" applyBorder="1" applyAlignment="1">
      <alignment horizontal="center" vertical="center"/>
    </xf>
    <xf numFmtId="43" fontId="23" fillId="6" borderId="14" xfId="2" applyFont="1" applyFill="1" applyBorder="1" applyAlignment="1">
      <alignment horizontal="center" vertical="center"/>
    </xf>
    <xf numFmtId="43" fontId="23" fillId="6" borderId="5" xfId="2" applyFont="1" applyFill="1" applyBorder="1" applyAlignment="1">
      <alignment horizontal="center" vertical="center"/>
    </xf>
    <xf numFmtId="43" fontId="23" fillId="6" borderId="0" xfId="2" applyFont="1" applyFill="1" applyBorder="1" applyAlignment="1">
      <alignment horizontal="center" vertical="center"/>
    </xf>
    <xf numFmtId="43" fontId="23" fillId="6" borderId="10" xfId="2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3" fillId="0" borderId="16" xfId="5" applyFont="1" applyBorder="1" applyAlignment="1">
      <alignment horizontal="center" vertical="center"/>
    </xf>
    <xf numFmtId="0" fontId="3" fillId="0" borderId="40" xfId="5" applyFont="1" applyBorder="1" applyAlignment="1">
      <alignment horizontal="center" vertical="center"/>
    </xf>
    <xf numFmtId="0" fontId="3" fillId="0" borderId="50" xfId="5" applyFont="1" applyBorder="1" applyAlignment="1">
      <alignment horizontal="center" vertical="center"/>
    </xf>
    <xf numFmtId="0" fontId="3" fillId="0" borderId="56" xfId="5" applyFont="1" applyBorder="1" applyAlignment="1">
      <alignment horizontal="center" vertical="center"/>
    </xf>
    <xf numFmtId="43" fontId="6" fillId="0" borderId="44" xfId="2" applyFont="1" applyBorder="1" applyAlignment="1">
      <alignment horizontal="center" vertical="center" wrapText="1"/>
    </xf>
    <xf numFmtId="43" fontId="6" fillId="0" borderId="55" xfId="2" applyFont="1" applyBorder="1" applyAlignment="1">
      <alignment horizontal="center" vertical="center" wrapText="1"/>
    </xf>
    <xf numFmtId="43" fontId="6" fillId="0" borderId="57" xfId="2" applyFont="1" applyBorder="1" applyAlignment="1">
      <alignment horizontal="center" vertical="center" wrapText="1"/>
    </xf>
    <xf numFmtId="0" fontId="3" fillId="5" borderId="7" xfId="5" applyFont="1" applyFill="1" applyBorder="1" applyAlignment="1">
      <alignment horizontal="center" vertical="center"/>
    </xf>
    <xf numFmtId="0" fontId="3" fillId="5" borderId="8" xfId="5" applyFont="1" applyFill="1" applyBorder="1" applyAlignment="1">
      <alignment horizontal="center" vertical="center"/>
    </xf>
    <xf numFmtId="0" fontId="3" fillId="5" borderId="11" xfId="5" applyFont="1" applyFill="1" applyBorder="1" applyAlignment="1">
      <alignment horizontal="center" vertical="center"/>
    </xf>
    <xf numFmtId="0" fontId="7" fillId="5" borderId="12" xfId="5" applyFont="1" applyFill="1" applyBorder="1" applyAlignment="1">
      <alignment horizontal="center"/>
    </xf>
    <xf numFmtId="0" fontId="7" fillId="5" borderId="13" xfId="5" applyFont="1" applyFill="1" applyBorder="1" applyAlignment="1">
      <alignment horizontal="center"/>
    </xf>
    <xf numFmtId="0" fontId="16" fillId="5" borderId="12" xfId="5" applyFont="1" applyFill="1" applyBorder="1" applyAlignment="1">
      <alignment horizontal="center" vertical="center" wrapText="1"/>
    </xf>
    <xf numFmtId="0" fontId="16" fillId="5" borderId="13" xfId="5" applyFont="1" applyFill="1" applyBorder="1" applyAlignment="1">
      <alignment horizontal="center" vertical="center" wrapText="1"/>
    </xf>
    <xf numFmtId="0" fontId="16" fillId="5" borderId="14" xfId="5" applyFont="1" applyFill="1" applyBorder="1" applyAlignment="1">
      <alignment horizontal="center" vertical="center" wrapText="1"/>
    </xf>
    <xf numFmtId="0" fontId="7" fillId="5" borderId="12" xfId="5" applyFont="1" applyFill="1" applyBorder="1" applyAlignment="1">
      <alignment horizontal="center" vertical="center"/>
    </xf>
    <xf numFmtId="0" fontId="7" fillId="5" borderId="13" xfId="5" applyFont="1" applyFill="1" applyBorder="1" applyAlignment="1">
      <alignment horizontal="center" vertical="center"/>
    </xf>
    <xf numFmtId="0" fontId="7" fillId="5" borderId="14" xfId="5" applyFont="1" applyFill="1" applyBorder="1" applyAlignment="1">
      <alignment horizontal="center" vertical="center"/>
    </xf>
    <xf numFmtId="0" fontId="3" fillId="5" borderId="12" xfId="5" applyFont="1" applyFill="1" applyBorder="1" applyAlignment="1">
      <alignment horizontal="center" vertical="center"/>
    </xf>
    <xf numFmtId="0" fontId="3" fillId="5" borderId="13" xfId="5" applyFont="1" applyFill="1" applyBorder="1" applyAlignment="1">
      <alignment horizontal="center" vertical="center"/>
    </xf>
    <xf numFmtId="0" fontId="3" fillId="5" borderId="14" xfId="5" applyFont="1" applyFill="1" applyBorder="1" applyAlignment="1">
      <alignment horizontal="center" vertical="center"/>
    </xf>
    <xf numFmtId="0" fontId="11" fillId="2" borderId="2" xfId="5" applyFont="1" applyFill="1" applyBorder="1" applyAlignment="1">
      <alignment horizontal="center" vertical="center"/>
    </xf>
    <xf numFmtId="0" fontId="11" fillId="2" borderId="3" xfId="5" applyFont="1" applyFill="1" applyBorder="1" applyAlignment="1">
      <alignment horizontal="center" vertical="center"/>
    </xf>
    <xf numFmtId="0" fontId="11" fillId="2" borderId="13" xfId="5" applyFont="1" applyFill="1" applyBorder="1" applyAlignment="1">
      <alignment horizontal="center" vertical="center"/>
    </xf>
    <xf numFmtId="0" fontId="11" fillId="2" borderId="14" xfId="5" applyFont="1" applyFill="1" applyBorder="1" applyAlignment="1">
      <alignment horizontal="center" vertical="center"/>
    </xf>
    <xf numFmtId="0" fontId="11" fillId="2" borderId="9" xfId="5" applyFont="1" applyFill="1" applyBorder="1" applyAlignment="1">
      <alignment horizontal="center" vertical="center"/>
    </xf>
    <xf numFmtId="0" fontId="15" fillId="0" borderId="2" xfId="5" applyFont="1" applyBorder="1" applyAlignment="1">
      <alignment horizontal="center" vertical="center"/>
    </xf>
    <xf numFmtId="0" fontId="15" fillId="0" borderId="9" xfId="5" applyFont="1" applyBorder="1" applyAlignment="1">
      <alignment horizontal="center" vertical="center"/>
    </xf>
    <xf numFmtId="0" fontId="15" fillId="0" borderId="3" xfId="5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8" xfId="5" applyFont="1" applyBorder="1" applyAlignment="1">
      <alignment horizontal="left" vertical="center"/>
    </xf>
    <xf numFmtId="0" fontId="3" fillId="0" borderId="11" xfId="5" applyFont="1" applyBorder="1" applyAlignment="1">
      <alignment horizontal="left" vertical="center"/>
    </xf>
    <xf numFmtId="0" fontId="20" fillId="0" borderId="24" xfId="5" applyFont="1" applyBorder="1" applyAlignment="1">
      <alignment horizontal="center" vertical="center"/>
    </xf>
    <xf numFmtId="0" fontId="3" fillId="0" borderId="2" xfId="5" applyFont="1" applyBorder="1" applyAlignment="1">
      <alignment horizontal="center" vertical="center"/>
    </xf>
    <xf numFmtId="0" fontId="3" fillId="0" borderId="3" xfId="5" applyFont="1" applyBorder="1" applyAlignment="1">
      <alignment horizontal="center" vertical="center"/>
    </xf>
    <xf numFmtId="0" fontId="3" fillId="0" borderId="9" xfId="5" applyFont="1" applyBorder="1" applyAlignment="1">
      <alignment horizontal="center" vertical="center"/>
    </xf>
    <xf numFmtId="0" fontId="23" fillId="0" borderId="7" xfId="5" applyFont="1" applyBorder="1" applyAlignment="1">
      <alignment horizontal="center" vertical="center"/>
    </xf>
    <xf numFmtId="0" fontId="23" fillId="0" borderId="8" xfId="5" applyFont="1" applyBorder="1" applyAlignment="1">
      <alignment horizontal="center" vertical="center"/>
    </xf>
    <xf numFmtId="0" fontId="23" fillId="0" borderId="11" xfId="5" applyFont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/>
    </xf>
    <xf numFmtId="0" fontId="3" fillId="5" borderId="3" xfId="5" applyFont="1" applyFill="1" applyBorder="1" applyAlignment="1">
      <alignment horizontal="center" vertical="center"/>
    </xf>
    <xf numFmtId="0" fontId="3" fillId="5" borderId="9" xfId="5" applyFont="1" applyFill="1" applyBorder="1" applyAlignment="1">
      <alignment horizontal="center" vertical="center"/>
    </xf>
    <xf numFmtId="0" fontId="3" fillId="0" borderId="15" xfId="5" applyFont="1" applyBorder="1" applyAlignment="1">
      <alignment horizontal="center" vertical="center" wrapText="1"/>
    </xf>
    <xf numFmtId="0" fontId="3" fillId="0" borderId="18" xfId="5" applyFont="1" applyBorder="1" applyAlignment="1">
      <alignment horizontal="center" vertical="center" wrapText="1"/>
    </xf>
    <xf numFmtId="0" fontId="3" fillId="0" borderId="21" xfId="5" applyFont="1" applyBorder="1" applyAlignment="1">
      <alignment horizontal="center" vertical="center" wrapText="1"/>
    </xf>
    <xf numFmtId="0" fontId="6" fillId="0" borderId="23" xfId="5" applyFont="1" applyBorder="1" applyAlignment="1">
      <alignment horizontal="left" vertical="center" wrapText="1"/>
    </xf>
    <xf numFmtId="0" fontId="6" fillId="0" borderId="26" xfId="5" applyFont="1" applyBorder="1" applyAlignment="1">
      <alignment horizontal="left" vertical="center" wrapText="1"/>
    </xf>
    <xf numFmtId="0" fontId="3" fillId="0" borderId="16" xfId="5" applyFont="1" applyBorder="1" applyAlignment="1">
      <alignment horizontal="center" vertical="center" wrapText="1"/>
    </xf>
    <xf numFmtId="0" fontId="3" fillId="0" borderId="19" xfId="5" applyFont="1" applyBorder="1" applyAlignment="1">
      <alignment horizontal="center" vertical="center" wrapText="1"/>
    </xf>
    <xf numFmtId="0" fontId="3" fillId="0" borderId="17" xfId="5" applyFont="1" applyBorder="1" applyAlignment="1">
      <alignment horizontal="center" vertical="center"/>
    </xf>
    <xf numFmtId="0" fontId="3" fillId="0" borderId="20" xfId="5" applyFont="1" applyBorder="1" applyAlignment="1">
      <alignment horizontal="center" vertical="center"/>
    </xf>
    <xf numFmtId="0" fontId="3" fillId="0" borderId="22" xfId="5" applyFont="1" applyBorder="1" applyAlignment="1">
      <alignment horizontal="center" vertical="center"/>
    </xf>
    <xf numFmtId="0" fontId="3" fillId="0" borderId="23" xfId="5" applyFont="1" applyBorder="1" applyAlignment="1">
      <alignment horizontal="center" vertical="center"/>
    </xf>
    <xf numFmtId="0" fontId="3" fillId="0" borderId="39" xfId="5" applyFont="1" applyBorder="1" applyAlignment="1">
      <alignment horizontal="center" vertical="center"/>
    </xf>
    <xf numFmtId="0" fontId="20" fillId="0" borderId="37" xfId="5" applyFont="1" applyBorder="1" applyAlignment="1">
      <alignment horizontal="center" vertical="center"/>
    </xf>
    <xf numFmtId="0" fontId="20" fillId="0" borderId="38" xfId="5" applyFont="1" applyBorder="1" applyAlignment="1">
      <alignment horizontal="center" vertical="center"/>
    </xf>
    <xf numFmtId="0" fontId="20" fillId="0" borderId="46" xfId="5" applyFont="1" applyBorder="1" applyAlignment="1">
      <alignment horizontal="center" vertical="center"/>
    </xf>
    <xf numFmtId="0" fontId="25" fillId="0" borderId="0" xfId="5" applyFont="1" applyAlignment="1">
      <alignment horizontal="center" vertical="center"/>
    </xf>
    <xf numFmtId="0" fontId="3" fillId="0" borderId="0" xfId="5" applyFont="1" applyAlignment="1">
      <alignment horizontal="left" vertical="center"/>
    </xf>
    <xf numFmtId="0" fontId="3" fillId="0" borderId="10" xfId="5" applyFont="1" applyBorder="1" applyAlignment="1">
      <alignment horizontal="left" vertical="center"/>
    </xf>
    <xf numFmtId="0" fontId="1" fillId="4" borderId="0" xfId="5" applyFont="1" applyFill="1" applyAlignment="1">
      <alignment horizontal="left" vertical="center"/>
    </xf>
    <xf numFmtId="0" fontId="22" fillId="0" borderId="0" xfId="5" applyFont="1" applyAlignment="1">
      <alignment horizontal="center" vertical="center"/>
    </xf>
    <xf numFmtId="0" fontId="24" fillId="0" borderId="0" xfId="5" applyFont="1" applyAlignment="1">
      <alignment horizontal="center" vertical="center" wrapText="1"/>
    </xf>
    <xf numFmtId="0" fontId="19" fillId="7" borderId="37" xfId="5" applyFont="1" applyFill="1" applyBorder="1" applyAlignment="1">
      <alignment horizontal="center" vertical="center"/>
    </xf>
    <xf numFmtId="0" fontId="19" fillId="7" borderId="38" xfId="5" applyFont="1" applyFill="1" applyBorder="1" applyAlignment="1">
      <alignment horizontal="center" vertical="center"/>
    </xf>
    <xf numFmtId="0" fontId="19" fillId="7" borderId="46" xfId="5" applyFont="1" applyFill="1" applyBorder="1" applyAlignment="1">
      <alignment horizontal="center" vertical="center"/>
    </xf>
  </cellXfs>
  <cellStyles count="10">
    <cellStyle name="Comma" xfId="1" builtinId="3"/>
    <cellStyle name="Comma 2" xfId="2" xr:uid="{00000000-0005-0000-0000-000001000000}"/>
    <cellStyle name="Comma 2 6 2 2" xfId="3" xr:uid="{00000000-0005-0000-0000-000002000000}"/>
    <cellStyle name="Currency 2" xfId="4" xr:uid="{00000000-0005-0000-0000-000003000000}"/>
    <cellStyle name="Normal" xfId="0" builtinId="0"/>
    <cellStyle name="Normal 2" xfId="5" xr:uid="{00000000-0005-0000-0000-000005000000}"/>
    <cellStyle name="Normal 2 2" xfId="6" xr:uid="{00000000-0005-0000-0000-000006000000}"/>
    <cellStyle name="Normal 2 5 2 2" xfId="7" xr:uid="{00000000-0005-0000-0000-000007000000}"/>
    <cellStyle name="Normal 4" xfId="8" xr:uid="{00000000-0005-0000-0000-000008000000}"/>
    <cellStyle name="Percent 2" xfId="9" xr:uid="{00000000-0005-0000-0000-000009000000}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349250</xdr:colOff>
      <xdr:row>50</xdr:row>
      <xdr:rowOff>38100</xdr:rowOff>
    </xdr:from>
    <xdr:to>
      <xdr:col>3</xdr:col>
      <xdr:colOff>1527810</xdr:colOff>
      <xdr:row>51</xdr:row>
      <xdr:rowOff>114300</xdr:rowOff>
    </xdr:to>
    <xdr:sp macro="" textlink="">
      <xdr:nvSpPr>
        <xdr:cNvPr id="8" name="TextBox 3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4110355" y="14459585"/>
          <a:ext cx="2641600" cy="28956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ĀĀĀĀ请用LTA胶带封箱 。请看图片</a:t>
          </a:r>
        </a:p>
      </xdr:txBody>
    </xdr:sp>
    <xdr:clientData/>
  </xdr:twoCellAnchor>
  <xdr:twoCellAnchor>
    <xdr:from>
      <xdr:col>6</xdr:col>
      <xdr:colOff>24813</xdr:colOff>
      <xdr:row>47</xdr:row>
      <xdr:rowOff>13775</xdr:rowOff>
    </xdr:from>
    <xdr:to>
      <xdr:col>8</xdr:col>
      <xdr:colOff>365808</xdr:colOff>
      <xdr:row>50</xdr:row>
      <xdr:rowOff>67750</xdr:rowOff>
    </xdr:to>
    <xdr:sp macro="" textlink="">
      <xdr:nvSpPr>
        <xdr:cNvPr id="12" name="TextBox 4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605770" y="13794740"/>
          <a:ext cx="1434465" cy="69405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ĀĀĀĀ请放 二维码贴纸</a:t>
          </a:r>
        </a:p>
        <a:p>
          <a:pPr algn="ctr"/>
          <a:r>
            <a:rPr lang="zh-CN" altLang="en-US" sz="100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在每个鞋盒里</a:t>
          </a:r>
        </a:p>
      </xdr:txBody>
    </xdr:sp>
    <xdr:clientData/>
  </xdr:twoCellAnchor>
  <xdr:oneCellAnchor>
    <xdr:from>
      <xdr:col>13</xdr:col>
      <xdr:colOff>441325</xdr:colOff>
      <xdr:row>45</xdr:row>
      <xdr:rowOff>62865</xdr:rowOff>
    </xdr:from>
    <xdr:ext cx="2134596" cy="658201"/>
    <xdr:sp macro="" textlink="">
      <xdr:nvSpPr>
        <xdr:cNvPr id="16" name="TextBox 27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4849475" y="13417550"/>
          <a:ext cx="2134235" cy="65786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ĀĀĀĀ编号，码数，生产号码</a:t>
          </a:r>
        </a:p>
      </xdr:txBody>
    </xdr:sp>
    <xdr:clientData/>
  </xdr:oneCellAnchor>
  <xdr:twoCellAnchor>
    <xdr:from>
      <xdr:col>19</xdr:col>
      <xdr:colOff>305289</xdr:colOff>
      <xdr:row>49</xdr:row>
      <xdr:rowOff>270169</xdr:rowOff>
    </xdr:from>
    <xdr:to>
      <xdr:col>21</xdr:col>
      <xdr:colOff>978389</xdr:colOff>
      <xdr:row>51</xdr:row>
      <xdr:rowOff>118991</xdr:rowOff>
    </xdr:to>
    <xdr:sp macro="" textlink="">
      <xdr:nvSpPr>
        <xdr:cNvPr id="17" name="TextBox 2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18340070" y="14421485"/>
          <a:ext cx="1741805" cy="33210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ĀĀĀĀ请贴在两边鞋的外底</a:t>
          </a:r>
        </a:p>
      </xdr:txBody>
    </xdr:sp>
    <xdr:clientData/>
  </xdr:twoCellAnchor>
  <xdr:twoCellAnchor>
    <xdr:from>
      <xdr:col>1</xdr:col>
      <xdr:colOff>978536</xdr:colOff>
      <xdr:row>23</xdr:row>
      <xdr:rowOff>213995</xdr:rowOff>
    </xdr:from>
    <xdr:to>
      <xdr:col>3</xdr:col>
      <xdr:colOff>750455</xdr:colOff>
      <xdr:row>26</xdr:row>
      <xdr:rowOff>368935</xdr:rowOff>
    </xdr:to>
    <xdr:sp macro="" textlink="">
      <xdr:nvSpPr>
        <xdr:cNvPr id="2" name="AutoShap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>
        <a:xfrm>
          <a:off x="3564890" y="6673215"/>
          <a:ext cx="2409190" cy="922655"/>
        </a:xfrm>
        <a:prstGeom prst="triangle">
          <a:avLst>
            <a:gd name="adj" fmla="val 50000"/>
          </a:avLst>
        </a:prstGeom>
        <a:solidFill>
          <a:srgbClr val="FFFFFF"/>
        </a:solidFill>
        <a:ln w="25400" algn="ctr">
          <a:solidFill>
            <a:srgbClr val="4F81BD"/>
          </a:solidFill>
          <a:miter lim="800000"/>
        </a:ln>
      </xdr:spPr>
      <xdr:txBody>
        <a:bodyPr vertOverflow="clip" wrap="square" lIns="27432" tIns="27432" rIns="0" bIns="0" anchor="ctr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sz="1100" b="1">
              <a:effectLst/>
              <a:latin typeface="+mn-lt"/>
              <a:ea typeface="+mn-ea"/>
              <a:cs typeface="+mn-cs"/>
            </a:rPr>
            <a:t>EM-MKS
A/B/C/H
</a:t>
          </a:r>
          <a:endParaRPr lang="zh-CN" altLang="en-US" b="1">
            <a:solidFill>
              <a:srgbClr val="000000"/>
            </a:solidFill>
            <a:latin typeface="Arial" panose="020B0704020202020204" pitchFamily="7" charset="0"/>
            <a:ea typeface="Arial" panose="020B0704020202020204" pitchFamily="7" charset="0"/>
            <a:cs typeface="Arial" panose="020B0704020202020204" pitchFamily="7" charset="0"/>
            <a:sym typeface="Arial" panose="020B0704020202020204" pitchFamily="7" charset="0"/>
          </a:endParaRPr>
        </a:p>
      </xdr:txBody>
    </xdr:sp>
    <xdr:clientData/>
  </xdr:twoCellAnchor>
  <xdr:twoCellAnchor editAs="oneCell">
    <xdr:from>
      <xdr:col>20</xdr:col>
      <xdr:colOff>43815</xdr:colOff>
      <xdr:row>40</xdr:row>
      <xdr:rowOff>163830</xdr:rowOff>
    </xdr:from>
    <xdr:to>
      <xdr:col>22</xdr:col>
      <xdr:colOff>74930</xdr:colOff>
      <xdr:row>49</xdr:row>
      <xdr:rowOff>50800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52396" t="35044" r="11044" b="29561"/>
        <a:stretch>
          <a:fillRect/>
        </a:stretch>
      </xdr:blipFill>
      <xdr:spPr>
        <a:xfrm>
          <a:off x="18751550" y="12451715"/>
          <a:ext cx="1405255" cy="1807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193675</xdr:colOff>
      <xdr:row>40</xdr:row>
      <xdr:rowOff>90170</xdr:rowOff>
    </xdr:from>
    <xdr:to>
      <xdr:col>2</xdr:col>
      <xdr:colOff>920750</xdr:colOff>
      <xdr:row>45</xdr:row>
      <xdr:rowOff>30480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15710" t="24640" r="20888" b="12050"/>
        <a:stretch>
          <a:fillRect/>
        </a:stretch>
      </xdr:blipFill>
      <xdr:spPr>
        <a:xfrm>
          <a:off x="3954780" y="12378055"/>
          <a:ext cx="727075" cy="1007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939800</xdr:colOff>
      <xdr:row>40</xdr:row>
      <xdr:rowOff>108585</xdr:rowOff>
    </xdr:from>
    <xdr:to>
      <xdr:col>3</xdr:col>
      <xdr:colOff>330835</xdr:colOff>
      <xdr:row>45</xdr:row>
      <xdr:rowOff>29845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00905" y="12396470"/>
          <a:ext cx="854075" cy="988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353695</xdr:colOff>
      <xdr:row>40</xdr:row>
      <xdr:rowOff>90170</xdr:rowOff>
    </xdr:from>
    <xdr:to>
      <xdr:col>3</xdr:col>
      <xdr:colOff>993775</xdr:colOff>
      <xdr:row>45</xdr:row>
      <xdr:rowOff>29210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l="9602" t="6881" r="13177" b="16055"/>
        <a:stretch>
          <a:fillRect/>
        </a:stretch>
      </xdr:blipFill>
      <xdr:spPr>
        <a:xfrm>
          <a:off x="5577840" y="12378055"/>
          <a:ext cx="640080" cy="1005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144145</xdr:colOff>
      <xdr:row>40</xdr:row>
      <xdr:rowOff>26670</xdr:rowOff>
    </xdr:from>
    <xdr:to>
      <xdr:col>4</xdr:col>
      <xdr:colOff>1496060</xdr:colOff>
      <xdr:row>49</xdr:row>
      <xdr:rowOff>177165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82180" y="12314555"/>
          <a:ext cx="1351915" cy="2070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520700</xdr:colOff>
      <xdr:row>40</xdr:row>
      <xdr:rowOff>163195</xdr:rowOff>
    </xdr:from>
    <xdr:to>
      <xdr:col>11</xdr:col>
      <xdr:colOff>27305</xdr:colOff>
      <xdr:row>46</xdr:row>
      <xdr:rowOff>3810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lum bright="30000" contrast="18000"/>
        </a:blip>
        <a:srcRect l="19995" t="59224" r="42043" b="32216"/>
        <a:stretch>
          <a:fillRect/>
        </a:stretch>
      </xdr:blipFill>
      <xdr:spPr>
        <a:xfrm>
          <a:off x="9565005" y="12451080"/>
          <a:ext cx="3776980" cy="1120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15557</xdr:colOff>
      <xdr:row>48</xdr:row>
      <xdr:rowOff>113982</xdr:rowOff>
    </xdr:from>
    <xdr:to>
      <xdr:col>18</xdr:col>
      <xdr:colOff>213677</xdr:colOff>
      <xdr:row>51</xdr:row>
      <xdr:rowOff>93027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 l="34829" t="19818" r="40774" b="3587"/>
        <a:stretch>
          <a:fillRect/>
        </a:stretch>
      </xdr:blipFill>
      <xdr:spPr>
        <a:xfrm rot="16200000">
          <a:off x="15963265" y="13114655"/>
          <a:ext cx="619125" cy="2606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49847</xdr:colOff>
      <xdr:row>40</xdr:row>
      <xdr:rowOff>159067</xdr:rowOff>
    </xdr:from>
    <xdr:to>
      <xdr:col>17</xdr:col>
      <xdr:colOff>371792</xdr:colOff>
      <xdr:row>44</xdr:row>
      <xdr:rowOff>79057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 l="33193" t="21403" r="22064" b="12617"/>
        <a:stretch>
          <a:fillRect/>
        </a:stretch>
      </xdr:blipFill>
      <xdr:spPr>
        <a:xfrm rot="16200000">
          <a:off x="16092805" y="12125325"/>
          <a:ext cx="773430" cy="1415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368300</xdr:colOff>
      <xdr:row>45</xdr:row>
      <xdr:rowOff>120015</xdr:rowOff>
    </xdr:from>
    <xdr:to>
      <xdr:col>4</xdr:col>
      <xdr:colOff>75565</xdr:colOff>
      <xdr:row>49</xdr:row>
      <xdr:rowOff>130175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92445" y="13474700"/>
          <a:ext cx="1621155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182245</xdr:colOff>
      <xdr:row>45</xdr:row>
      <xdr:rowOff>111125</xdr:rowOff>
    </xdr:from>
    <xdr:to>
      <xdr:col>3</xdr:col>
      <xdr:colOff>311150</xdr:colOff>
      <xdr:row>49</xdr:row>
      <xdr:rowOff>139700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943350" y="13465810"/>
          <a:ext cx="1591945" cy="882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549910</xdr:colOff>
      <xdr:row>40</xdr:row>
      <xdr:rowOff>114300</xdr:rowOff>
    </xdr:from>
    <xdr:to>
      <xdr:col>1</xdr:col>
      <xdr:colOff>240665</xdr:colOff>
      <xdr:row>47</xdr:row>
      <xdr:rowOff>88900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49910" y="12402185"/>
          <a:ext cx="2277110" cy="1468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815340</xdr:colOff>
      <xdr:row>48</xdr:row>
      <xdr:rowOff>22860</xdr:rowOff>
    </xdr:from>
    <xdr:to>
      <xdr:col>0</xdr:col>
      <xdr:colOff>2012950</xdr:colOff>
      <xdr:row>51</xdr:row>
      <xdr:rowOff>18415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15340" y="14017625"/>
          <a:ext cx="1197610" cy="635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925830</xdr:colOff>
      <xdr:row>49</xdr:row>
      <xdr:rowOff>159385</xdr:rowOff>
    </xdr:from>
    <xdr:to>
      <xdr:col>0</xdr:col>
      <xdr:colOff>1395095</xdr:colOff>
      <xdr:row>51</xdr:row>
      <xdr:rowOff>7620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925830" y="14367510"/>
          <a:ext cx="469265" cy="274955"/>
        </a:xfrm>
        <a:prstGeom prst="ellipse">
          <a:avLst/>
        </a:prstGeom>
        <a:ln>
          <a:solidFill>
            <a:srgbClr val="FF0000"/>
          </a:solidFill>
        </a:ln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99695</xdr:colOff>
      <xdr:row>20</xdr:row>
      <xdr:rowOff>57150</xdr:rowOff>
    </xdr:from>
    <xdr:to>
      <xdr:col>3</xdr:col>
      <xdr:colOff>709930</xdr:colOff>
      <xdr:row>21</xdr:row>
      <xdr:rowOff>67945</xdr:rowOff>
    </xdr:to>
    <xdr:pic>
      <xdr:nvPicPr>
        <xdr:cNvPr id="3" name="Picture 2" descr="es-eb_logo_exports_es-eb_logo_wordmark_black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860800" y="5623560"/>
          <a:ext cx="2073275" cy="391795"/>
        </a:xfrm>
        <a:prstGeom prst="rect">
          <a:avLst/>
        </a:prstGeom>
      </xdr:spPr>
    </xdr:pic>
    <xdr:clientData/>
  </xdr:twoCellAnchor>
  <xdr:twoCellAnchor editAs="oneCell">
    <xdr:from>
      <xdr:col>2</xdr:col>
      <xdr:colOff>99695</xdr:colOff>
      <xdr:row>20</xdr:row>
      <xdr:rowOff>57150</xdr:rowOff>
    </xdr:from>
    <xdr:to>
      <xdr:col>3</xdr:col>
      <xdr:colOff>709930</xdr:colOff>
      <xdr:row>21</xdr:row>
      <xdr:rowOff>67945</xdr:rowOff>
    </xdr:to>
    <xdr:pic>
      <xdr:nvPicPr>
        <xdr:cNvPr id="9" name="Picture 8" descr="es-eb_logo_exports_es-eb_logo_wordmark_black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860800" y="5623560"/>
          <a:ext cx="2073275" cy="391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5"/>
  <sheetViews>
    <sheetView tabSelected="1" zoomScale="40" zoomScaleNormal="40" workbookViewId="0">
      <selection activeCell="U24" sqref="U24"/>
    </sheetView>
  </sheetViews>
  <sheetFormatPr defaultColWidth="9" defaultRowHeight="15"/>
  <cols>
    <col min="1" max="1" width="31.85546875" customWidth="1"/>
    <col min="2" max="2" width="14.42578125" customWidth="1"/>
    <col min="3" max="3" width="18" customWidth="1"/>
    <col min="4" max="4" width="23.5703125" customWidth="1"/>
    <col min="5" max="5" width="23.42578125" customWidth="1"/>
    <col min="6" max="6" width="18.85546875" customWidth="1"/>
    <col min="7" max="14" width="6.7109375" customWidth="1"/>
    <col min="15" max="15" width="9.42578125" customWidth="1"/>
    <col min="16" max="18" width="6.7109375" customWidth="1"/>
    <col min="19" max="20" width="8.28515625" customWidth="1"/>
    <col min="21" max="23" width="8.42578125" customWidth="1"/>
    <col min="24" max="24" width="11.85546875" customWidth="1"/>
    <col min="25" max="25" width="10.7109375"/>
    <col min="26" max="26" width="9.28515625"/>
    <col min="27" max="27" width="17" customWidth="1"/>
    <col min="28" max="28" width="9.28515625"/>
    <col min="29" max="29" width="11.7109375" customWidth="1"/>
    <col min="30" max="30" width="18" customWidth="1"/>
  </cols>
  <sheetData>
    <row r="1" spans="1:28" ht="23.25">
      <c r="A1" s="240" t="s">
        <v>0</v>
      </c>
      <c r="B1" s="240"/>
      <c r="C1" s="240"/>
      <c r="K1" s="241" t="s">
        <v>1</v>
      </c>
      <c r="L1" s="241"/>
      <c r="M1" s="241"/>
      <c r="N1" s="241"/>
      <c r="O1" s="241"/>
      <c r="P1" s="241"/>
      <c r="Q1" s="241"/>
      <c r="R1" s="241"/>
      <c r="S1" s="241"/>
    </row>
    <row r="2" spans="1:28" ht="33.950000000000003" customHeight="1">
      <c r="A2" s="19" t="s">
        <v>2</v>
      </c>
      <c r="B2" s="20" t="s">
        <v>75</v>
      </c>
      <c r="C2" s="21"/>
      <c r="K2" s="242" t="s">
        <v>3</v>
      </c>
      <c r="L2" s="242"/>
      <c r="M2" s="242"/>
      <c r="N2" s="242"/>
      <c r="O2" s="242"/>
      <c r="P2" s="242"/>
      <c r="Q2" s="242"/>
      <c r="R2" s="242"/>
      <c r="S2" s="242"/>
    </row>
    <row r="3" spans="1:28" ht="18">
      <c r="A3" s="22"/>
      <c r="B3" s="23"/>
      <c r="C3" s="24"/>
      <c r="E3" s="243" t="s">
        <v>4</v>
      </c>
      <c r="F3" s="244"/>
      <c r="G3" s="244"/>
      <c r="H3" s="244"/>
      <c r="I3" s="245"/>
      <c r="K3" s="237" t="s">
        <v>5</v>
      </c>
      <c r="L3" s="237"/>
      <c r="M3" s="237"/>
      <c r="N3" s="237"/>
      <c r="O3" s="237"/>
      <c r="P3" s="237"/>
      <c r="Q3" s="237"/>
      <c r="R3" s="237"/>
      <c r="S3" s="237"/>
    </row>
    <row r="4" spans="1:28" ht="21.95" customHeight="1">
      <c r="A4" s="22" t="s">
        <v>6</v>
      </c>
      <c r="B4" s="23" t="s">
        <v>76</v>
      </c>
      <c r="C4" s="25"/>
      <c r="E4" s="234" t="s">
        <v>7</v>
      </c>
      <c r="F4" s="235"/>
      <c r="G4" s="235"/>
      <c r="H4" s="235"/>
      <c r="I4" s="236"/>
      <c r="K4" s="237" t="s">
        <v>8</v>
      </c>
      <c r="L4" s="237"/>
      <c r="M4" s="237"/>
      <c r="N4" s="237"/>
      <c r="O4" s="237"/>
      <c r="P4" s="237"/>
      <c r="Q4" s="237"/>
      <c r="R4" s="237"/>
      <c r="S4" s="237"/>
    </row>
    <row r="5" spans="1:28" ht="21.95" customHeight="1">
      <c r="A5" s="22" t="s">
        <v>9</v>
      </c>
      <c r="B5" s="238" t="s">
        <v>10</v>
      </c>
      <c r="C5" s="239"/>
      <c r="E5" s="212" t="s">
        <v>77</v>
      </c>
      <c r="F5" s="212"/>
      <c r="G5" s="212"/>
      <c r="H5" s="212"/>
      <c r="I5" s="212"/>
      <c r="K5" s="237" t="s">
        <v>11</v>
      </c>
      <c r="L5" s="237"/>
      <c r="M5" s="237"/>
      <c r="N5" s="237"/>
      <c r="O5" s="237"/>
      <c r="P5" s="237"/>
      <c r="Q5" s="237"/>
      <c r="R5" s="237"/>
      <c r="S5" s="237"/>
    </row>
    <row r="6" spans="1:28" ht="18">
      <c r="A6" s="26"/>
      <c r="B6" s="210"/>
      <c r="C6" s="211"/>
      <c r="E6" s="212" t="s">
        <v>78</v>
      </c>
      <c r="F6" s="212"/>
      <c r="G6" s="212"/>
      <c r="H6" s="212"/>
      <c r="I6" s="212"/>
    </row>
    <row r="8" spans="1:28" ht="24" customHeight="1">
      <c r="A8" s="222" t="s">
        <v>12</v>
      </c>
      <c r="B8" s="227" t="s">
        <v>13</v>
      </c>
      <c r="C8" s="227" t="s">
        <v>14</v>
      </c>
      <c r="D8" s="229" t="s">
        <v>15</v>
      </c>
      <c r="E8" s="213" t="s">
        <v>16</v>
      </c>
      <c r="F8" s="214"/>
      <c r="G8" s="214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5"/>
      <c r="X8" s="182" t="s">
        <v>17</v>
      </c>
      <c r="Y8" s="117" t="s">
        <v>18</v>
      </c>
      <c r="Z8" s="117" t="s">
        <v>19</v>
      </c>
      <c r="AA8" s="120" t="s">
        <v>20</v>
      </c>
      <c r="AB8" s="122" t="s">
        <v>21</v>
      </c>
    </row>
    <row r="9" spans="1:28" ht="24" customHeight="1">
      <c r="A9" s="223"/>
      <c r="B9" s="228"/>
      <c r="C9" s="228"/>
      <c r="D9" s="230"/>
      <c r="E9" s="232" t="s">
        <v>22</v>
      </c>
      <c r="F9" s="178" t="s">
        <v>23</v>
      </c>
      <c r="G9" s="178" t="s">
        <v>24</v>
      </c>
      <c r="H9" s="178" t="s">
        <v>25</v>
      </c>
      <c r="I9" s="178" t="s">
        <v>26</v>
      </c>
      <c r="J9" s="178" t="s">
        <v>27</v>
      </c>
      <c r="K9" s="178" t="s">
        <v>28</v>
      </c>
      <c r="L9" s="178" t="s">
        <v>29</v>
      </c>
      <c r="M9" s="178" t="s">
        <v>30</v>
      </c>
      <c r="N9" s="178" t="s">
        <v>31</v>
      </c>
      <c r="O9" s="178" t="s">
        <v>32</v>
      </c>
      <c r="P9" s="178" t="s">
        <v>33</v>
      </c>
      <c r="Q9" s="178" t="s">
        <v>34</v>
      </c>
      <c r="R9" s="178" t="s">
        <v>35</v>
      </c>
      <c r="S9" s="178" t="s">
        <v>36</v>
      </c>
      <c r="T9" s="178" t="s">
        <v>37</v>
      </c>
      <c r="U9" s="178" t="s">
        <v>38</v>
      </c>
      <c r="V9" s="178" t="s">
        <v>39</v>
      </c>
      <c r="W9" s="180" t="s">
        <v>40</v>
      </c>
      <c r="X9" s="183"/>
      <c r="Y9" s="118"/>
      <c r="Z9" s="118"/>
      <c r="AA9" s="121"/>
      <c r="AB9" s="123"/>
    </row>
    <row r="10" spans="1:28" ht="18">
      <c r="A10" s="224"/>
      <c r="B10" s="27" t="s">
        <v>41</v>
      </c>
      <c r="C10" s="27" t="s">
        <v>42</v>
      </c>
      <c r="D10" s="231"/>
      <c r="E10" s="233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81"/>
      <c r="X10" s="184"/>
      <c r="Y10" s="119"/>
      <c r="Z10" s="119"/>
      <c r="AA10" s="106" t="s">
        <v>43</v>
      </c>
      <c r="AB10" s="107" t="s">
        <v>43</v>
      </c>
    </row>
    <row r="11" spans="1:28" ht="20.100000000000001" customHeight="1">
      <c r="A11" s="225" t="s">
        <v>79</v>
      </c>
      <c r="B11" s="28" t="s">
        <v>81</v>
      </c>
      <c r="C11" s="29" t="s">
        <v>80</v>
      </c>
      <c r="D11" s="30" t="s">
        <v>87</v>
      </c>
      <c r="E11" s="66">
        <v>0</v>
      </c>
      <c r="F11" s="67">
        <v>0</v>
      </c>
      <c r="G11" s="67">
        <v>0</v>
      </c>
      <c r="H11" s="67">
        <v>0</v>
      </c>
      <c r="I11" s="67">
        <v>0</v>
      </c>
      <c r="J11" s="67">
        <v>1</v>
      </c>
      <c r="K11" s="67">
        <v>0</v>
      </c>
      <c r="L11" s="67">
        <v>0</v>
      </c>
      <c r="M11" s="67">
        <v>0</v>
      </c>
      <c r="N11" s="67">
        <v>0</v>
      </c>
      <c r="O11" s="67">
        <v>0</v>
      </c>
      <c r="P11" s="67">
        <v>5</v>
      </c>
      <c r="Q11" s="67">
        <v>2</v>
      </c>
      <c r="R11" s="67">
        <v>2</v>
      </c>
      <c r="S11" s="67">
        <v>0</v>
      </c>
      <c r="T11" s="67">
        <v>0</v>
      </c>
      <c r="U11" s="67">
        <v>0</v>
      </c>
      <c r="V11" s="67">
        <v>0</v>
      </c>
      <c r="W11" s="97">
        <v>0</v>
      </c>
      <c r="X11" s="98">
        <f t="shared" ref="X11:X14" si="0">SUM(E11:L11)+SUM(P11:S11)/2</f>
        <v>5.5</v>
      </c>
      <c r="Y11" s="98">
        <f t="shared" ref="Y11:Y14" si="1">SUM(T11:W11)+SUM(M11:O11)/2</f>
        <v>0</v>
      </c>
      <c r="Z11" s="108">
        <f t="shared" ref="Z11:Z14" si="2">(X11*12)+(Y11*8)</f>
        <v>66</v>
      </c>
      <c r="AA11" s="109">
        <v>26.12</v>
      </c>
      <c r="AB11" s="110">
        <f t="shared" ref="AB11:AB17" si="3">Z11*AA11</f>
        <v>1723.92</v>
      </c>
    </row>
    <row r="12" spans="1:28" ht="20.100000000000001" customHeight="1">
      <c r="A12" s="226"/>
      <c r="B12" s="31"/>
      <c r="C12" s="31"/>
      <c r="D12" s="32"/>
      <c r="E12" s="66"/>
      <c r="F12" s="67"/>
      <c r="G12" s="68"/>
      <c r="H12" s="67"/>
      <c r="I12" s="67"/>
      <c r="J12" s="67"/>
      <c r="K12" s="67"/>
      <c r="L12" s="68"/>
      <c r="M12" s="67"/>
      <c r="N12" s="67"/>
      <c r="O12" s="67"/>
      <c r="P12" s="68"/>
      <c r="Q12" s="67"/>
      <c r="R12" s="68"/>
      <c r="S12" s="67"/>
      <c r="T12" s="68"/>
      <c r="U12" s="67"/>
      <c r="V12" s="67"/>
      <c r="W12" s="99"/>
      <c r="X12" s="98">
        <f t="shared" si="0"/>
        <v>0</v>
      </c>
      <c r="Y12" s="98">
        <f t="shared" si="1"/>
        <v>0</v>
      </c>
      <c r="Z12" s="108">
        <f t="shared" si="2"/>
        <v>0</v>
      </c>
      <c r="AA12" s="111"/>
      <c r="AB12" s="110">
        <f t="shared" si="3"/>
        <v>0</v>
      </c>
    </row>
    <row r="13" spans="1:28" ht="20.100000000000001" customHeight="1">
      <c r="A13" s="33" t="s">
        <v>82</v>
      </c>
      <c r="B13" s="29"/>
      <c r="C13" s="29"/>
      <c r="D13" s="32"/>
      <c r="E13" s="66"/>
      <c r="F13" s="67"/>
      <c r="G13" s="68"/>
      <c r="H13" s="67"/>
      <c r="I13" s="67"/>
      <c r="J13" s="67"/>
      <c r="K13" s="67"/>
      <c r="L13" s="68"/>
      <c r="M13" s="67"/>
      <c r="N13" s="67"/>
      <c r="O13" s="67"/>
      <c r="P13" s="68"/>
      <c r="Q13" s="67"/>
      <c r="R13" s="68"/>
      <c r="S13" s="67"/>
      <c r="T13" s="68"/>
      <c r="U13" s="67"/>
      <c r="V13" s="67"/>
      <c r="W13" s="99"/>
      <c r="X13" s="98">
        <f t="shared" si="0"/>
        <v>0</v>
      </c>
      <c r="Y13" s="98">
        <f t="shared" si="1"/>
        <v>0</v>
      </c>
      <c r="Z13" s="108">
        <f t="shared" si="2"/>
        <v>0</v>
      </c>
      <c r="AA13" s="111"/>
      <c r="AB13" s="110">
        <f t="shared" si="3"/>
        <v>0</v>
      </c>
    </row>
    <row r="14" spans="1:28" ht="20.100000000000001" customHeight="1">
      <c r="A14" s="33" t="s">
        <v>83</v>
      </c>
      <c r="B14" s="29"/>
      <c r="C14" s="29"/>
      <c r="D14" s="32"/>
      <c r="E14" s="66"/>
      <c r="F14" s="67"/>
      <c r="G14" s="67"/>
      <c r="H14" s="68"/>
      <c r="I14" s="67"/>
      <c r="J14" s="67"/>
      <c r="K14" s="67"/>
      <c r="L14" s="67"/>
      <c r="M14" s="68"/>
      <c r="N14" s="67"/>
      <c r="O14" s="67"/>
      <c r="P14" s="67"/>
      <c r="Q14" s="68"/>
      <c r="R14" s="67"/>
      <c r="S14" s="68"/>
      <c r="T14" s="67"/>
      <c r="U14" s="68"/>
      <c r="V14" s="68"/>
      <c r="W14" s="97"/>
      <c r="X14" s="98">
        <f t="shared" si="0"/>
        <v>0</v>
      </c>
      <c r="Y14" s="98">
        <f t="shared" si="1"/>
        <v>0</v>
      </c>
      <c r="Z14" s="108">
        <f t="shared" si="2"/>
        <v>0</v>
      </c>
      <c r="AA14" s="111"/>
      <c r="AB14" s="110">
        <f t="shared" si="3"/>
        <v>0</v>
      </c>
    </row>
    <row r="15" spans="1:28" ht="20.100000000000001" customHeight="1">
      <c r="A15" s="34" t="s">
        <v>84</v>
      </c>
      <c r="B15" s="31"/>
      <c r="C15" s="31"/>
      <c r="D15" s="32"/>
      <c r="E15" s="69"/>
      <c r="F15" s="67"/>
      <c r="G15" s="67"/>
      <c r="H15" s="68"/>
      <c r="I15" s="67"/>
      <c r="J15" s="67"/>
      <c r="K15" s="67"/>
      <c r="L15" s="67"/>
      <c r="M15" s="68"/>
      <c r="N15" s="67"/>
      <c r="O15" s="67"/>
      <c r="P15" s="67"/>
      <c r="Q15" s="68"/>
      <c r="R15" s="67"/>
      <c r="S15" s="68"/>
      <c r="T15" s="67"/>
      <c r="U15" s="68"/>
      <c r="V15" s="68"/>
      <c r="W15" s="97"/>
      <c r="X15" s="100"/>
      <c r="Y15" s="100"/>
      <c r="Z15" s="112"/>
      <c r="AA15" s="111"/>
      <c r="AB15" s="110">
        <f t="shared" si="3"/>
        <v>0</v>
      </c>
    </row>
    <row r="16" spans="1:28" ht="20.100000000000001" customHeight="1">
      <c r="A16" s="35" t="s">
        <v>85</v>
      </c>
      <c r="B16" s="31"/>
      <c r="C16" s="31"/>
      <c r="D16" s="32"/>
      <c r="E16" s="69"/>
      <c r="F16" s="67"/>
      <c r="G16" s="67"/>
      <c r="H16" s="68"/>
      <c r="I16" s="67"/>
      <c r="J16" s="67"/>
      <c r="K16" s="67"/>
      <c r="L16" s="67"/>
      <c r="M16" s="68"/>
      <c r="N16" s="67"/>
      <c r="O16" s="67"/>
      <c r="P16" s="67"/>
      <c r="Q16" s="68"/>
      <c r="R16" s="67"/>
      <c r="S16" s="68"/>
      <c r="T16" s="67"/>
      <c r="U16" s="68"/>
      <c r="V16" s="68"/>
      <c r="W16" s="97"/>
      <c r="X16" s="100"/>
      <c r="Y16" s="100"/>
      <c r="Z16" s="112"/>
      <c r="AA16" s="111"/>
      <c r="AB16" s="110">
        <f t="shared" si="3"/>
        <v>0</v>
      </c>
    </row>
    <row r="17" spans="1:28" ht="20.100000000000001" customHeight="1">
      <c r="A17" s="36" t="s">
        <v>86</v>
      </c>
      <c r="B17" s="37"/>
      <c r="C17" s="37"/>
      <c r="D17" s="38"/>
      <c r="E17" s="70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101"/>
      <c r="X17" s="100"/>
      <c r="Y17" s="100"/>
      <c r="Z17" s="113"/>
      <c r="AA17" s="114"/>
      <c r="AB17" s="110">
        <f t="shared" si="3"/>
        <v>0</v>
      </c>
    </row>
    <row r="18" spans="1:28" ht="20.25">
      <c r="A18" s="39"/>
      <c r="B18" s="39"/>
      <c r="D18" s="39"/>
      <c r="E18" s="39"/>
      <c r="F18" s="39"/>
      <c r="G18" s="39"/>
      <c r="H18" s="39"/>
      <c r="I18" s="39"/>
      <c r="X18" s="102">
        <f t="shared" ref="X18:Z18" si="4">SUM(X11:X17)</f>
        <v>5.5</v>
      </c>
      <c r="Y18" s="102">
        <f t="shared" si="4"/>
        <v>0</v>
      </c>
      <c r="Z18" s="102">
        <f t="shared" si="4"/>
        <v>66</v>
      </c>
      <c r="AA18" s="115"/>
      <c r="AB18" s="116">
        <f>SUM(AB11:AB14)</f>
        <v>1723.92</v>
      </c>
    </row>
    <row r="19" spans="1:28" ht="21.95" customHeight="1">
      <c r="A19" s="40" t="s">
        <v>44</v>
      </c>
      <c r="B19" s="142">
        <v>46279</v>
      </c>
      <c r="C19" s="142"/>
      <c r="D19" s="143"/>
    </row>
    <row r="20" spans="1:28" ht="23.45" customHeight="1">
      <c r="A20" s="41" t="s">
        <v>45</v>
      </c>
      <c r="B20" s="144"/>
      <c r="C20" s="144"/>
      <c r="D20" s="145"/>
      <c r="P20" s="89"/>
    </row>
    <row r="21" spans="1:28" ht="30" customHeight="1">
      <c r="A21" s="42" t="s">
        <v>46</v>
      </c>
      <c r="B21" s="146"/>
      <c r="C21" s="146"/>
      <c r="D21" s="147"/>
      <c r="F21" s="72" t="s">
        <v>47</v>
      </c>
      <c r="G21" s="73">
        <v>39</v>
      </c>
      <c r="H21" s="74">
        <v>40</v>
      </c>
      <c r="I21" s="74">
        <v>41</v>
      </c>
      <c r="J21" s="74">
        <v>42</v>
      </c>
      <c r="K21" s="74">
        <v>43</v>
      </c>
      <c r="L21" s="74">
        <v>44</v>
      </c>
      <c r="M21" s="74">
        <v>45</v>
      </c>
      <c r="N21" s="90">
        <v>46</v>
      </c>
      <c r="O21" s="91" t="s">
        <v>48</v>
      </c>
    </row>
    <row r="22" spans="1:28" ht="20.100000000000001" customHeight="1">
      <c r="A22" s="43" t="s">
        <v>49</v>
      </c>
      <c r="B22" s="148"/>
      <c r="C22" s="148"/>
      <c r="D22" s="149"/>
      <c r="F22" s="75" t="str">
        <f t="shared" ref="F22:F25" si="5">D11</f>
        <v>COCO_POWDER</v>
      </c>
      <c r="G22" s="76">
        <v>10</v>
      </c>
      <c r="H22" s="77">
        <v>12</v>
      </c>
      <c r="I22" s="77">
        <v>17</v>
      </c>
      <c r="J22" s="77">
        <v>14</v>
      </c>
      <c r="K22" s="77">
        <v>9</v>
      </c>
      <c r="L22" s="77">
        <v>4</v>
      </c>
      <c r="M22" s="77"/>
      <c r="N22" s="92"/>
      <c r="O22" s="93">
        <f t="shared" ref="O22:O25" si="6">SUM(G22:M22)</f>
        <v>66</v>
      </c>
    </row>
    <row r="23" spans="1:28" ht="20.100000000000001" customHeight="1">
      <c r="A23" s="22" t="s">
        <v>50</v>
      </c>
      <c r="B23" s="150" t="s">
        <v>51</v>
      </c>
      <c r="C23" s="150"/>
      <c r="D23" s="151"/>
      <c r="F23" s="78">
        <f t="shared" si="5"/>
        <v>0</v>
      </c>
      <c r="G23" s="79"/>
      <c r="H23" s="80"/>
      <c r="I23" s="80"/>
      <c r="J23" s="80"/>
      <c r="K23" s="80"/>
      <c r="L23" s="80"/>
      <c r="M23" s="80"/>
      <c r="N23" s="94"/>
      <c r="O23" s="78">
        <f t="shared" si="6"/>
        <v>0</v>
      </c>
    </row>
    <row r="24" spans="1:28" ht="20.100000000000001" customHeight="1">
      <c r="A24" s="44"/>
      <c r="B24" s="152"/>
      <c r="C24" s="152"/>
      <c r="D24" s="153"/>
      <c r="F24" s="81">
        <f t="shared" si="5"/>
        <v>0</v>
      </c>
      <c r="G24" s="82"/>
      <c r="H24" s="83"/>
      <c r="I24" s="83"/>
      <c r="J24" s="83"/>
      <c r="K24" s="83"/>
      <c r="L24" s="83"/>
      <c r="M24" s="83"/>
      <c r="N24" s="95"/>
      <c r="O24" s="78">
        <f t="shared" si="6"/>
        <v>0</v>
      </c>
    </row>
    <row r="25" spans="1:28" ht="20.100000000000001" customHeight="1">
      <c r="A25" s="45" t="s">
        <v>52</v>
      </c>
      <c r="B25" s="154"/>
      <c r="C25" s="154"/>
      <c r="D25" s="155"/>
      <c r="F25" s="78">
        <f t="shared" si="5"/>
        <v>0</v>
      </c>
      <c r="G25" s="79"/>
      <c r="H25" s="80"/>
      <c r="I25" s="80"/>
      <c r="J25" s="80"/>
      <c r="K25" s="80"/>
      <c r="L25" s="80"/>
      <c r="M25" s="80"/>
      <c r="N25" s="94"/>
      <c r="O25" s="78">
        <f t="shared" si="6"/>
        <v>0</v>
      </c>
    </row>
    <row r="26" spans="1:28" ht="20.100000000000001" customHeight="1">
      <c r="A26" s="46" t="s">
        <v>53</v>
      </c>
      <c r="B26" s="156"/>
      <c r="C26" s="156"/>
      <c r="D26" s="157"/>
      <c r="F26" s="84"/>
      <c r="G26" s="85"/>
      <c r="H26" s="86"/>
      <c r="I26" s="86"/>
      <c r="J26" s="86"/>
      <c r="K26" s="86"/>
      <c r="L26" s="86"/>
      <c r="M26" s="86"/>
      <c r="N26" s="96"/>
      <c r="O26" s="84"/>
    </row>
    <row r="27" spans="1:28" ht="31.5" customHeight="1">
      <c r="A27" s="47"/>
      <c r="B27" s="158"/>
      <c r="C27" s="158"/>
      <c r="D27" s="159"/>
      <c r="F27" s="87" t="s">
        <v>48</v>
      </c>
      <c r="G27" s="216"/>
      <c r="H27" s="217"/>
      <c r="I27" s="217"/>
      <c r="J27" s="217"/>
      <c r="K27" s="217"/>
      <c r="L27" s="217"/>
      <c r="M27" s="217"/>
      <c r="N27" s="218"/>
      <c r="O27" s="87">
        <f>SUM(O22:O26)</f>
        <v>66</v>
      </c>
    </row>
    <row r="29" spans="1:28" ht="30.6" customHeight="1">
      <c r="A29" s="219" t="s">
        <v>54</v>
      </c>
      <c r="B29" s="220"/>
      <c r="C29" s="220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1"/>
    </row>
    <row r="30" spans="1:28" ht="23.25">
      <c r="A30" s="199" t="str">
        <f>B11</f>
        <v>264EB258</v>
      </c>
      <c r="B30" s="200"/>
      <c r="C30" s="200"/>
      <c r="D30" s="200"/>
      <c r="E30" s="200"/>
      <c r="F30" s="200"/>
      <c r="G30" s="200"/>
      <c r="H30" s="200"/>
      <c r="I30" s="200"/>
      <c r="J30" s="200"/>
      <c r="K30" s="200"/>
      <c r="L30" s="200"/>
      <c r="M30" s="200"/>
      <c r="N30" s="201"/>
      <c r="O30" s="201"/>
      <c r="P30" s="201"/>
      <c r="Q30" s="201"/>
      <c r="R30" s="201"/>
      <c r="S30" s="201"/>
      <c r="T30" s="201"/>
      <c r="U30" s="201"/>
      <c r="V30" s="201"/>
      <c r="W30" s="202"/>
    </row>
    <row r="31" spans="1:28" ht="23.25">
      <c r="A31" s="199" t="str">
        <f>C11</f>
        <v>GABIN1</v>
      </c>
      <c r="B31" s="200"/>
      <c r="C31" s="200"/>
      <c r="D31" s="200"/>
      <c r="E31" s="200"/>
      <c r="F31" s="200"/>
      <c r="G31" s="200"/>
      <c r="H31" s="200"/>
      <c r="I31" s="200"/>
      <c r="J31" s="200"/>
      <c r="K31" s="200"/>
      <c r="L31" s="200"/>
      <c r="M31" s="200"/>
      <c r="N31" s="200"/>
      <c r="O31" s="200"/>
      <c r="P31" s="200"/>
      <c r="Q31" s="200"/>
      <c r="R31" s="200"/>
      <c r="S31" s="200"/>
      <c r="T31" s="200"/>
      <c r="U31" s="200"/>
      <c r="V31" s="200"/>
      <c r="W31" s="203"/>
    </row>
    <row r="32" spans="1:28" ht="32.1" customHeight="1">
      <c r="A32" s="48"/>
      <c r="B32" s="49"/>
      <c r="C32" s="50"/>
      <c r="D32" s="51"/>
      <c r="E32" s="52"/>
      <c r="F32" s="53"/>
      <c r="G32" s="160"/>
      <c r="H32" s="161"/>
      <c r="I32" s="161"/>
      <c r="J32" s="161"/>
      <c r="K32" s="161"/>
      <c r="L32" s="161"/>
      <c r="M32" s="162"/>
      <c r="N32" s="175"/>
      <c r="O32" s="176"/>
      <c r="P32" s="176"/>
      <c r="Q32" s="176"/>
      <c r="R32" s="176"/>
      <c r="S32" s="177"/>
      <c r="T32" s="160"/>
      <c r="U32" s="161"/>
      <c r="V32" s="161"/>
      <c r="W32" s="162"/>
    </row>
    <row r="33" spans="1:24" ht="32.1" customHeight="1">
      <c r="A33" s="52"/>
      <c r="B33" s="49"/>
      <c r="C33" s="50"/>
      <c r="D33" s="53"/>
      <c r="E33" s="52"/>
      <c r="F33" s="53"/>
      <c r="G33" s="160"/>
      <c r="H33" s="161"/>
      <c r="I33" s="161"/>
      <c r="J33" s="161"/>
      <c r="K33" s="161"/>
      <c r="L33" s="161"/>
      <c r="M33" s="162"/>
      <c r="N33" s="175"/>
      <c r="O33" s="176"/>
      <c r="P33" s="176"/>
      <c r="Q33" s="176"/>
      <c r="R33" s="176"/>
      <c r="S33" s="177"/>
      <c r="T33" s="160"/>
      <c r="U33" s="161"/>
      <c r="V33" s="161"/>
      <c r="W33" s="162"/>
      <c r="X33" s="103"/>
    </row>
    <row r="34" spans="1:24" ht="32.1" customHeight="1">
      <c r="A34" s="52"/>
      <c r="B34" s="49"/>
      <c r="C34" s="50"/>
      <c r="D34" s="53"/>
      <c r="E34" s="52"/>
      <c r="F34" s="53"/>
      <c r="G34" s="160"/>
      <c r="H34" s="161"/>
      <c r="I34" s="161"/>
      <c r="J34" s="161"/>
      <c r="K34" s="161"/>
      <c r="L34" s="161"/>
      <c r="M34" s="162"/>
      <c r="N34" s="175"/>
      <c r="O34" s="176"/>
      <c r="P34" s="176"/>
      <c r="Q34" s="176"/>
      <c r="R34" s="176"/>
      <c r="S34" s="177"/>
      <c r="T34" s="160"/>
      <c r="U34" s="161"/>
      <c r="V34" s="161"/>
      <c r="W34" s="162"/>
      <c r="X34" s="104"/>
    </row>
    <row r="35" spans="1:24" ht="32.1" customHeight="1">
      <c r="A35" s="52"/>
      <c r="B35" s="49"/>
      <c r="C35" s="50"/>
      <c r="D35" s="53"/>
      <c r="E35" s="52"/>
      <c r="F35" s="53"/>
      <c r="G35" s="160"/>
      <c r="H35" s="161"/>
      <c r="I35" s="161"/>
      <c r="J35" s="161"/>
      <c r="K35" s="161"/>
      <c r="L35" s="161"/>
      <c r="M35" s="162"/>
      <c r="N35" s="175"/>
      <c r="O35" s="176"/>
      <c r="P35" s="176"/>
      <c r="Q35" s="176"/>
      <c r="R35" s="176"/>
      <c r="S35" s="177"/>
      <c r="T35" s="160"/>
      <c r="U35" s="161"/>
      <c r="V35" s="161"/>
      <c r="W35" s="162"/>
      <c r="X35" s="105"/>
    </row>
    <row r="36" spans="1:24" ht="32.1" customHeight="1">
      <c r="A36" s="52"/>
      <c r="B36" s="49"/>
      <c r="C36" s="50"/>
      <c r="D36" s="53"/>
      <c r="E36" s="52"/>
      <c r="F36" s="53"/>
      <c r="G36" s="160"/>
      <c r="H36" s="161"/>
      <c r="I36" s="161"/>
      <c r="J36" s="161"/>
      <c r="K36" s="161"/>
      <c r="L36" s="161"/>
      <c r="M36" s="162"/>
      <c r="N36" s="175"/>
      <c r="O36" s="176"/>
      <c r="P36" s="176"/>
      <c r="Q36" s="176"/>
      <c r="R36" s="176"/>
      <c r="S36" s="177"/>
      <c r="T36" s="160"/>
      <c r="U36" s="161"/>
      <c r="V36" s="161"/>
      <c r="W36" s="162"/>
    </row>
    <row r="37" spans="1:24" ht="32.1" customHeight="1">
      <c r="A37" s="52" t="s">
        <v>87</v>
      </c>
      <c r="B37" s="49"/>
      <c r="C37" s="50"/>
      <c r="D37" s="53"/>
      <c r="E37" s="52"/>
      <c r="F37" s="53"/>
      <c r="G37" s="160"/>
      <c r="H37" s="161"/>
      <c r="I37" s="161"/>
      <c r="J37" s="161"/>
      <c r="K37" s="161"/>
      <c r="L37" s="161"/>
      <c r="M37" s="162"/>
      <c r="N37" s="175"/>
      <c r="O37" s="176"/>
      <c r="P37" s="176"/>
      <c r="Q37" s="176"/>
      <c r="R37" s="176"/>
      <c r="S37" s="177"/>
      <c r="T37" s="160"/>
      <c r="U37" s="161"/>
      <c r="V37" s="161"/>
      <c r="W37" s="162"/>
    </row>
    <row r="38" spans="1:24" ht="33.6" customHeight="1">
      <c r="A38" s="204" t="str">
        <f>D11</f>
        <v>COCO_POWDER</v>
      </c>
      <c r="B38" s="205"/>
      <c r="C38" s="204">
        <f>D12</f>
        <v>0</v>
      </c>
      <c r="D38" s="205"/>
      <c r="E38" s="204">
        <f>D13</f>
        <v>0</v>
      </c>
      <c r="F38" s="205"/>
      <c r="G38" s="204">
        <f>D14</f>
        <v>0</v>
      </c>
      <c r="H38" s="206"/>
      <c r="I38" s="206"/>
      <c r="J38" s="206"/>
      <c r="K38" s="206"/>
      <c r="L38" s="206"/>
      <c r="M38" s="206"/>
      <c r="N38" s="207"/>
      <c r="O38" s="208"/>
      <c r="P38" s="208"/>
      <c r="Q38" s="208"/>
      <c r="R38" s="208"/>
      <c r="S38" s="209"/>
      <c r="T38" s="207"/>
      <c r="U38" s="208"/>
      <c r="V38" s="208"/>
      <c r="W38" s="209"/>
    </row>
    <row r="39" spans="1:24" ht="18.75">
      <c r="A39" s="188" t="s">
        <v>55</v>
      </c>
      <c r="B39" s="189"/>
      <c r="C39" s="190" t="s">
        <v>56</v>
      </c>
      <c r="D39" s="191"/>
      <c r="E39" s="192"/>
      <c r="F39" s="190" t="s">
        <v>57</v>
      </c>
      <c r="G39" s="191"/>
      <c r="H39" s="191"/>
      <c r="I39" s="191"/>
      <c r="J39" s="191"/>
      <c r="K39" s="191"/>
      <c r="L39" s="191"/>
      <c r="M39" s="192"/>
      <c r="N39" s="193" t="s">
        <v>58</v>
      </c>
      <c r="O39" s="194"/>
      <c r="P39" s="194"/>
      <c r="Q39" s="194"/>
      <c r="R39" s="194"/>
      <c r="S39" s="195"/>
      <c r="T39" s="196" t="s">
        <v>59</v>
      </c>
      <c r="U39" s="197"/>
      <c r="V39" s="197"/>
      <c r="W39" s="198"/>
    </row>
    <row r="40" spans="1:24" ht="18">
      <c r="A40" s="185" t="s">
        <v>60</v>
      </c>
      <c r="B40" s="186"/>
      <c r="C40" s="185" t="s">
        <v>61</v>
      </c>
      <c r="D40" s="186"/>
      <c r="E40" s="187"/>
      <c r="F40" s="185" t="s">
        <v>62</v>
      </c>
      <c r="G40" s="186"/>
      <c r="H40" s="186"/>
      <c r="I40" s="186"/>
      <c r="J40" s="186"/>
      <c r="K40" s="186"/>
      <c r="L40" s="186"/>
      <c r="M40" s="187"/>
      <c r="N40" s="185" t="s">
        <v>63</v>
      </c>
      <c r="O40" s="186"/>
      <c r="P40" s="186"/>
      <c r="Q40" s="186"/>
      <c r="R40" s="186"/>
      <c r="S40" s="187"/>
      <c r="T40" s="185" t="s">
        <v>64</v>
      </c>
      <c r="U40" s="186"/>
      <c r="V40" s="186"/>
      <c r="W40" s="187"/>
    </row>
    <row r="41" spans="1:24" ht="16.5">
      <c r="A41" s="54"/>
      <c r="B41" s="55"/>
      <c r="C41" s="56"/>
      <c r="D41" s="55"/>
      <c r="E41" s="88"/>
      <c r="F41" s="136"/>
      <c r="G41" s="137"/>
      <c r="H41" s="137"/>
      <c r="I41" s="137"/>
      <c r="J41" s="137"/>
      <c r="K41" s="137"/>
      <c r="L41" s="137"/>
      <c r="M41" s="138"/>
      <c r="N41" s="163" t="s">
        <v>65</v>
      </c>
      <c r="O41" s="164"/>
      <c r="P41" s="164"/>
      <c r="Q41" s="164"/>
      <c r="R41" s="164"/>
      <c r="S41" s="165"/>
      <c r="T41" s="169"/>
      <c r="U41" s="170"/>
      <c r="V41" s="171"/>
      <c r="W41" s="171"/>
    </row>
    <row r="42" spans="1:24">
      <c r="A42" s="52"/>
      <c r="B42" s="57"/>
      <c r="C42" s="52"/>
      <c r="D42" s="57"/>
      <c r="E42" s="53"/>
      <c r="F42" s="139"/>
      <c r="G42" s="140"/>
      <c r="H42" s="140"/>
      <c r="I42" s="140"/>
      <c r="J42" s="140"/>
      <c r="K42" s="140"/>
      <c r="L42" s="140"/>
      <c r="M42" s="141"/>
      <c r="N42" s="166"/>
      <c r="O42" s="167"/>
      <c r="P42" s="167"/>
      <c r="Q42" s="167"/>
      <c r="R42" s="167"/>
      <c r="S42" s="168"/>
      <c r="T42" s="172"/>
      <c r="U42" s="173"/>
      <c r="V42" s="174"/>
      <c r="W42" s="174"/>
    </row>
    <row r="43" spans="1:24">
      <c r="A43" s="52"/>
      <c r="B43" s="57"/>
      <c r="C43" s="52"/>
      <c r="D43" s="57"/>
      <c r="E43" s="53"/>
      <c r="F43" s="139"/>
      <c r="G43" s="140"/>
      <c r="H43" s="140"/>
      <c r="I43" s="140"/>
      <c r="J43" s="140"/>
      <c r="K43" s="140"/>
      <c r="L43" s="140"/>
      <c r="M43" s="141"/>
      <c r="N43" s="166"/>
      <c r="O43" s="167"/>
      <c r="P43" s="167"/>
      <c r="Q43" s="167"/>
      <c r="R43" s="167"/>
      <c r="S43" s="168"/>
      <c r="T43" s="172"/>
      <c r="U43" s="173"/>
      <c r="V43" s="174"/>
      <c r="W43" s="174"/>
    </row>
    <row r="44" spans="1:24">
      <c r="A44" s="52"/>
      <c r="B44" s="57"/>
      <c r="C44" s="52"/>
      <c r="D44" s="57"/>
      <c r="E44" s="53"/>
      <c r="F44" s="139"/>
      <c r="G44" s="140"/>
      <c r="H44" s="140"/>
      <c r="I44" s="140"/>
      <c r="J44" s="140"/>
      <c r="K44" s="140"/>
      <c r="L44" s="140"/>
      <c r="M44" s="141"/>
      <c r="N44" s="166"/>
      <c r="O44" s="167"/>
      <c r="P44" s="167"/>
      <c r="Q44" s="167"/>
      <c r="R44" s="167"/>
      <c r="S44" s="168"/>
      <c r="T44" s="172"/>
      <c r="U44" s="173"/>
      <c r="V44" s="174"/>
      <c r="W44" s="174"/>
    </row>
    <row r="45" spans="1:24">
      <c r="A45" s="52"/>
      <c r="B45" s="57"/>
      <c r="C45" s="58"/>
      <c r="D45" s="59"/>
      <c r="E45" s="53"/>
      <c r="F45" s="139"/>
      <c r="G45" s="140"/>
      <c r="H45" s="140"/>
      <c r="I45" s="140"/>
      <c r="J45" s="140"/>
      <c r="K45" s="140"/>
      <c r="L45" s="140"/>
      <c r="M45" s="141"/>
      <c r="N45" s="166"/>
      <c r="O45" s="167"/>
      <c r="P45" s="167"/>
      <c r="Q45" s="167"/>
      <c r="R45" s="167"/>
      <c r="S45" s="168"/>
      <c r="T45" s="172"/>
      <c r="U45" s="173"/>
      <c r="V45" s="174"/>
      <c r="W45" s="174"/>
    </row>
    <row r="46" spans="1:24">
      <c r="A46" s="52"/>
      <c r="B46" s="57"/>
      <c r="C46" s="60"/>
      <c r="D46" s="61"/>
      <c r="E46" s="53"/>
      <c r="F46" s="139"/>
      <c r="G46" s="140"/>
      <c r="H46" s="140"/>
      <c r="I46" s="140"/>
      <c r="J46" s="140"/>
      <c r="K46" s="140"/>
      <c r="L46" s="140"/>
      <c r="M46" s="141"/>
      <c r="N46" s="166"/>
      <c r="O46" s="167"/>
      <c r="P46" s="167"/>
      <c r="Q46" s="167"/>
      <c r="R46" s="167"/>
      <c r="S46" s="168"/>
      <c r="T46" s="172"/>
      <c r="U46" s="173"/>
      <c r="V46" s="174"/>
      <c r="W46" s="174"/>
    </row>
    <row r="47" spans="1:24">
      <c r="A47" s="52"/>
      <c r="B47" s="57"/>
      <c r="C47" s="60"/>
      <c r="D47" s="61"/>
      <c r="E47" s="53"/>
      <c r="F47" s="139"/>
      <c r="G47" s="140"/>
      <c r="H47" s="140"/>
      <c r="I47" s="140"/>
      <c r="J47" s="140"/>
      <c r="K47" s="140"/>
      <c r="L47" s="140"/>
      <c r="M47" s="141"/>
      <c r="N47" s="166"/>
      <c r="O47" s="167"/>
      <c r="P47" s="167"/>
      <c r="Q47" s="167"/>
      <c r="R47" s="167"/>
      <c r="S47" s="168"/>
      <c r="T47" s="172"/>
      <c r="U47" s="173"/>
      <c r="V47" s="174"/>
      <c r="W47" s="174"/>
    </row>
    <row r="48" spans="1:24">
      <c r="A48" s="52"/>
      <c r="B48" s="57"/>
      <c r="C48" s="60"/>
      <c r="D48" s="61"/>
      <c r="E48" s="53"/>
      <c r="F48" s="139"/>
      <c r="G48" s="140"/>
      <c r="H48" s="140"/>
      <c r="I48" s="140"/>
      <c r="J48" s="140"/>
      <c r="K48" s="140"/>
      <c r="L48" s="140"/>
      <c r="M48" s="141"/>
      <c r="N48" s="166"/>
      <c r="O48" s="167"/>
      <c r="P48" s="167"/>
      <c r="Q48" s="167"/>
      <c r="R48" s="167"/>
      <c r="S48" s="168"/>
      <c r="T48" s="172"/>
      <c r="U48" s="173"/>
      <c r="V48" s="174"/>
      <c r="W48" s="174"/>
    </row>
    <row r="49" spans="1:23">
      <c r="A49" s="52"/>
      <c r="B49" s="57"/>
      <c r="C49" s="60"/>
      <c r="D49" s="61"/>
      <c r="E49" s="53"/>
      <c r="F49" s="139"/>
      <c r="G49" s="140"/>
      <c r="H49" s="140"/>
      <c r="I49" s="140"/>
      <c r="J49" s="140"/>
      <c r="K49" s="140"/>
      <c r="L49" s="140"/>
      <c r="M49" s="141"/>
      <c r="N49" s="166"/>
      <c r="O49" s="167"/>
      <c r="P49" s="167"/>
      <c r="Q49" s="167"/>
      <c r="R49" s="167"/>
      <c r="S49" s="168"/>
      <c r="T49" s="172"/>
      <c r="U49" s="173"/>
      <c r="V49" s="174"/>
      <c r="W49" s="174"/>
    </row>
    <row r="50" spans="1:23">
      <c r="A50" s="52"/>
      <c r="B50" s="57"/>
      <c r="C50" s="60"/>
      <c r="D50" s="61"/>
      <c r="E50" s="53"/>
      <c r="F50" s="139"/>
      <c r="G50" s="140"/>
      <c r="H50" s="140"/>
      <c r="I50" s="140"/>
      <c r="J50" s="140"/>
      <c r="K50" s="140"/>
      <c r="L50" s="140"/>
      <c r="M50" s="141"/>
      <c r="N50" s="166"/>
      <c r="O50" s="167"/>
      <c r="P50" s="167"/>
      <c r="Q50" s="167"/>
      <c r="R50" s="167"/>
      <c r="S50" s="168"/>
      <c r="T50" s="172"/>
      <c r="U50" s="173"/>
      <c r="V50" s="174"/>
      <c r="W50" s="174"/>
    </row>
    <row r="51" spans="1:23">
      <c r="A51" s="52"/>
      <c r="B51" s="57"/>
      <c r="C51" s="60"/>
      <c r="D51" s="61"/>
      <c r="E51" s="53"/>
      <c r="F51" s="139"/>
      <c r="G51" s="140"/>
      <c r="H51" s="140"/>
      <c r="I51" s="140"/>
      <c r="J51" s="140"/>
      <c r="K51" s="140"/>
      <c r="L51" s="140"/>
      <c r="M51" s="141"/>
      <c r="N51" s="166"/>
      <c r="O51" s="167"/>
      <c r="P51" s="167"/>
      <c r="Q51" s="167"/>
      <c r="R51" s="167"/>
      <c r="S51" s="168"/>
      <c r="T51" s="172"/>
      <c r="U51" s="173"/>
      <c r="V51" s="174"/>
      <c r="W51" s="174"/>
    </row>
    <row r="52" spans="1:23">
      <c r="A52" s="52"/>
      <c r="B52" s="57"/>
      <c r="C52" s="60"/>
      <c r="D52" s="61"/>
      <c r="E52" s="53"/>
      <c r="F52" s="139"/>
      <c r="G52" s="140"/>
      <c r="H52" s="140"/>
      <c r="I52" s="140"/>
      <c r="J52" s="140"/>
      <c r="K52" s="140"/>
      <c r="L52" s="140"/>
      <c r="M52" s="141"/>
      <c r="N52" s="166"/>
      <c r="O52" s="167"/>
      <c r="P52" s="167"/>
      <c r="Q52" s="167"/>
      <c r="R52" s="167"/>
      <c r="S52" s="168"/>
      <c r="T52" s="172"/>
      <c r="U52" s="173"/>
      <c r="V52" s="174"/>
      <c r="W52" s="174"/>
    </row>
    <row r="53" spans="1:23">
      <c r="A53" s="62" t="s">
        <v>66</v>
      </c>
      <c r="B53" s="63"/>
      <c r="C53" s="124" t="s">
        <v>67</v>
      </c>
      <c r="D53" s="125"/>
      <c r="E53" s="126"/>
      <c r="F53" s="124" t="s">
        <v>68</v>
      </c>
      <c r="G53" s="125"/>
      <c r="H53" s="125"/>
      <c r="I53" s="125"/>
      <c r="J53" s="125"/>
      <c r="K53" s="125"/>
      <c r="L53" s="125"/>
      <c r="M53" s="126"/>
      <c r="N53" s="124" t="s">
        <v>69</v>
      </c>
      <c r="O53" s="125"/>
      <c r="P53" s="125"/>
      <c r="Q53" s="125"/>
      <c r="R53" s="125"/>
      <c r="S53" s="126"/>
      <c r="T53" s="130" t="s">
        <v>70</v>
      </c>
      <c r="U53" s="131"/>
      <c r="V53" s="131"/>
      <c r="W53" s="132"/>
    </row>
    <row r="54" spans="1:23">
      <c r="A54" s="62" t="s">
        <v>71</v>
      </c>
      <c r="B54" s="63"/>
      <c r="C54" s="124"/>
      <c r="D54" s="125"/>
      <c r="E54" s="126"/>
      <c r="F54" s="124"/>
      <c r="G54" s="125"/>
      <c r="H54" s="125"/>
      <c r="I54" s="125"/>
      <c r="J54" s="125"/>
      <c r="K54" s="125"/>
      <c r="L54" s="125"/>
      <c r="M54" s="126"/>
      <c r="N54" s="124"/>
      <c r="O54" s="125"/>
      <c r="P54" s="125"/>
      <c r="Q54" s="125"/>
      <c r="R54" s="125"/>
      <c r="S54" s="126"/>
      <c r="T54" s="130"/>
      <c r="U54" s="131"/>
      <c r="V54" s="131"/>
      <c r="W54" s="132"/>
    </row>
    <row r="55" spans="1:23">
      <c r="A55" s="64" t="s">
        <v>72</v>
      </c>
      <c r="B55" s="65"/>
      <c r="C55" s="127"/>
      <c r="D55" s="128"/>
      <c r="E55" s="129"/>
      <c r="F55" s="127"/>
      <c r="G55" s="128"/>
      <c r="H55" s="128"/>
      <c r="I55" s="128"/>
      <c r="J55" s="128"/>
      <c r="K55" s="128"/>
      <c r="L55" s="128"/>
      <c r="M55" s="129"/>
      <c r="N55" s="127"/>
      <c r="O55" s="128"/>
      <c r="P55" s="128"/>
      <c r="Q55" s="128"/>
      <c r="R55" s="128"/>
      <c r="S55" s="129"/>
      <c r="T55" s="133"/>
      <c r="U55" s="134"/>
      <c r="V55" s="134"/>
      <c r="W55" s="135"/>
    </row>
  </sheetData>
  <mergeCells count="76">
    <mergeCell ref="A1:C1"/>
    <mergeCell ref="K1:S1"/>
    <mergeCell ref="K2:S2"/>
    <mergeCell ref="E3:I3"/>
    <mergeCell ref="K3:S3"/>
    <mergeCell ref="E4:I4"/>
    <mergeCell ref="K4:S4"/>
    <mergeCell ref="B5:C5"/>
    <mergeCell ref="E5:I5"/>
    <mergeCell ref="K5:S5"/>
    <mergeCell ref="B6:C6"/>
    <mergeCell ref="E6:I6"/>
    <mergeCell ref="E8:W8"/>
    <mergeCell ref="G27:N27"/>
    <mergeCell ref="A29:W29"/>
    <mergeCell ref="A8:A10"/>
    <mergeCell ref="A11:A12"/>
    <mergeCell ref="B8:B9"/>
    <mergeCell ref="C8:C9"/>
    <mergeCell ref="D8:D10"/>
    <mergeCell ref="E9:E10"/>
    <mergeCell ref="F9:F10"/>
    <mergeCell ref="G9:G10"/>
    <mergeCell ref="H9:H10"/>
    <mergeCell ref="I9:I10"/>
    <mergeCell ref="J9:J10"/>
    <mergeCell ref="A30:W30"/>
    <mergeCell ref="A31:W31"/>
    <mergeCell ref="A38:B38"/>
    <mergeCell ref="C38:D38"/>
    <mergeCell ref="E38:F38"/>
    <mergeCell ref="G38:M38"/>
    <mergeCell ref="N38:S38"/>
    <mergeCell ref="T38:W38"/>
    <mergeCell ref="T32:W37"/>
    <mergeCell ref="A39:B39"/>
    <mergeCell ref="C39:E39"/>
    <mergeCell ref="F39:M39"/>
    <mergeCell ref="N39:S39"/>
    <mergeCell ref="T39:W39"/>
    <mergeCell ref="A40:B40"/>
    <mergeCell ref="C40:E40"/>
    <mergeCell ref="F40:M40"/>
    <mergeCell ref="N40:S40"/>
    <mergeCell ref="T40:W4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8:X10"/>
    <mergeCell ref="Y8:Y10"/>
    <mergeCell ref="Z8:Z10"/>
    <mergeCell ref="AA8:AA9"/>
    <mergeCell ref="AB8:AB9"/>
    <mergeCell ref="C53:E55"/>
    <mergeCell ref="F53:M55"/>
    <mergeCell ref="N53:S55"/>
    <mergeCell ref="T53:W55"/>
    <mergeCell ref="F41:M52"/>
    <mergeCell ref="B19:D20"/>
    <mergeCell ref="B21:D22"/>
    <mergeCell ref="B23:D24"/>
    <mergeCell ref="B25:D27"/>
    <mergeCell ref="G32:M37"/>
    <mergeCell ref="N41:S52"/>
    <mergeCell ref="T41:W52"/>
    <mergeCell ref="N32:S37"/>
  </mergeCells>
  <printOptions horizontalCentered="1" verticalCentered="1"/>
  <pageMargins left="0.3" right="0.3" top="0.3" bottom="0.3" header="0.5" footer="0.5"/>
  <pageSetup paperSize="9" scale="36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1"/>
  <sheetViews>
    <sheetView topLeftCell="A2" zoomScale="80" zoomScaleNormal="80" workbookViewId="0">
      <selection activeCell="L93" sqref="L93"/>
    </sheetView>
  </sheetViews>
  <sheetFormatPr defaultColWidth="8.85546875" defaultRowHeight="15"/>
  <cols>
    <col min="1" max="20" width="4.7109375" customWidth="1"/>
  </cols>
  <sheetData>
    <row r="1" spans="1:21">
      <c r="A1" s="1" t="str">
        <f>'Confirmed PO'!D11</f>
        <v>COCO_POWDER</v>
      </c>
    </row>
    <row r="2" spans="1:21">
      <c r="A2" s="2" t="s">
        <v>73</v>
      </c>
      <c r="B2" s="3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27</v>
      </c>
      <c r="H2" s="4" t="s">
        <v>28</v>
      </c>
      <c r="I2" s="14" t="s">
        <v>29</v>
      </c>
      <c r="J2" s="3" t="s">
        <v>30</v>
      </c>
      <c r="K2" s="4" t="s">
        <v>31</v>
      </c>
      <c r="L2" s="14" t="s">
        <v>32</v>
      </c>
      <c r="M2" s="3" t="s">
        <v>33</v>
      </c>
      <c r="N2" s="4" t="s">
        <v>34</v>
      </c>
      <c r="O2" s="4" t="s">
        <v>35</v>
      </c>
      <c r="P2" s="14" t="s">
        <v>36</v>
      </c>
      <c r="Q2" s="3" t="s">
        <v>37</v>
      </c>
      <c r="R2" s="4" t="s">
        <v>38</v>
      </c>
      <c r="S2" s="4" t="s">
        <v>39</v>
      </c>
      <c r="T2" s="14" t="s">
        <v>40</v>
      </c>
    </row>
    <row r="3" spans="1:21">
      <c r="A3" s="5">
        <v>39</v>
      </c>
      <c r="B3" s="6">
        <v>1</v>
      </c>
      <c r="C3" s="7">
        <v>1</v>
      </c>
      <c r="D3" s="7">
        <v>2</v>
      </c>
      <c r="E3" s="7">
        <v>1</v>
      </c>
      <c r="F3" s="7">
        <v>1</v>
      </c>
      <c r="G3" s="7">
        <v>3</v>
      </c>
      <c r="H3" s="7"/>
      <c r="I3" s="15">
        <v>1</v>
      </c>
      <c r="J3" s="6">
        <v>1</v>
      </c>
      <c r="K3" s="7"/>
      <c r="L3" s="15"/>
      <c r="M3" s="6">
        <v>1</v>
      </c>
      <c r="N3" s="7"/>
      <c r="O3" s="7">
        <v>1</v>
      </c>
      <c r="P3" s="15"/>
      <c r="Q3" s="6">
        <v>1</v>
      </c>
      <c r="R3" s="7">
        <v>1</v>
      </c>
      <c r="S3" s="7"/>
      <c r="T3" s="15"/>
    </row>
    <row r="4" spans="1:21">
      <c r="A4" s="5">
        <v>40</v>
      </c>
      <c r="B4" s="6">
        <v>2</v>
      </c>
      <c r="C4" s="7">
        <v>2</v>
      </c>
      <c r="D4" s="7">
        <v>2</v>
      </c>
      <c r="E4" s="7">
        <v>2</v>
      </c>
      <c r="F4" s="7">
        <v>2</v>
      </c>
      <c r="G4" s="7">
        <v>3</v>
      </c>
      <c r="H4" s="7">
        <v>2</v>
      </c>
      <c r="I4" s="15">
        <v>2</v>
      </c>
      <c r="J4" s="6">
        <v>1</v>
      </c>
      <c r="K4" s="7">
        <v>1</v>
      </c>
      <c r="L4" s="15"/>
      <c r="M4" s="6">
        <v>1</v>
      </c>
      <c r="N4" s="7">
        <v>1</v>
      </c>
      <c r="O4" s="7">
        <v>1</v>
      </c>
      <c r="P4" s="15">
        <v>1</v>
      </c>
      <c r="Q4" s="6">
        <v>2</v>
      </c>
      <c r="R4" s="7">
        <v>1</v>
      </c>
      <c r="S4" s="7">
        <v>2</v>
      </c>
      <c r="T4" s="15">
        <v>1</v>
      </c>
    </row>
    <row r="5" spans="1:21">
      <c r="A5" s="5">
        <v>41</v>
      </c>
      <c r="B5" s="6">
        <v>3</v>
      </c>
      <c r="C5" s="7">
        <v>2</v>
      </c>
      <c r="D5" s="7">
        <v>3</v>
      </c>
      <c r="E5" s="7">
        <v>2</v>
      </c>
      <c r="F5" s="7">
        <v>3</v>
      </c>
      <c r="G5" s="7">
        <v>3</v>
      </c>
      <c r="H5" s="7">
        <v>4</v>
      </c>
      <c r="I5" s="15">
        <v>2</v>
      </c>
      <c r="J5" s="6">
        <v>1</v>
      </c>
      <c r="K5" s="7">
        <v>1</v>
      </c>
      <c r="L5" s="15">
        <v>1</v>
      </c>
      <c r="M5" s="6">
        <v>2</v>
      </c>
      <c r="N5" s="7">
        <v>1</v>
      </c>
      <c r="O5" s="7">
        <v>1</v>
      </c>
      <c r="P5" s="15">
        <v>1</v>
      </c>
      <c r="Q5" s="6">
        <v>2</v>
      </c>
      <c r="R5" s="7">
        <v>2</v>
      </c>
      <c r="S5" s="7">
        <v>2</v>
      </c>
      <c r="T5" s="15">
        <v>1</v>
      </c>
    </row>
    <row r="6" spans="1:21">
      <c r="A6" s="5">
        <v>42</v>
      </c>
      <c r="B6" s="6">
        <v>3</v>
      </c>
      <c r="C6" s="7">
        <v>3</v>
      </c>
      <c r="D6" s="7">
        <v>2</v>
      </c>
      <c r="E6" s="7">
        <v>2</v>
      </c>
      <c r="F6" s="7">
        <v>2</v>
      </c>
      <c r="G6" s="7">
        <v>3</v>
      </c>
      <c r="H6" s="7">
        <v>4</v>
      </c>
      <c r="I6" s="15">
        <v>3</v>
      </c>
      <c r="J6" s="6">
        <v>1</v>
      </c>
      <c r="K6" s="7">
        <v>1</v>
      </c>
      <c r="L6" s="15">
        <v>1</v>
      </c>
      <c r="M6" s="6">
        <v>1</v>
      </c>
      <c r="N6" s="7">
        <v>2</v>
      </c>
      <c r="O6" s="7">
        <v>1</v>
      </c>
      <c r="P6" s="15">
        <v>1</v>
      </c>
      <c r="Q6" s="6">
        <v>2</v>
      </c>
      <c r="R6" s="7">
        <v>2</v>
      </c>
      <c r="S6" s="7">
        <v>2</v>
      </c>
      <c r="T6" s="15">
        <v>2</v>
      </c>
    </row>
    <row r="7" spans="1:21">
      <c r="A7" s="5">
        <v>43</v>
      </c>
      <c r="B7" s="6">
        <v>2</v>
      </c>
      <c r="C7" s="7">
        <v>2</v>
      </c>
      <c r="D7" s="7">
        <v>2</v>
      </c>
      <c r="E7" s="7">
        <v>2</v>
      </c>
      <c r="F7" s="7">
        <v>2</v>
      </c>
      <c r="G7" s="7"/>
      <c r="H7" s="7">
        <v>2</v>
      </c>
      <c r="I7" s="15">
        <v>2</v>
      </c>
      <c r="J7" s="6"/>
      <c r="K7" s="7">
        <v>1</v>
      </c>
      <c r="L7" s="15">
        <v>1</v>
      </c>
      <c r="M7" s="6">
        <v>1</v>
      </c>
      <c r="N7" s="7">
        <v>1</v>
      </c>
      <c r="O7" s="7">
        <v>1</v>
      </c>
      <c r="P7" s="15">
        <v>1</v>
      </c>
      <c r="Q7" s="6">
        <v>1</v>
      </c>
      <c r="R7" s="7">
        <v>1</v>
      </c>
      <c r="S7" s="7">
        <v>2</v>
      </c>
      <c r="T7" s="15">
        <v>2</v>
      </c>
    </row>
    <row r="8" spans="1:21">
      <c r="A8" s="5">
        <v>44</v>
      </c>
      <c r="B8" s="6">
        <v>1</v>
      </c>
      <c r="C8" s="7">
        <v>2</v>
      </c>
      <c r="D8" s="7">
        <v>1</v>
      </c>
      <c r="E8" s="7">
        <v>2</v>
      </c>
      <c r="F8" s="7">
        <v>1</v>
      </c>
      <c r="G8" s="7"/>
      <c r="H8" s="7"/>
      <c r="I8" s="15">
        <v>1</v>
      </c>
      <c r="J8" s="6"/>
      <c r="K8" s="7"/>
      <c r="L8" s="15">
        <v>1</v>
      </c>
      <c r="M8" s="6"/>
      <c r="N8" s="7">
        <v>1</v>
      </c>
      <c r="O8" s="7">
        <v>1</v>
      </c>
      <c r="P8" s="15">
        <v>1</v>
      </c>
      <c r="Q8" s="6"/>
      <c r="R8" s="7">
        <v>1</v>
      </c>
      <c r="S8" s="7"/>
      <c r="T8" s="15">
        <v>1</v>
      </c>
    </row>
    <row r="9" spans="1:21">
      <c r="A9" s="5">
        <v>45</v>
      </c>
      <c r="B9" s="6"/>
      <c r="C9" s="7"/>
      <c r="D9" s="7"/>
      <c r="E9" s="7">
        <v>1</v>
      </c>
      <c r="F9" s="7">
        <v>1</v>
      </c>
      <c r="G9" s="7"/>
      <c r="H9" s="7"/>
      <c r="I9" s="15">
        <v>1</v>
      </c>
      <c r="J9" s="6"/>
      <c r="K9" s="7"/>
      <c r="L9" s="15"/>
      <c r="M9" s="6"/>
      <c r="N9" s="7"/>
      <c r="O9" s="7"/>
      <c r="P9" s="15">
        <v>1</v>
      </c>
      <c r="Q9" s="6"/>
      <c r="R9" s="7"/>
      <c r="S9" s="7"/>
      <c r="T9" s="15">
        <v>1</v>
      </c>
    </row>
    <row r="10" spans="1:21">
      <c r="A10" s="8">
        <v>46</v>
      </c>
      <c r="B10" s="9"/>
      <c r="C10" s="10"/>
      <c r="D10" s="10"/>
      <c r="E10" s="10"/>
      <c r="F10" s="10"/>
      <c r="G10" s="10"/>
      <c r="H10" s="10"/>
      <c r="I10" s="16"/>
      <c r="J10" s="9"/>
      <c r="K10" s="10"/>
      <c r="L10" s="16"/>
      <c r="M10" s="9"/>
      <c r="N10" s="10"/>
      <c r="O10" s="10"/>
      <c r="P10" s="16"/>
      <c r="Q10" s="9"/>
      <c r="R10" s="10"/>
      <c r="S10" s="10"/>
      <c r="T10" s="16"/>
    </row>
    <row r="11" spans="1:21">
      <c r="A11" s="7"/>
      <c r="B11" s="11">
        <v>12</v>
      </c>
      <c r="C11" s="12">
        <v>12</v>
      </c>
      <c r="D11" s="12">
        <v>12</v>
      </c>
      <c r="E11" s="12">
        <v>12</v>
      </c>
      <c r="F11" s="12">
        <v>12</v>
      </c>
      <c r="G11" s="12">
        <v>12</v>
      </c>
      <c r="H11" s="12">
        <v>12</v>
      </c>
      <c r="I11" s="17">
        <v>12</v>
      </c>
      <c r="J11" s="11">
        <v>4</v>
      </c>
      <c r="K11" s="12">
        <v>4</v>
      </c>
      <c r="L11" s="17">
        <v>4</v>
      </c>
      <c r="M11" s="11">
        <v>6</v>
      </c>
      <c r="N11" s="12">
        <v>6</v>
      </c>
      <c r="O11" s="12">
        <v>6</v>
      </c>
      <c r="P11" s="17">
        <v>6</v>
      </c>
      <c r="Q11" s="11">
        <v>8</v>
      </c>
      <c r="R11" s="12">
        <v>8</v>
      </c>
      <c r="S11" s="12">
        <v>8</v>
      </c>
      <c r="T11" s="17">
        <v>8</v>
      </c>
    </row>
    <row r="13" spans="1:21">
      <c r="A13" t="s">
        <v>74</v>
      </c>
      <c r="B13" s="13">
        <f>'Confirmed PO'!E11</f>
        <v>0</v>
      </c>
      <c r="C13" s="13">
        <f>'Confirmed PO'!F11</f>
        <v>0</v>
      </c>
      <c r="D13" s="13">
        <f>'Confirmed PO'!G11</f>
        <v>0</v>
      </c>
      <c r="E13" s="13">
        <f>'Confirmed PO'!H11</f>
        <v>0</v>
      </c>
      <c r="F13" s="13">
        <f>'Confirmed PO'!I11</f>
        <v>0</v>
      </c>
      <c r="G13" s="13">
        <f>'Confirmed PO'!J11</f>
        <v>1</v>
      </c>
      <c r="H13" s="13">
        <f>'Confirmed PO'!K11</f>
        <v>0</v>
      </c>
      <c r="I13" s="13">
        <f>'Confirmed PO'!L11</f>
        <v>0</v>
      </c>
      <c r="J13" s="13">
        <f>'Confirmed PO'!M11</f>
        <v>0</v>
      </c>
      <c r="K13" s="13">
        <f>'Confirmed PO'!N11</f>
        <v>0</v>
      </c>
      <c r="L13" s="13">
        <f>'Confirmed PO'!O11</f>
        <v>0</v>
      </c>
      <c r="M13" s="13">
        <f>'Confirmed PO'!P11</f>
        <v>5</v>
      </c>
      <c r="N13" s="13">
        <f>'Confirmed PO'!Q11</f>
        <v>2</v>
      </c>
      <c r="O13" s="13">
        <f>'Confirmed PO'!R11</f>
        <v>2</v>
      </c>
      <c r="P13" s="13">
        <f>'Confirmed PO'!S11</f>
        <v>0</v>
      </c>
      <c r="Q13" s="13">
        <f>'Confirmed PO'!T11</f>
        <v>0</v>
      </c>
      <c r="R13" s="13">
        <f>'Confirmed PO'!U11</f>
        <v>0</v>
      </c>
      <c r="S13" s="13">
        <f>'Confirmed PO'!V11</f>
        <v>0</v>
      </c>
      <c r="T13" s="13">
        <f>'Confirmed PO'!W11</f>
        <v>0</v>
      </c>
    </row>
    <row r="15" spans="1:21">
      <c r="A15">
        <v>39</v>
      </c>
      <c r="B15" s="13">
        <f>B3*B$13</f>
        <v>0</v>
      </c>
      <c r="C15" s="13">
        <f t="shared" ref="C15:T15" si="0">C3*C$13</f>
        <v>0</v>
      </c>
      <c r="D15" s="13">
        <f t="shared" si="0"/>
        <v>0</v>
      </c>
      <c r="E15" s="13">
        <f t="shared" si="0"/>
        <v>0</v>
      </c>
      <c r="F15" s="13">
        <f t="shared" si="0"/>
        <v>0</v>
      </c>
      <c r="G15" s="13">
        <f t="shared" si="0"/>
        <v>3</v>
      </c>
      <c r="H15" s="13">
        <f t="shared" si="0"/>
        <v>0</v>
      </c>
      <c r="I15" s="13">
        <f t="shared" si="0"/>
        <v>0</v>
      </c>
      <c r="J15" s="13">
        <f t="shared" si="0"/>
        <v>0</v>
      </c>
      <c r="K15" s="13">
        <f t="shared" si="0"/>
        <v>0</v>
      </c>
      <c r="L15" s="13">
        <f t="shared" si="0"/>
        <v>0</v>
      </c>
      <c r="M15" s="13">
        <f t="shared" si="0"/>
        <v>5</v>
      </c>
      <c r="N15" s="13">
        <f t="shared" si="0"/>
        <v>0</v>
      </c>
      <c r="O15" s="13">
        <f t="shared" si="0"/>
        <v>2</v>
      </c>
      <c r="P15" s="13">
        <f t="shared" si="0"/>
        <v>0</v>
      </c>
      <c r="Q15" s="13">
        <f t="shared" si="0"/>
        <v>0</v>
      </c>
      <c r="R15" s="13">
        <f t="shared" si="0"/>
        <v>0</v>
      </c>
      <c r="S15" s="13">
        <f t="shared" si="0"/>
        <v>0</v>
      </c>
      <c r="T15" s="13">
        <f t="shared" si="0"/>
        <v>0</v>
      </c>
      <c r="U15" s="18">
        <f>SUM(B15:T15)</f>
        <v>10</v>
      </c>
    </row>
    <row r="16" spans="1:21">
      <c r="A16">
        <v>40</v>
      </c>
      <c r="B16" s="13">
        <f t="shared" ref="B16:B23" si="1">B4*B$13</f>
        <v>0</v>
      </c>
      <c r="C16" s="13">
        <f t="shared" ref="C16:T16" si="2">C4*C$13</f>
        <v>0</v>
      </c>
      <c r="D16" s="13">
        <f t="shared" si="2"/>
        <v>0</v>
      </c>
      <c r="E16" s="13">
        <f t="shared" si="2"/>
        <v>0</v>
      </c>
      <c r="F16" s="13">
        <f t="shared" si="2"/>
        <v>0</v>
      </c>
      <c r="G16" s="13">
        <f t="shared" si="2"/>
        <v>3</v>
      </c>
      <c r="H16" s="13">
        <f t="shared" si="2"/>
        <v>0</v>
      </c>
      <c r="I16" s="13">
        <f t="shared" si="2"/>
        <v>0</v>
      </c>
      <c r="J16" s="13">
        <f t="shared" si="2"/>
        <v>0</v>
      </c>
      <c r="K16" s="13">
        <f t="shared" si="2"/>
        <v>0</v>
      </c>
      <c r="L16" s="13">
        <f t="shared" si="2"/>
        <v>0</v>
      </c>
      <c r="M16" s="13">
        <f t="shared" si="2"/>
        <v>5</v>
      </c>
      <c r="N16" s="13">
        <f t="shared" si="2"/>
        <v>2</v>
      </c>
      <c r="O16" s="13">
        <f t="shared" si="2"/>
        <v>2</v>
      </c>
      <c r="P16" s="13">
        <f t="shared" si="2"/>
        <v>0</v>
      </c>
      <c r="Q16" s="13">
        <f t="shared" si="2"/>
        <v>0</v>
      </c>
      <c r="R16" s="13">
        <f t="shared" si="2"/>
        <v>0</v>
      </c>
      <c r="S16" s="13">
        <f t="shared" si="2"/>
        <v>0</v>
      </c>
      <c r="T16" s="13">
        <f t="shared" si="2"/>
        <v>0</v>
      </c>
      <c r="U16" s="18">
        <f t="shared" ref="U16:U23" si="3">SUM(B16:T16)</f>
        <v>12</v>
      </c>
    </row>
    <row r="17" spans="1:21">
      <c r="A17">
        <v>41</v>
      </c>
      <c r="B17" s="13">
        <f t="shared" si="1"/>
        <v>0</v>
      </c>
      <c r="C17" s="13">
        <f t="shared" ref="C17:T17" si="4">C5*C$13</f>
        <v>0</v>
      </c>
      <c r="D17" s="13">
        <f t="shared" si="4"/>
        <v>0</v>
      </c>
      <c r="E17" s="13">
        <f t="shared" si="4"/>
        <v>0</v>
      </c>
      <c r="F17" s="13">
        <f t="shared" si="4"/>
        <v>0</v>
      </c>
      <c r="G17" s="13">
        <f t="shared" si="4"/>
        <v>3</v>
      </c>
      <c r="H17" s="13">
        <f t="shared" si="4"/>
        <v>0</v>
      </c>
      <c r="I17" s="13">
        <f t="shared" si="4"/>
        <v>0</v>
      </c>
      <c r="J17" s="13">
        <f t="shared" si="4"/>
        <v>0</v>
      </c>
      <c r="K17" s="13">
        <f t="shared" si="4"/>
        <v>0</v>
      </c>
      <c r="L17" s="13">
        <f t="shared" si="4"/>
        <v>0</v>
      </c>
      <c r="M17" s="13">
        <f t="shared" si="4"/>
        <v>10</v>
      </c>
      <c r="N17" s="13">
        <f t="shared" si="4"/>
        <v>2</v>
      </c>
      <c r="O17" s="13">
        <f t="shared" si="4"/>
        <v>2</v>
      </c>
      <c r="P17" s="13">
        <f t="shared" si="4"/>
        <v>0</v>
      </c>
      <c r="Q17" s="13">
        <f t="shared" si="4"/>
        <v>0</v>
      </c>
      <c r="R17" s="13">
        <f t="shared" si="4"/>
        <v>0</v>
      </c>
      <c r="S17" s="13">
        <f t="shared" si="4"/>
        <v>0</v>
      </c>
      <c r="T17" s="13">
        <f t="shared" si="4"/>
        <v>0</v>
      </c>
      <c r="U17" s="18">
        <f t="shared" si="3"/>
        <v>17</v>
      </c>
    </row>
    <row r="18" spans="1:21">
      <c r="A18">
        <v>42</v>
      </c>
      <c r="B18" s="13">
        <f t="shared" si="1"/>
        <v>0</v>
      </c>
      <c r="C18" s="13">
        <f t="shared" ref="C18:T18" si="5">C6*C$13</f>
        <v>0</v>
      </c>
      <c r="D18" s="13">
        <f t="shared" si="5"/>
        <v>0</v>
      </c>
      <c r="E18" s="13">
        <f t="shared" si="5"/>
        <v>0</v>
      </c>
      <c r="F18" s="13">
        <f t="shared" si="5"/>
        <v>0</v>
      </c>
      <c r="G18" s="13">
        <f t="shared" si="5"/>
        <v>3</v>
      </c>
      <c r="H18" s="13">
        <f t="shared" si="5"/>
        <v>0</v>
      </c>
      <c r="I18" s="13">
        <f t="shared" si="5"/>
        <v>0</v>
      </c>
      <c r="J18" s="13">
        <f t="shared" si="5"/>
        <v>0</v>
      </c>
      <c r="K18" s="13">
        <f t="shared" si="5"/>
        <v>0</v>
      </c>
      <c r="L18" s="13">
        <f t="shared" si="5"/>
        <v>0</v>
      </c>
      <c r="M18" s="13">
        <f t="shared" si="5"/>
        <v>5</v>
      </c>
      <c r="N18" s="13">
        <f t="shared" si="5"/>
        <v>4</v>
      </c>
      <c r="O18" s="13">
        <f t="shared" si="5"/>
        <v>2</v>
      </c>
      <c r="P18" s="13">
        <f t="shared" si="5"/>
        <v>0</v>
      </c>
      <c r="Q18" s="13">
        <f t="shared" si="5"/>
        <v>0</v>
      </c>
      <c r="R18" s="13">
        <f t="shared" si="5"/>
        <v>0</v>
      </c>
      <c r="S18" s="13">
        <f t="shared" si="5"/>
        <v>0</v>
      </c>
      <c r="T18" s="13">
        <f t="shared" si="5"/>
        <v>0</v>
      </c>
      <c r="U18" s="18">
        <f t="shared" si="3"/>
        <v>14</v>
      </c>
    </row>
    <row r="19" spans="1:21">
      <c r="A19">
        <v>43</v>
      </c>
      <c r="B19" s="13">
        <f t="shared" si="1"/>
        <v>0</v>
      </c>
      <c r="C19" s="13">
        <f t="shared" ref="C19:T19" si="6">C7*C$13</f>
        <v>0</v>
      </c>
      <c r="D19" s="13">
        <f t="shared" si="6"/>
        <v>0</v>
      </c>
      <c r="E19" s="13">
        <f t="shared" si="6"/>
        <v>0</v>
      </c>
      <c r="F19" s="13">
        <f t="shared" si="6"/>
        <v>0</v>
      </c>
      <c r="G19" s="13">
        <f t="shared" si="6"/>
        <v>0</v>
      </c>
      <c r="H19" s="13">
        <f t="shared" si="6"/>
        <v>0</v>
      </c>
      <c r="I19" s="13">
        <f t="shared" si="6"/>
        <v>0</v>
      </c>
      <c r="J19" s="13">
        <f t="shared" si="6"/>
        <v>0</v>
      </c>
      <c r="K19" s="13">
        <f t="shared" si="6"/>
        <v>0</v>
      </c>
      <c r="L19" s="13">
        <f t="shared" si="6"/>
        <v>0</v>
      </c>
      <c r="M19" s="13">
        <f t="shared" si="6"/>
        <v>5</v>
      </c>
      <c r="N19" s="13">
        <f t="shared" si="6"/>
        <v>2</v>
      </c>
      <c r="O19" s="13">
        <f t="shared" si="6"/>
        <v>2</v>
      </c>
      <c r="P19" s="13">
        <f t="shared" si="6"/>
        <v>0</v>
      </c>
      <c r="Q19" s="13">
        <f t="shared" si="6"/>
        <v>0</v>
      </c>
      <c r="R19" s="13">
        <f t="shared" si="6"/>
        <v>0</v>
      </c>
      <c r="S19" s="13">
        <f t="shared" si="6"/>
        <v>0</v>
      </c>
      <c r="T19" s="13">
        <f t="shared" si="6"/>
        <v>0</v>
      </c>
      <c r="U19" s="18">
        <f t="shared" si="3"/>
        <v>9</v>
      </c>
    </row>
    <row r="20" spans="1:21">
      <c r="A20">
        <v>44</v>
      </c>
      <c r="B20" s="13">
        <f t="shared" si="1"/>
        <v>0</v>
      </c>
      <c r="C20" s="13">
        <f t="shared" ref="C20:T20" si="7">C8*C$13</f>
        <v>0</v>
      </c>
      <c r="D20" s="13">
        <f t="shared" si="7"/>
        <v>0</v>
      </c>
      <c r="E20" s="13">
        <f t="shared" si="7"/>
        <v>0</v>
      </c>
      <c r="F20" s="13">
        <f t="shared" si="7"/>
        <v>0</v>
      </c>
      <c r="G20" s="13">
        <f t="shared" si="7"/>
        <v>0</v>
      </c>
      <c r="H20" s="13">
        <f t="shared" si="7"/>
        <v>0</v>
      </c>
      <c r="I20" s="13">
        <f t="shared" si="7"/>
        <v>0</v>
      </c>
      <c r="J20" s="13">
        <f t="shared" si="7"/>
        <v>0</v>
      </c>
      <c r="K20" s="13">
        <f t="shared" si="7"/>
        <v>0</v>
      </c>
      <c r="L20" s="13">
        <f t="shared" si="7"/>
        <v>0</v>
      </c>
      <c r="M20" s="13">
        <f t="shared" si="7"/>
        <v>0</v>
      </c>
      <c r="N20" s="13">
        <f t="shared" si="7"/>
        <v>2</v>
      </c>
      <c r="O20" s="13">
        <f t="shared" si="7"/>
        <v>2</v>
      </c>
      <c r="P20" s="13">
        <f t="shared" si="7"/>
        <v>0</v>
      </c>
      <c r="Q20" s="13">
        <f t="shared" si="7"/>
        <v>0</v>
      </c>
      <c r="R20" s="13">
        <f t="shared" si="7"/>
        <v>0</v>
      </c>
      <c r="S20" s="13">
        <f t="shared" si="7"/>
        <v>0</v>
      </c>
      <c r="T20" s="13">
        <f t="shared" si="7"/>
        <v>0</v>
      </c>
      <c r="U20" s="18">
        <f t="shared" si="3"/>
        <v>4</v>
      </c>
    </row>
    <row r="21" spans="1:21">
      <c r="A21">
        <v>45</v>
      </c>
      <c r="B21" s="13">
        <f t="shared" si="1"/>
        <v>0</v>
      </c>
      <c r="C21" s="13">
        <f t="shared" ref="C21:T21" si="8">C9*C$13</f>
        <v>0</v>
      </c>
      <c r="D21" s="13">
        <f t="shared" si="8"/>
        <v>0</v>
      </c>
      <c r="E21" s="13">
        <f t="shared" si="8"/>
        <v>0</v>
      </c>
      <c r="F21" s="13">
        <f t="shared" si="8"/>
        <v>0</v>
      </c>
      <c r="G21" s="13">
        <f t="shared" si="8"/>
        <v>0</v>
      </c>
      <c r="H21" s="13">
        <f t="shared" si="8"/>
        <v>0</v>
      </c>
      <c r="I21" s="13">
        <f t="shared" si="8"/>
        <v>0</v>
      </c>
      <c r="J21" s="13">
        <f t="shared" si="8"/>
        <v>0</v>
      </c>
      <c r="K21" s="13">
        <f t="shared" si="8"/>
        <v>0</v>
      </c>
      <c r="L21" s="13">
        <f t="shared" si="8"/>
        <v>0</v>
      </c>
      <c r="M21" s="13">
        <f t="shared" si="8"/>
        <v>0</v>
      </c>
      <c r="N21" s="13">
        <f t="shared" si="8"/>
        <v>0</v>
      </c>
      <c r="O21" s="13">
        <f t="shared" si="8"/>
        <v>0</v>
      </c>
      <c r="P21" s="13">
        <f t="shared" si="8"/>
        <v>0</v>
      </c>
      <c r="Q21" s="13">
        <f t="shared" si="8"/>
        <v>0</v>
      </c>
      <c r="R21" s="13">
        <f t="shared" si="8"/>
        <v>0</v>
      </c>
      <c r="S21" s="13">
        <f t="shared" si="8"/>
        <v>0</v>
      </c>
      <c r="T21" s="13">
        <f t="shared" si="8"/>
        <v>0</v>
      </c>
      <c r="U21" s="18">
        <f t="shared" si="3"/>
        <v>0</v>
      </c>
    </row>
    <row r="22" spans="1:21">
      <c r="A22">
        <v>46</v>
      </c>
      <c r="B22" s="13">
        <f t="shared" si="1"/>
        <v>0</v>
      </c>
      <c r="C22" s="13">
        <f t="shared" ref="C22:T22" si="9">C10*C$13</f>
        <v>0</v>
      </c>
      <c r="D22" s="13">
        <f t="shared" si="9"/>
        <v>0</v>
      </c>
      <c r="E22" s="13">
        <f t="shared" si="9"/>
        <v>0</v>
      </c>
      <c r="F22" s="13">
        <f t="shared" si="9"/>
        <v>0</v>
      </c>
      <c r="G22" s="13">
        <f t="shared" si="9"/>
        <v>0</v>
      </c>
      <c r="H22" s="13">
        <f t="shared" si="9"/>
        <v>0</v>
      </c>
      <c r="I22" s="13">
        <f t="shared" si="9"/>
        <v>0</v>
      </c>
      <c r="J22" s="13">
        <f t="shared" si="9"/>
        <v>0</v>
      </c>
      <c r="K22" s="13">
        <f t="shared" si="9"/>
        <v>0</v>
      </c>
      <c r="L22" s="13">
        <f t="shared" si="9"/>
        <v>0</v>
      </c>
      <c r="M22" s="13">
        <f t="shared" si="9"/>
        <v>0</v>
      </c>
      <c r="N22" s="13">
        <f t="shared" si="9"/>
        <v>0</v>
      </c>
      <c r="O22" s="13">
        <f t="shared" si="9"/>
        <v>0</v>
      </c>
      <c r="P22" s="13">
        <f t="shared" si="9"/>
        <v>0</v>
      </c>
      <c r="Q22" s="13">
        <f t="shared" si="9"/>
        <v>0</v>
      </c>
      <c r="R22" s="13">
        <f t="shared" si="9"/>
        <v>0</v>
      </c>
      <c r="S22" s="13">
        <f t="shared" si="9"/>
        <v>0</v>
      </c>
      <c r="T22" s="13">
        <f t="shared" si="9"/>
        <v>0</v>
      </c>
      <c r="U22" s="18">
        <f t="shared" si="3"/>
        <v>0</v>
      </c>
    </row>
    <row r="23" spans="1:21">
      <c r="B23" s="13">
        <f t="shared" si="1"/>
        <v>0</v>
      </c>
      <c r="C23" s="13">
        <f t="shared" ref="C23:T23" si="10">C11*C$13</f>
        <v>0</v>
      </c>
      <c r="D23" s="13">
        <f t="shared" si="10"/>
        <v>0</v>
      </c>
      <c r="E23" s="13">
        <f t="shared" si="10"/>
        <v>0</v>
      </c>
      <c r="F23" s="13">
        <f t="shared" si="10"/>
        <v>0</v>
      </c>
      <c r="G23" s="13">
        <f t="shared" si="10"/>
        <v>12</v>
      </c>
      <c r="H23" s="13">
        <f t="shared" si="10"/>
        <v>0</v>
      </c>
      <c r="I23" s="13">
        <f t="shared" si="10"/>
        <v>0</v>
      </c>
      <c r="J23" s="13">
        <f t="shared" si="10"/>
        <v>0</v>
      </c>
      <c r="K23" s="13">
        <f t="shared" si="10"/>
        <v>0</v>
      </c>
      <c r="L23" s="13">
        <f t="shared" si="10"/>
        <v>0</v>
      </c>
      <c r="M23" s="13">
        <f t="shared" si="10"/>
        <v>30</v>
      </c>
      <c r="N23" s="13">
        <f t="shared" si="10"/>
        <v>12</v>
      </c>
      <c r="O23" s="13">
        <f t="shared" si="10"/>
        <v>12</v>
      </c>
      <c r="P23" s="13">
        <f t="shared" si="10"/>
        <v>0</v>
      </c>
      <c r="Q23" s="13">
        <f t="shared" si="10"/>
        <v>0</v>
      </c>
      <c r="R23" s="13">
        <f t="shared" si="10"/>
        <v>0</v>
      </c>
      <c r="S23" s="13">
        <f t="shared" si="10"/>
        <v>0</v>
      </c>
      <c r="T23" s="13">
        <f t="shared" si="10"/>
        <v>0</v>
      </c>
      <c r="U23" s="18">
        <f t="shared" si="3"/>
        <v>66</v>
      </c>
    </row>
    <row r="25" spans="1:21">
      <c r="A25" s="1">
        <f>'Confirmed PO'!D12</f>
        <v>0</v>
      </c>
    </row>
    <row r="26" spans="1:21">
      <c r="A26" s="2" t="s">
        <v>73</v>
      </c>
      <c r="B26" s="3" t="s">
        <v>22</v>
      </c>
      <c r="C26" s="4" t="s">
        <v>23</v>
      </c>
      <c r="D26" s="4" t="s">
        <v>24</v>
      </c>
      <c r="E26" s="4" t="s">
        <v>25</v>
      </c>
      <c r="F26" s="4" t="s">
        <v>26</v>
      </c>
      <c r="G26" s="4" t="s">
        <v>27</v>
      </c>
      <c r="H26" s="4" t="s">
        <v>28</v>
      </c>
      <c r="I26" s="14" t="s">
        <v>29</v>
      </c>
      <c r="J26" s="3" t="s">
        <v>30</v>
      </c>
      <c r="K26" s="4" t="s">
        <v>31</v>
      </c>
      <c r="L26" s="14" t="s">
        <v>32</v>
      </c>
      <c r="M26" s="3" t="s">
        <v>33</v>
      </c>
      <c r="N26" s="4" t="s">
        <v>34</v>
      </c>
      <c r="O26" s="4" t="s">
        <v>35</v>
      </c>
      <c r="P26" s="14" t="s">
        <v>36</v>
      </c>
      <c r="Q26" s="3" t="s">
        <v>37</v>
      </c>
      <c r="R26" s="4" t="s">
        <v>38</v>
      </c>
      <c r="S26" s="4" t="s">
        <v>39</v>
      </c>
      <c r="T26" s="14" t="s">
        <v>40</v>
      </c>
    </row>
    <row r="27" spans="1:21">
      <c r="A27" s="5">
        <v>39</v>
      </c>
      <c r="B27" s="6">
        <v>1</v>
      </c>
      <c r="C27" s="7">
        <v>1</v>
      </c>
      <c r="D27" s="7">
        <v>2</v>
      </c>
      <c r="E27" s="7">
        <v>1</v>
      </c>
      <c r="F27" s="7">
        <v>1</v>
      </c>
      <c r="G27" s="7">
        <v>3</v>
      </c>
      <c r="H27" s="7"/>
      <c r="I27" s="15">
        <v>1</v>
      </c>
      <c r="J27" s="6">
        <v>1</v>
      </c>
      <c r="K27" s="7"/>
      <c r="L27" s="15"/>
      <c r="M27" s="6">
        <v>1</v>
      </c>
      <c r="N27" s="7"/>
      <c r="O27" s="7">
        <v>1</v>
      </c>
      <c r="P27" s="15"/>
      <c r="Q27" s="6">
        <v>1</v>
      </c>
      <c r="R27" s="7">
        <v>1</v>
      </c>
      <c r="S27" s="7"/>
      <c r="T27" s="15"/>
    </row>
    <row r="28" spans="1:21">
      <c r="A28" s="5">
        <v>40</v>
      </c>
      <c r="B28" s="6">
        <v>2</v>
      </c>
      <c r="C28" s="7">
        <v>2</v>
      </c>
      <c r="D28" s="7">
        <v>2</v>
      </c>
      <c r="E28" s="7">
        <v>2</v>
      </c>
      <c r="F28" s="7">
        <v>2</v>
      </c>
      <c r="G28" s="7">
        <v>3</v>
      </c>
      <c r="H28" s="7">
        <v>2</v>
      </c>
      <c r="I28" s="15">
        <v>2</v>
      </c>
      <c r="J28" s="6">
        <v>1</v>
      </c>
      <c r="K28" s="7">
        <v>1</v>
      </c>
      <c r="L28" s="15"/>
      <c r="M28" s="6">
        <v>1</v>
      </c>
      <c r="N28" s="7">
        <v>1</v>
      </c>
      <c r="O28" s="7">
        <v>1</v>
      </c>
      <c r="P28" s="15">
        <v>1</v>
      </c>
      <c r="Q28" s="6">
        <v>2</v>
      </c>
      <c r="R28" s="7">
        <v>1</v>
      </c>
      <c r="S28" s="7">
        <v>2</v>
      </c>
      <c r="T28" s="15">
        <v>1</v>
      </c>
    </row>
    <row r="29" spans="1:21">
      <c r="A29" s="5">
        <v>41</v>
      </c>
      <c r="B29" s="6">
        <v>3</v>
      </c>
      <c r="C29" s="7">
        <v>2</v>
      </c>
      <c r="D29" s="7">
        <v>3</v>
      </c>
      <c r="E29" s="7">
        <v>2</v>
      </c>
      <c r="F29" s="7">
        <v>3</v>
      </c>
      <c r="G29" s="7">
        <v>3</v>
      </c>
      <c r="H29" s="7">
        <v>4</v>
      </c>
      <c r="I29" s="15">
        <v>2</v>
      </c>
      <c r="J29" s="6">
        <v>1</v>
      </c>
      <c r="K29" s="7">
        <v>1</v>
      </c>
      <c r="L29" s="15">
        <v>1</v>
      </c>
      <c r="M29" s="6">
        <v>2</v>
      </c>
      <c r="N29" s="7">
        <v>1</v>
      </c>
      <c r="O29" s="7">
        <v>1</v>
      </c>
      <c r="P29" s="15">
        <v>1</v>
      </c>
      <c r="Q29" s="6">
        <v>2</v>
      </c>
      <c r="R29" s="7">
        <v>2</v>
      </c>
      <c r="S29" s="7">
        <v>2</v>
      </c>
      <c r="T29" s="15">
        <v>1</v>
      </c>
    </row>
    <row r="30" spans="1:21">
      <c r="A30" s="5">
        <v>42</v>
      </c>
      <c r="B30" s="6">
        <v>3</v>
      </c>
      <c r="C30" s="7">
        <v>3</v>
      </c>
      <c r="D30" s="7">
        <v>2</v>
      </c>
      <c r="E30" s="7">
        <v>2</v>
      </c>
      <c r="F30" s="7">
        <v>2</v>
      </c>
      <c r="G30" s="7">
        <v>3</v>
      </c>
      <c r="H30" s="7">
        <v>4</v>
      </c>
      <c r="I30" s="15">
        <v>3</v>
      </c>
      <c r="J30" s="6">
        <v>1</v>
      </c>
      <c r="K30" s="7">
        <v>1</v>
      </c>
      <c r="L30" s="15">
        <v>1</v>
      </c>
      <c r="M30" s="6">
        <v>1</v>
      </c>
      <c r="N30" s="7">
        <v>2</v>
      </c>
      <c r="O30" s="7">
        <v>1</v>
      </c>
      <c r="P30" s="15">
        <v>1</v>
      </c>
      <c r="Q30" s="6">
        <v>2</v>
      </c>
      <c r="R30" s="7">
        <v>2</v>
      </c>
      <c r="S30" s="7">
        <v>2</v>
      </c>
      <c r="T30" s="15">
        <v>2</v>
      </c>
    </row>
    <row r="31" spans="1:21">
      <c r="A31" s="5">
        <v>43</v>
      </c>
      <c r="B31" s="6">
        <v>2</v>
      </c>
      <c r="C31" s="7">
        <v>2</v>
      </c>
      <c r="D31" s="7">
        <v>2</v>
      </c>
      <c r="E31" s="7">
        <v>2</v>
      </c>
      <c r="F31" s="7">
        <v>2</v>
      </c>
      <c r="G31" s="7"/>
      <c r="H31" s="7">
        <v>2</v>
      </c>
      <c r="I31" s="15">
        <v>2</v>
      </c>
      <c r="J31" s="6"/>
      <c r="K31" s="7">
        <v>1</v>
      </c>
      <c r="L31" s="15">
        <v>1</v>
      </c>
      <c r="M31" s="6">
        <v>1</v>
      </c>
      <c r="N31" s="7">
        <v>1</v>
      </c>
      <c r="O31" s="7">
        <v>1</v>
      </c>
      <c r="P31" s="15">
        <v>1</v>
      </c>
      <c r="Q31" s="6">
        <v>1</v>
      </c>
      <c r="R31" s="7">
        <v>1</v>
      </c>
      <c r="S31" s="7">
        <v>2</v>
      </c>
      <c r="T31" s="15">
        <v>2</v>
      </c>
    </row>
    <row r="32" spans="1:21">
      <c r="A32" s="5">
        <v>44</v>
      </c>
      <c r="B32" s="6">
        <v>1</v>
      </c>
      <c r="C32" s="7">
        <v>2</v>
      </c>
      <c r="D32" s="7">
        <v>1</v>
      </c>
      <c r="E32" s="7">
        <v>2</v>
      </c>
      <c r="F32" s="7">
        <v>1</v>
      </c>
      <c r="G32" s="7"/>
      <c r="H32" s="7"/>
      <c r="I32" s="15">
        <v>1</v>
      </c>
      <c r="J32" s="6"/>
      <c r="K32" s="7"/>
      <c r="L32" s="15">
        <v>1</v>
      </c>
      <c r="M32" s="6"/>
      <c r="N32" s="7">
        <v>1</v>
      </c>
      <c r="O32" s="7">
        <v>1</v>
      </c>
      <c r="P32" s="15">
        <v>1</v>
      </c>
      <c r="Q32" s="6"/>
      <c r="R32" s="7">
        <v>1</v>
      </c>
      <c r="S32" s="7"/>
      <c r="T32" s="15">
        <v>1</v>
      </c>
    </row>
    <row r="33" spans="1:21">
      <c r="A33" s="5">
        <v>45</v>
      </c>
      <c r="B33" s="6"/>
      <c r="C33" s="7"/>
      <c r="D33" s="7"/>
      <c r="E33" s="7">
        <v>1</v>
      </c>
      <c r="F33" s="7">
        <v>1</v>
      </c>
      <c r="G33" s="7"/>
      <c r="H33" s="7"/>
      <c r="I33" s="15">
        <v>1</v>
      </c>
      <c r="J33" s="6"/>
      <c r="K33" s="7"/>
      <c r="L33" s="15"/>
      <c r="M33" s="6"/>
      <c r="N33" s="7"/>
      <c r="O33" s="7"/>
      <c r="P33" s="15">
        <v>1</v>
      </c>
      <c r="Q33" s="6"/>
      <c r="R33" s="7"/>
      <c r="S33" s="7"/>
      <c r="T33" s="15">
        <v>1</v>
      </c>
    </row>
    <row r="34" spans="1:21">
      <c r="A34" s="8">
        <v>46</v>
      </c>
      <c r="B34" s="9"/>
      <c r="C34" s="10"/>
      <c r="D34" s="10"/>
      <c r="E34" s="10"/>
      <c r="F34" s="10"/>
      <c r="G34" s="10"/>
      <c r="H34" s="10"/>
      <c r="I34" s="16"/>
      <c r="J34" s="9"/>
      <c r="K34" s="10"/>
      <c r="L34" s="16"/>
      <c r="M34" s="9"/>
      <c r="N34" s="10"/>
      <c r="O34" s="10"/>
      <c r="P34" s="16"/>
      <c r="Q34" s="9"/>
      <c r="R34" s="10"/>
      <c r="S34" s="10"/>
      <c r="T34" s="16"/>
    </row>
    <row r="35" spans="1:21">
      <c r="A35" s="7"/>
      <c r="B35" s="11">
        <v>12</v>
      </c>
      <c r="C35" s="12">
        <v>12</v>
      </c>
      <c r="D35" s="12">
        <v>12</v>
      </c>
      <c r="E35" s="12">
        <v>12</v>
      </c>
      <c r="F35" s="12">
        <v>12</v>
      </c>
      <c r="G35" s="12">
        <v>12</v>
      </c>
      <c r="H35" s="12">
        <v>12</v>
      </c>
      <c r="I35" s="17">
        <v>12</v>
      </c>
      <c r="J35" s="11">
        <v>4</v>
      </c>
      <c r="K35" s="12">
        <v>4</v>
      </c>
      <c r="L35" s="17">
        <v>4</v>
      </c>
      <c r="M35" s="11">
        <v>6</v>
      </c>
      <c r="N35" s="12">
        <v>6</v>
      </c>
      <c r="O35" s="12">
        <v>6</v>
      </c>
      <c r="P35" s="17">
        <v>6</v>
      </c>
      <c r="Q35" s="11">
        <v>8</v>
      </c>
      <c r="R35" s="12">
        <v>8</v>
      </c>
      <c r="S35" s="12">
        <v>8</v>
      </c>
      <c r="T35" s="17">
        <v>8</v>
      </c>
    </row>
    <row r="37" spans="1:21">
      <c r="A37" t="s">
        <v>74</v>
      </c>
      <c r="B37" s="13">
        <f>'Confirmed PO'!E12</f>
        <v>0</v>
      </c>
      <c r="C37" s="13">
        <f>'Confirmed PO'!F12</f>
        <v>0</v>
      </c>
      <c r="D37" s="13">
        <f>'Confirmed PO'!G12</f>
        <v>0</v>
      </c>
      <c r="E37" s="13">
        <f>'Confirmed PO'!H12</f>
        <v>0</v>
      </c>
      <c r="F37" s="13">
        <f>'Confirmed PO'!I12</f>
        <v>0</v>
      </c>
      <c r="G37" s="13">
        <f>'Confirmed PO'!J12</f>
        <v>0</v>
      </c>
      <c r="H37" s="13">
        <f>'Confirmed PO'!K12</f>
        <v>0</v>
      </c>
      <c r="I37" s="13">
        <f>'Confirmed PO'!L12</f>
        <v>0</v>
      </c>
      <c r="J37" s="13">
        <f>'Confirmed PO'!M12</f>
        <v>0</v>
      </c>
      <c r="K37" s="13">
        <f>'Confirmed PO'!N12</f>
        <v>0</v>
      </c>
      <c r="L37" s="13">
        <f>'Confirmed PO'!O12</f>
        <v>0</v>
      </c>
      <c r="M37" s="13">
        <f>'Confirmed PO'!P12</f>
        <v>0</v>
      </c>
      <c r="N37" s="13">
        <f>'Confirmed PO'!Q12</f>
        <v>0</v>
      </c>
      <c r="O37" s="13">
        <f>'Confirmed PO'!R12</f>
        <v>0</v>
      </c>
      <c r="P37" s="13">
        <f>'Confirmed PO'!S12</f>
        <v>0</v>
      </c>
      <c r="Q37" s="13">
        <f>'Confirmed PO'!T12</f>
        <v>0</v>
      </c>
      <c r="R37" s="13">
        <f>'Confirmed PO'!U12</f>
        <v>0</v>
      </c>
      <c r="S37" s="13">
        <f>'Confirmed PO'!V12</f>
        <v>0</v>
      </c>
      <c r="T37" s="13">
        <f>'Confirmed PO'!W12</f>
        <v>0</v>
      </c>
    </row>
    <row r="39" spans="1:21">
      <c r="A39">
        <v>39</v>
      </c>
      <c r="B39" s="13">
        <f>B27*B$37</f>
        <v>0</v>
      </c>
      <c r="C39" s="13">
        <f t="shared" ref="C39:T39" si="11">C27*C$37</f>
        <v>0</v>
      </c>
      <c r="D39" s="13">
        <f t="shared" si="11"/>
        <v>0</v>
      </c>
      <c r="E39" s="13">
        <f t="shared" si="11"/>
        <v>0</v>
      </c>
      <c r="F39" s="13">
        <f t="shared" si="11"/>
        <v>0</v>
      </c>
      <c r="G39" s="13">
        <f t="shared" si="11"/>
        <v>0</v>
      </c>
      <c r="H39" s="13">
        <f t="shared" si="11"/>
        <v>0</v>
      </c>
      <c r="I39" s="13">
        <f t="shared" si="11"/>
        <v>0</v>
      </c>
      <c r="J39" s="13">
        <f t="shared" si="11"/>
        <v>0</v>
      </c>
      <c r="K39" s="13">
        <f t="shared" si="11"/>
        <v>0</v>
      </c>
      <c r="L39" s="13">
        <f t="shared" si="11"/>
        <v>0</v>
      </c>
      <c r="M39" s="13">
        <f t="shared" si="11"/>
        <v>0</v>
      </c>
      <c r="N39" s="13">
        <f t="shared" si="11"/>
        <v>0</v>
      </c>
      <c r="O39" s="13">
        <f t="shared" si="11"/>
        <v>0</v>
      </c>
      <c r="P39" s="13">
        <f t="shared" si="11"/>
        <v>0</v>
      </c>
      <c r="Q39" s="13">
        <f t="shared" si="11"/>
        <v>0</v>
      </c>
      <c r="R39" s="13">
        <f t="shared" si="11"/>
        <v>0</v>
      </c>
      <c r="S39" s="13">
        <f t="shared" si="11"/>
        <v>0</v>
      </c>
      <c r="T39" s="13">
        <f t="shared" si="11"/>
        <v>0</v>
      </c>
      <c r="U39" s="18">
        <f>SUM(B39:T39)</f>
        <v>0</v>
      </c>
    </row>
    <row r="40" spans="1:21">
      <c r="A40">
        <v>40</v>
      </c>
      <c r="B40" s="13">
        <f t="shared" ref="B40:B47" si="12">B28*B$37</f>
        <v>0</v>
      </c>
      <c r="C40" s="13">
        <f t="shared" ref="C40:T40" si="13">C28*C$37</f>
        <v>0</v>
      </c>
      <c r="D40" s="13">
        <f t="shared" si="13"/>
        <v>0</v>
      </c>
      <c r="E40" s="13">
        <f t="shared" si="13"/>
        <v>0</v>
      </c>
      <c r="F40" s="13">
        <f t="shared" si="13"/>
        <v>0</v>
      </c>
      <c r="G40" s="13">
        <f t="shared" si="13"/>
        <v>0</v>
      </c>
      <c r="H40" s="13">
        <f t="shared" si="13"/>
        <v>0</v>
      </c>
      <c r="I40" s="13">
        <f t="shared" si="13"/>
        <v>0</v>
      </c>
      <c r="J40" s="13">
        <f t="shared" si="13"/>
        <v>0</v>
      </c>
      <c r="K40" s="13">
        <f t="shared" si="13"/>
        <v>0</v>
      </c>
      <c r="L40" s="13">
        <f t="shared" si="13"/>
        <v>0</v>
      </c>
      <c r="M40" s="13">
        <f t="shared" si="13"/>
        <v>0</v>
      </c>
      <c r="N40" s="13">
        <f t="shared" si="13"/>
        <v>0</v>
      </c>
      <c r="O40" s="13">
        <f t="shared" si="13"/>
        <v>0</v>
      </c>
      <c r="P40" s="13">
        <f t="shared" si="13"/>
        <v>0</v>
      </c>
      <c r="Q40" s="13">
        <f t="shared" si="13"/>
        <v>0</v>
      </c>
      <c r="R40" s="13">
        <f t="shared" si="13"/>
        <v>0</v>
      </c>
      <c r="S40" s="13">
        <f t="shared" si="13"/>
        <v>0</v>
      </c>
      <c r="T40" s="13">
        <f t="shared" si="13"/>
        <v>0</v>
      </c>
      <c r="U40" s="18">
        <f t="shared" ref="U40:U47" si="14">SUM(B40:T40)</f>
        <v>0</v>
      </c>
    </row>
    <row r="41" spans="1:21">
      <c r="A41">
        <v>41</v>
      </c>
      <c r="B41" s="13">
        <f t="shared" si="12"/>
        <v>0</v>
      </c>
      <c r="C41" s="13">
        <f t="shared" ref="C41:T41" si="15">C29*C$37</f>
        <v>0</v>
      </c>
      <c r="D41" s="13">
        <f t="shared" si="15"/>
        <v>0</v>
      </c>
      <c r="E41" s="13">
        <f t="shared" si="15"/>
        <v>0</v>
      </c>
      <c r="F41" s="13">
        <f t="shared" si="15"/>
        <v>0</v>
      </c>
      <c r="G41" s="13">
        <f t="shared" si="15"/>
        <v>0</v>
      </c>
      <c r="H41" s="13">
        <f t="shared" si="15"/>
        <v>0</v>
      </c>
      <c r="I41" s="13">
        <f t="shared" si="15"/>
        <v>0</v>
      </c>
      <c r="J41" s="13">
        <f t="shared" si="15"/>
        <v>0</v>
      </c>
      <c r="K41" s="13">
        <f t="shared" si="15"/>
        <v>0</v>
      </c>
      <c r="L41" s="13">
        <f t="shared" si="15"/>
        <v>0</v>
      </c>
      <c r="M41" s="13">
        <f t="shared" si="15"/>
        <v>0</v>
      </c>
      <c r="N41" s="13">
        <f t="shared" si="15"/>
        <v>0</v>
      </c>
      <c r="O41" s="13">
        <f t="shared" si="15"/>
        <v>0</v>
      </c>
      <c r="P41" s="13">
        <f t="shared" si="15"/>
        <v>0</v>
      </c>
      <c r="Q41" s="13">
        <f t="shared" si="15"/>
        <v>0</v>
      </c>
      <c r="R41" s="13">
        <f t="shared" si="15"/>
        <v>0</v>
      </c>
      <c r="S41" s="13">
        <f t="shared" si="15"/>
        <v>0</v>
      </c>
      <c r="T41" s="13">
        <f t="shared" si="15"/>
        <v>0</v>
      </c>
      <c r="U41" s="18">
        <f t="shared" si="14"/>
        <v>0</v>
      </c>
    </row>
    <row r="42" spans="1:21">
      <c r="A42">
        <v>42</v>
      </c>
      <c r="B42" s="13">
        <f t="shared" si="12"/>
        <v>0</v>
      </c>
      <c r="C42" s="13">
        <f t="shared" ref="C42:T42" si="16">C30*C$37</f>
        <v>0</v>
      </c>
      <c r="D42" s="13">
        <f t="shared" si="16"/>
        <v>0</v>
      </c>
      <c r="E42" s="13">
        <f t="shared" si="16"/>
        <v>0</v>
      </c>
      <c r="F42" s="13">
        <f t="shared" si="16"/>
        <v>0</v>
      </c>
      <c r="G42" s="13">
        <f t="shared" si="16"/>
        <v>0</v>
      </c>
      <c r="H42" s="13">
        <f t="shared" si="16"/>
        <v>0</v>
      </c>
      <c r="I42" s="13">
        <f t="shared" si="16"/>
        <v>0</v>
      </c>
      <c r="J42" s="13">
        <f t="shared" si="16"/>
        <v>0</v>
      </c>
      <c r="K42" s="13">
        <f t="shared" si="16"/>
        <v>0</v>
      </c>
      <c r="L42" s="13">
        <f t="shared" si="16"/>
        <v>0</v>
      </c>
      <c r="M42" s="13">
        <f t="shared" si="16"/>
        <v>0</v>
      </c>
      <c r="N42" s="13">
        <f t="shared" si="16"/>
        <v>0</v>
      </c>
      <c r="O42" s="13">
        <f t="shared" si="16"/>
        <v>0</v>
      </c>
      <c r="P42" s="13">
        <f t="shared" si="16"/>
        <v>0</v>
      </c>
      <c r="Q42" s="13">
        <f t="shared" si="16"/>
        <v>0</v>
      </c>
      <c r="R42" s="13">
        <f t="shared" si="16"/>
        <v>0</v>
      </c>
      <c r="S42" s="13">
        <f t="shared" si="16"/>
        <v>0</v>
      </c>
      <c r="T42" s="13">
        <f t="shared" si="16"/>
        <v>0</v>
      </c>
      <c r="U42" s="18">
        <f t="shared" si="14"/>
        <v>0</v>
      </c>
    </row>
    <row r="43" spans="1:21">
      <c r="A43">
        <v>43</v>
      </c>
      <c r="B43" s="13">
        <f t="shared" si="12"/>
        <v>0</v>
      </c>
      <c r="C43" s="13">
        <f t="shared" ref="C43:T43" si="17">C31*C$37</f>
        <v>0</v>
      </c>
      <c r="D43" s="13">
        <f t="shared" si="17"/>
        <v>0</v>
      </c>
      <c r="E43" s="13">
        <f t="shared" si="17"/>
        <v>0</v>
      </c>
      <c r="F43" s="13">
        <f t="shared" si="17"/>
        <v>0</v>
      </c>
      <c r="G43" s="13">
        <f t="shared" si="17"/>
        <v>0</v>
      </c>
      <c r="H43" s="13">
        <f t="shared" si="17"/>
        <v>0</v>
      </c>
      <c r="I43" s="13">
        <f t="shared" si="17"/>
        <v>0</v>
      </c>
      <c r="J43" s="13">
        <f t="shared" si="17"/>
        <v>0</v>
      </c>
      <c r="K43" s="13">
        <f t="shared" si="17"/>
        <v>0</v>
      </c>
      <c r="L43" s="13">
        <f t="shared" si="17"/>
        <v>0</v>
      </c>
      <c r="M43" s="13">
        <f t="shared" si="17"/>
        <v>0</v>
      </c>
      <c r="N43" s="13">
        <f t="shared" si="17"/>
        <v>0</v>
      </c>
      <c r="O43" s="13">
        <f t="shared" si="17"/>
        <v>0</v>
      </c>
      <c r="P43" s="13">
        <f t="shared" si="17"/>
        <v>0</v>
      </c>
      <c r="Q43" s="13">
        <f t="shared" si="17"/>
        <v>0</v>
      </c>
      <c r="R43" s="13">
        <f t="shared" si="17"/>
        <v>0</v>
      </c>
      <c r="S43" s="13">
        <f t="shared" si="17"/>
        <v>0</v>
      </c>
      <c r="T43" s="13">
        <f t="shared" si="17"/>
        <v>0</v>
      </c>
      <c r="U43" s="18">
        <f t="shared" si="14"/>
        <v>0</v>
      </c>
    </row>
    <row r="44" spans="1:21">
      <c r="A44">
        <v>44</v>
      </c>
      <c r="B44" s="13">
        <f t="shared" si="12"/>
        <v>0</v>
      </c>
      <c r="C44" s="13">
        <f t="shared" ref="C44:T44" si="18">C32*C$37</f>
        <v>0</v>
      </c>
      <c r="D44" s="13">
        <f t="shared" si="18"/>
        <v>0</v>
      </c>
      <c r="E44" s="13">
        <f t="shared" si="18"/>
        <v>0</v>
      </c>
      <c r="F44" s="13">
        <f t="shared" si="18"/>
        <v>0</v>
      </c>
      <c r="G44" s="13">
        <f t="shared" si="18"/>
        <v>0</v>
      </c>
      <c r="H44" s="13">
        <f t="shared" si="18"/>
        <v>0</v>
      </c>
      <c r="I44" s="13">
        <f t="shared" si="18"/>
        <v>0</v>
      </c>
      <c r="J44" s="13">
        <f t="shared" si="18"/>
        <v>0</v>
      </c>
      <c r="K44" s="13">
        <f t="shared" si="18"/>
        <v>0</v>
      </c>
      <c r="L44" s="13">
        <f t="shared" si="18"/>
        <v>0</v>
      </c>
      <c r="M44" s="13">
        <f t="shared" si="18"/>
        <v>0</v>
      </c>
      <c r="N44" s="13">
        <f t="shared" si="18"/>
        <v>0</v>
      </c>
      <c r="O44" s="13">
        <f t="shared" si="18"/>
        <v>0</v>
      </c>
      <c r="P44" s="13">
        <f t="shared" si="18"/>
        <v>0</v>
      </c>
      <c r="Q44" s="13">
        <f t="shared" si="18"/>
        <v>0</v>
      </c>
      <c r="R44" s="13">
        <f t="shared" si="18"/>
        <v>0</v>
      </c>
      <c r="S44" s="13">
        <f t="shared" si="18"/>
        <v>0</v>
      </c>
      <c r="T44" s="13">
        <f t="shared" si="18"/>
        <v>0</v>
      </c>
      <c r="U44" s="18">
        <f t="shared" si="14"/>
        <v>0</v>
      </c>
    </row>
    <row r="45" spans="1:21">
      <c r="A45">
        <v>45</v>
      </c>
      <c r="B45" s="13">
        <f t="shared" si="12"/>
        <v>0</v>
      </c>
      <c r="C45" s="13">
        <f t="shared" ref="C45:T45" si="19">C33*C$37</f>
        <v>0</v>
      </c>
      <c r="D45" s="13">
        <f t="shared" si="19"/>
        <v>0</v>
      </c>
      <c r="E45" s="13">
        <f t="shared" si="19"/>
        <v>0</v>
      </c>
      <c r="F45" s="13">
        <f t="shared" si="19"/>
        <v>0</v>
      </c>
      <c r="G45" s="13">
        <f t="shared" si="19"/>
        <v>0</v>
      </c>
      <c r="H45" s="13">
        <f t="shared" si="19"/>
        <v>0</v>
      </c>
      <c r="I45" s="13">
        <f t="shared" si="19"/>
        <v>0</v>
      </c>
      <c r="J45" s="13">
        <f t="shared" si="19"/>
        <v>0</v>
      </c>
      <c r="K45" s="13">
        <f t="shared" si="19"/>
        <v>0</v>
      </c>
      <c r="L45" s="13">
        <f t="shared" si="19"/>
        <v>0</v>
      </c>
      <c r="M45" s="13">
        <f t="shared" si="19"/>
        <v>0</v>
      </c>
      <c r="N45" s="13">
        <f t="shared" si="19"/>
        <v>0</v>
      </c>
      <c r="O45" s="13">
        <f t="shared" si="19"/>
        <v>0</v>
      </c>
      <c r="P45" s="13">
        <f t="shared" si="19"/>
        <v>0</v>
      </c>
      <c r="Q45" s="13">
        <f t="shared" si="19"/>
        <v>0</v>
      </c>
      <c r="R45" s="13">
        <f t="shared" si="19"/>
        <v>0</v>
      </c>
      <c r="S45" s="13">
        <f t="shared" si="19"/>
        <v>0</v>
      </c>
      <c r="T45" s="13">
        <f t="shared" si="19"/>
        <v>0</v>
      </c>
      <c r="U45" s="18">
        <f t="shared" si="14"/>
        <v>0</v>
      </c>
    </row>
    <row r="46" spans="1:21">
      <c r="A46">
        <v>46</v>
      </c>
      <c r="B46" s="13">
        <f t="shared" si="12"/>
        <v>0</v>
      </c>
      <c r="C46" s="13">
        <f t="shared" ref="C46:T46" si="20">C34*C$37</f>
        <v>0</v>
      </c>
      <c r="D46" s="13">
        <f t="shared" si="20"/>
        <v>0</v>
      </c>
      <c r="E46" s="13">
        <f t="shared" si="20"/>
        <v>0</v>
      </c>
      <c r="F46" s="13">
        <f t="shared" si="20"/>
        <v>0</v>
      </c>
      <c r="G46" s="13">
        <f t="shared" si="20"/>
        <v>0</v>
      </c>
      <c r="H46" s="13">
        <f t="shared" si="20"/>
        <v>0</v>
      </c>
      <c r="I46" s="13">
        <f t="shared" si="20"/>
        <v>0</v>
      </c>
      <c r="J46" s="13">
        <f t="shared" si="20"/>
        <v>0</v>
      </c>
      <c r="K46" s="13">
        <f t="shared" si="20"/>
        <v>0</v>
      </c>
      <c r="L46" s="13">
        <f t="shared" si="20"/>
        <v>0</v>
      </c>
      <c r="M46" s="13">
        <f t="shared" si="20"/>
        <v>0</v>
      </c>
      <c r="N46" s="13">
        <f t="shared" si="20"/>
        <v>0</v>
      </c>
      <c r="O46" s="13">
        <f t="shared" si="20"/>
        <v>0</v>
      </c>
      <c r="P46" s="13">
        <f t="shared" si="20"/>
        <v>0</v>
      </c>
      <c r="Q46" s="13">
        <f t="shared" si="20"/>
        <v>0</v>
      </c>
      <c r="R46" s="13">
        <f t="shared" si="20"/>
        <v>0</v>
      </c>
      <c r="S46" s="13">
        <f t="shared" si="20"/>
        <v>0</v>
      </c>
      <c r="T46" s="13">
        <f t="shared" si="20"/>
        <v>0</v>
      </c>
      <c r="U46" s="18">
        <f t="shared" si="14"/>
        <v>0</v>
      </c>
    </row>
    <row r="47" spans="1:21">
      <c r="B47" s="13">
        <f t="shared" si="12"/>
        <v>0</v>
      </c>
      <c r="C47" s="13">
        <f t="shared" ref="C47:T47" si="21">C35*C$37</f>
        <v>0</v>
      </c>
      <c r="D47" s="13">
        <f t="shared" si="21"/>
        <v>0</v>
      </c>
      <c r="E47" s="13">
        <f t="shared" si="21"/>
        <v>0</v>
      </c>
      <c r="F47" s="13">
        <f t="shared" si="21"/>
        <v>0</v>
      </c>
      <c r="G47" s="13">
        <f t="shared" si="21"/>
        <v>0</v>
      </c>
      <c r="H47" s="13">
        <f t="shared" si="21"/>
        <v>0</v>
      </c>
      <c r="I47" s="13">
        <f t="shared" si="21"/>
        <v>0</v>
      </c>
      <c r="J47" s="13">
        <f t="shared" si="21"/>
        <v>0</v>
      </c>
      <c r="K47" s="13">
        <f t="shared" si="21"/>
        <v>0</v>
      </c>
      <c r="L47" s="13">
        <f t="shared" si="21"/>
        <v>0</v>
      </c>
      <c r="M47" s="13">
        <f t="shared" si="21"/>
        <v>0</v>
      </c>
      <c r="N47" s="13">
        <f t="shared" si="21"/>
        <v>0</v>
      </c>
      <c r="O47" s="13">
        <f t="shared" si="21"/>
        <v>0</v>
      </c>
      <c r="P47" s="13">
        <f t="shared" si="21"/>
        <v>0</v>
      </c>
      <c r="Q47" s="13">
        <f t="shared" si="21"/>
        <v>0</v>
      </c>
      <c r="R47" s="13">
        <f t="shared" si="21"/>
        <v>0</v>
      </c>
      <c r="S47" s="13">
        <f t="shared" si="21"/>
        <v>0</v>
      </c>
      <c r="T47" s="13">
        <f t="shared" si="21"/>
        <v>0</v>
      </c>
      <c r="U47" s="18">
        <f t="shared" si="14"/>
        <v>0</v>
      </c>
    </row>
    <row r="49" spans="1:21">
      <c r="A49" s="1">
        <f>'Confirmed PO'!D13</f>
        <v>0</v>
      </c>
    </row>
    <row r="50" spans="1:21">
      <c r="A50" s="2" t="s">
        <v>73</v>
      </c>
      <c r="B50" s="3" t="s">
        <v>22</v>
      </c>
      <c r="C50" s="4" t="s">
        <v>23</v>
      </c>
      <c r="D50" s="4" t="s">
        <v>24</v>
      </c>
      <c r="E50" s="4" t="s">
        <v>25</v>
      </c>
      <c r="F50" s="4" t="s">
        <v>26</v>
      </c>
      <c r="G50" s="4" t="s">
        <v>27</v>
      </c>
      <c r="H50" s="4" t="s">
        <v>28</v>
      </c>
      <c r="I50" s="14" t="s">
        <v>29</v>
      </c>
      <c r="J50" s="3" t="s">
        <v>30</v>
      </c>
      <c r="K50" s="4" t="s">
        <v>31</v>
      </c>
      <c r="L50" s="14" t="s">
        <v>32</v>
      </c>
      <c r="M50" s="3" t="s">
        <v>33</v>
      </c>
      <c r="N50" s="4" t="s">
        <v>34</v>
      </c>
      <c r="O50" s="4" t="s">
        <v>35</v>
      </c>
      <c r="P50" s="14" t="s">
        <v>36</v>
      </c>
      <c r="Q50" s="3" t="s">
        <v>37</v>
      </c>
      <c r="R50" s="4" t="s">
        <v>38</v>
      </c>
      <c r="S50" s="4" t="s">
        <v>39</v>
      </c>
      <c r="T50" s="14" t="s">
        <v>40</v>
      </c>
    </row>
    <row r="51" spans="1:21">
      <c r="A51" s="5">
        <v>39</v>
      </c>
      <c r="B51" s="6">
        <v>1</v>
      </c>
      <c r="C51" s="7">
        <v>1</v>
      </c>
      <c r="D51" s="7">
        <v>2</v>
      </c>
      <c r="E51" s="7">
        <v>1</v>
      </c>
      <c r="F51" s="7">
        <v>1</v>
      </c>
      <c r="G51" s="7">
        <v>3</v>
      </c>
      <c r="H51" s="7"/>
      <c r="I51" s="15">
        <v>1</v>
      </c>
      <c r="J51" s="6">
        <v>1</v>
      </c>
      <c r="K51" s="7"/>
      <c r="L51" s="15"/>
      <c r="M51" s="6">
        <v>1</v>
      </c>
      <c r="N51" s="7"/>
      <c r="O51" s="7">
        <v>1</v>
      </c>
      <c r="P51" s="15"/>
      <c r="Q51" s="6">
        <v>1</v>
      </c>
      <c r="R51" s="7">
        <v>1</v>
      </c>
      <c r="S51" s="7"/>
      <c r="T51" s="15"/>
    </row>
    <row r="52" spans="1:21">
      <c r="A52" s="5">
        <v>40</v>
      </c>
      <c r="B52" s="6">
        <v>2</v>
      </c>
      <c r="C52" s="7">
        <v>2</v>
      </c>
      <c r="D52" s="7">
        <v>2</v>
      </c>
      <c r="E52" s="7">
        <v>2</v>
      </c>
      <c r="F52" s="7">
        <v>2</v>
      </c>
      <c r="G52" s="7">
        <v>3</v>
      </c>
      <c r="H52" s="7">
        <v>2</v>
      </c>
      <c r="I52" s="15">
        <v>2</v>
      </c>
      <c r="J52" s="6">
        <v>1</v>
      </c>
      <c r="K52" s="7">
        <v>1</v>
      </c>
      <c r="L52" s="15"/>
      <c r="M52" s="6">
        <v>1</v>
      </c>
      <c r="N52" s="7">
        <v>1</v>
      </c>
      <c r="O52" s="7">
        <v>1</v>
      </c>
      <c r="P52" s="15">
        <v>1</v>
      </c>
      <c r="Q52" s="6">
        <v>2</v>
      </c>
      <c r="R52" s="7">
        <v>1</v>
      </c>
      <c r="S52" s="7">
        <v>2</v>
      </c>
      <c r="T52" s="15">
        <v>1</v>
      </c>
    </row>
    <row r="53" spans="1:21">
      <c r="A53" s="5">
        <v>41</v>
      </c>
      <c r="B53" s="6">
        <v>3</v>
      </c>
      <c r="C53" s="7">
        <v>2</v>
      </c>
      <c r="D53" s="7">
        <v>3</v>
      </c>
      <c r="E53" s="7">
        <v>2</v>
      </c>
      <c r="F53" s="7">
        <v>3</v>
      </c>
      <c r="G53" s="7">
        <v>3</v>
      </c>
      <c r="H53" s="7">
        <v>4</v>
      </c>
      <c r="I53" s="15">
        <v>2</v>
      </c>
      <c r="J53" s="6">
        <v>1</v>
      </c>
      <c r="K53" s="7">
        <v>1</v>
      </c>
      <c r="L53" s="15">
        <v>1</v>
      </c>
      <c r="M53" s="6">
        <v>2</v>
      </c>
      <c r="N53" s="7">
        <v>1</v>
      </c>
      <c r="O53" s="7">
        <v>1</v>
      </c>
      <c r="P53" s="15">
        <v>1</v>
      </c>
      <c r="Q53" s="6">
        <v>2</v>
      </c>
      <c r="R53" s="7">
        <v>2</v>
      </c>
      <c r="S53" s="7">
        <v>2</v>
      </c>
      <c r="T53" s="15">
        <v>1</v>
      </c>
    </row>
    <row r="54" spans="1:21">
      <c r="A54" s="5">
        <v>42</v>
      </c>
      <c r="B54" s="6">
        <v>3</v>
      </c>
      <c r="C54" s="7">
        <v>3</v>
      </c>
      <c r="D54" s="7">
        <v>2</v>
      </c>
      <c r="E54" s="7">
        <v>2</v>
      </c>
      <c r="F54" s="7">
        <v>2</v>
      </c>
      <c r="G54" s="7">
        <v>3</v>
      </c>
      <c r="H54" s="7">
        <v>4</v>
      </c>
      <c r="I54" s="15">
        <v>3</v>
      </c>
      <c r="J54" s="6">
        <v>1</v>
      </c>
      <c r="K54" s="7">
        <v>1</v>
      </c>
      <c r="L54" s="15">
        <v>1</v>
      </c>
      <c r="M54" s="6">
        <v>1</v>
      </c>
      <c r="N54" s="7">
        <v>2</v>
      </c>
      <c r="O54" s="7">
        <v>1</v>
      </c>
      <c r="P54" s="15">
        <v>1</v>
      </c>
      <c r="Q54" s="6">
        <v>2</v>
      </c>
      <c r="R54" s="7">
        <v>2</v>
      </c>
      <c r="S54" s="7">
        <v>2</v>
      </c>
      <c r="T54" s="15">
        <v>2</v>
      </c>
    </row>
    <row r="55" spans="1:21">
      <c r="A55" s="5">
        <v>43</v>
      </c>
      <c r="B55" s="6">
        <v>2</v>
      </c>
      <c r="C55" s="7">
        <v>2</v>
      </c>
      <c r="D55" s="7">
        <v>2</v>
      </c>
      <c r="E55" s="7">
        <v>2</v>
      </c>
      <c r="F55" s="7">
        <v>2</v>
      </c>
      <c r="G55" s="7"/>
      <c r="H55" s="7">
        <v>2</v>
      </c>
      <c r="I55" s="15">
        <v>2</v>
      </c>
      <c r="J55" s="6"/>
      <c r="K55" s="7">
        <v>1</v>
      </c>
      <c r="L55" s="15">
        <v>1</v>
      </c>
      <c r="M55" s="6">
        <v>1</v>
      </c>
      <c r="N55" s="7">
        <v>1</v>
      </c>
      <c r="O55" s="7">
        <v>1</v>
      </c>
      <c r="P55" s="15">
        <v>1</v>
      </c>
      <c r="Q55" s="6">
        <v>1</v>
      </c>
      <c r="R55" s="7">
        <v>1</v>
      </c>
      <c r="S55" s="7">
        <v>2</v>
      </c>
      <c r="T55" s="15">
        <v>2</v>
      </c>
    </row>
    <row r="56" spans="1:21">
      <c r="A56" s="5">
        <v>44</v>
      </c>
      <c r="B56" s="6">
        <v>1</v>
      </c>
      <c r="C56" s="7">
        <v>2</v>
      </c>
      <c r="D56" s="7">
        <v>1</v>
      </c>
      <c r="E56" s="7">
        <v>2</v>
      </c>
      <c r="F56" s="7">
        <v>1</v>
      </c>
      <c r="G56" s="7"/>
      <c r="H56" s="7"/>
      <c r="I56" s="15">
        <v>1</v>
      </c>
      <c r="J56" s="6"/>
      <c r="K56" s="7"/>
      <c r="L56" s="15">
        <v>1</v>
      </c>
      <c r="M56" s="6"/>
      <c r="N56" s="7">
        <v>1</v>
      </c>
      <c r="O56" s="7">
        <v>1</v>
      </c>
      <c r="P56" s="15">
        <v>1</v>
      </c>
      <c r="Q56" s="6"/>
      <c r="R56" s="7">
        <v>1</v>
      </c>
      <c r="S56" s="7"/>
      <c r="T56" s="15">
        <v>1</v>
      </c>
    </row>
    <row r="57" spans="1:21">
      <c r="A57" s="5">
        <v>45</v>
      </c>
      <c r="B57" s="6"/>
      <c r="C57" s="7"/>
      <c r="D57" s="7"/>
      <c r="E57" s="7">
        <v>1</v>
      </c>
      <c r="F57" s="7">
        <v>1</v>
      </c>
      <c r="G57" s="7"/>
      <c r="H57" s="7"/>
      <c r="I57" s="15">
        <v>1</v>
      </c>
      <c r="J57" s="6"/>
      <c r="K57" s="7"/>
      <c r="L57" s="15"/>
      <c r="M57" s="6"/>
      <c r="N57" s="7"/>
      <c r="O57" s="7"/>
      <c r="P57" s="15">
        <v>1</v>
      </c>
      <c r="Q57" s="6"/>
      <c r="R57" s="7"/>
      <c r="S57" s="7"/>
      <c r="T57" s="15">
        <v>1</v>
      </c>
    </row>
    <row r="58" spans="1:21">
      <c r="A58" s="8">
        <v>46</v>
      </c>
      <c r="B58" s="9"/>
      <c r="C58" s="10"/>
      <c r="D58" s="10"/>
      <c r="E58" s="10"/>
      <c r="F58" s="10"/>
      <c r="G58" s="10"/>
      <c r="H58" s="10"/>
      <c r="I58" s="16"/>
      <c r="J58" s="9"/>
      <c r="K58" s="10"/>
      <c r="L58" s="16"/>
      <c r="M58" s="9"/>
      <c r="N58" s="10"/>
      <c r="O58" s="10"/>
      <c r="P58" s="16"/>
      <c r="Q58" s="9"/>
      <c r="R58" s="10"/>
      <c r="S58" s="10"/>
      <c r="T58" s="16"/>
    </row>
    <row r="59" spans="1:21">
      <c r="A59" s="7"/>
      <c r="B59" s="11">
        <v>12</v>
      </c>
      <c r="C59" s="12">
        <v>12</v>
      </c>
      <c r="D59" s="12">
        <v>12</v>
      </c>
      <c r="E59" s="12">
        <v>12</v>
      </c>
      <c r="F59" s="12">
        <v>12</v>
      </c>
      <c r="G59" s="12">
        <v>12</v>
      </c>
      <c r="H59" s="12">
        <v>12</v>
      </c>
      <c r="I59" s="17">
        <v>12</v>
      </c>
      <c r="J59" s="11">
        <v>4</v>
      </c>
      <c r="K59" s="12">
        <v>4</v>
      </c>
      <c r="L59" s="17">
        <v>4</v>
      </c>
      <c r="M59" s="11">
        <v>6</v>
      </c>
      <c r="N59" s="12">
        <v>6</v>
      </c>
      <c r="O59" s="12">
        <v>6</v>
      </c>
      <c r="P59" s="17">
        <v>6</v>
      </c>
      <c r="Q59" s="11">
        <v>8</v>
      </c>
      <c r="R59" s="12">
        <v>8</v>
      </c>
      <c r="S59" s="12">
        <v>8</v>
      </c>
      <c r="T59" s="17">
        <v>8</v>
      </c>
    </row>
    <row r="61" spans="1:21">
      <c r="A61" t="s">
        <v>74</v>
      </c>
      <c r="B61" s="13">
        <f>'Confirmed PO'!E13</f>
        <v>0</v>
      </c>
      <c r="C61" s="13">
        <f>'Confirmed PO'!F13</f>
        <v>0</v>
      </c>
      <c r="D61" s="13">
        <f>'Confirmed PO'!G13</f>
        <v>0</v>
      </c>
      <c r="E61" s="13">
        <f>'Confirmed PO'!H13</f>
        <v>0</v>
      </c>
      <c r="F61" s="13">
        <f>'Confirmed PO'!I13</f>
        <v>0</v>
      </c>
      <c r="G61" s="13">
        <f>'Confirmed PO'!J13</f>
        <v>0</v>
      </c>
      <c r="H61" s="13">
        <f>'Confirmed PO'!K13</f>
        <v>0</v>
      </c>
      <c r="I61" s="13">
        <f>'Confirmed PO'!L13</f>
        <v>0</v>
      </c>
      <c r="J61" s="13">
        <f>'Confirmed PO'!M13</f>
        <v>0</v>
      </c>
      <c r="K61" s="13">
        <f>'Confirmed PO'!N13</f>
        <v>0</v>
      </c>
      <c r="L61" s="13">
        <f>'Confirmed PO'!O13</f>
        <v>0</v>
      </c>
      <c r="M61" s="13">
        <f>'Confirmed PO'!P13</f>
        <v>0</v>
      </c>
      <c r="N61" s="13">
        <f>'Confirmed PO'!Q13</f>
        <v>0</v>
      </c>
      <c r="O61" s="13">
        <f>'Confirmed PO'!R13</f>
        <v>0</v>
      </c>
      <c r="P61" s="13">
        <f>'Confirmed PO'!S13</f>
        <v>0</v>
      </c>
      <c r="Q61" s="13">
        <f>'Confirmed PO'!T13</f>
        <v>0</v>
      </c>
      <c r="R61" s="13">
        <f>'Confirmed PO'!U13</f>
        <v>0</v>
      </c>
      <c r="S61" s="13">
        <f>'Confirmed PO'!V13</f>
        <v>0</v>
      </c>
      <c r="T61" s="13">
        <f>'Confirmed PO'!W13</f>
        <v>0</v>
      </c>
    </row>
    <row r="63" spans="1:21">
      <c r="A63">
        <v>39</v>
      </c>
      <c r="B63" s="13">
        <f>B51*B$61</f>
        <v>0</v>
      </c>
      <c r="C63" s="13">
        <f t="shared" ref="C63:T63" si="22">C51*C$61</f>
        <v>0</v>
      </c>
      <c r="D63" s="13">
        <f t="shared" si="22"/>
        <v>0</v>
      </c>
      <c r="E63" s="13">
        <f t="shared" si="22"/>
        <v>0</v>
      </c>
      <c r="F63" s="13">
        <f t="shared" si="22"/>
        <v>0</v>
      </c>
      <c r="G63" s="13">
        <f t="shared" si="22"/>
        <v>0</v>
      </c>
      <c r="H63" s="13">
        <f t="shared" si="22"/>
        <v>0</v>
      </c>
      <c r="I63" s="13">
        <f t="shared" si="22"/>
        <v>0</v>
      </c>
      <c r="J63" s="13">
        <f t="shared" si="22"/>
        <v>0</v>
      </c>
      <c r="K63" s="13">
        <f t="shared" si="22"/>
        <v>0</v>
      </c>
      <c r="L63" s="13">
        <f t="shared" si="22"/>
        <v>0</v>
      </c>
      <c r="M63" s="13">
        <f t="shared" si="22"/>
        <v>0</v>
      </c>
      <c r="N63" s="13">
        <f t="shared" si="22"/>
        <v>0</v>
      </c>
      <c r="O63" s="13">
        <f t="shared" si="22"/>
        <v>0</v>
      </c>
      <c r="P63" s="13">
        <f t="shared" si="22"/>
        <v>0</v>
      </c>
      <c r="Q63" s="13">
        <f t="shared" si="22"/>
        <v>0</v>
      </c>
      <c r="R63" s="13">
        <f t="shared" si="22"/>
        <v>0</v>
      </c>
      <c r="S63" s="13">
        <f t="shared" si="22"/>
        <v>0</v>
      </c>
      <c r="T63" s="13">
        <f t="shared" si="22"/>
        <v>0</v>
      </c>
      <c r="U63" s="18">
        <f t="shared" ref="U63:U71" si="23">SUM(B63:T63)</f>
        <v>0</v>
      </c>
    </row>
    <row r="64" spans="1:21">
      <c r="A64">
        <v>40</v>
      </c>
      <c r="B64" s="13">
        <f t="shared" ref="B64:B71" si="24">B52*B$61</f>
        <v>0</v>
      </c>
      <c r="C64" s="13">
        <f t="shared" ref="C64:T64" si="25">C52*C$61</f>
        <v>0</v>
      </c>
      <c r="D64" s="13">
        <f t="shared" si="25"/>
        <v>0</v>
      </c>
      <c r="E64" s="13">
        <f t="shared" si="25"/>
        <v>0</v>
      </c>
      <c r="F64" s="13">
        <f t="shared" si="25"/>
        <v>0</v>
      </c>
      <c r="G64" s="13">
        <f t="shared" si="25"/>
        <v>0</v>
      </c>
      <c r="H64" s="13">
        <f t="shared" si="25"/>
        <v>0</v>
      </c>
      <c r="I64" s="13">
        <f t="shared" si="25"/>
        <v>0</v>
      </c>
      <c r="J64" s="13">
        <f t="shared" si="25"/>
        <v>0</v>
      </c>
      <c r="K64" s="13">
        <f t="shared" si="25"/>
        <v>0</v>
      </c>
      <c r="L64" s="13">
        <f t="shared" si="25"/>
        <v>0</v>
      </c>
      <c r="M64" s="13">
        <f t="shared" si="25"/>
        <v>0</v>
      </c>
      <c r="N64" s="13">
        <f t="shared" si="25"/>
        <v>0</v>
      </c>
      <c r="O64" s="13">
        <f t="shared" si="25"/>
        <v>0</v>
      </c>
      <c r="P64" s="13">
        <f t="shared" si="25"/>
        <v>0</v>
      </c>
      <c r="Q64" s="13">
        <f t="shared" si="25"/>
        <v>0</v>
      </c>
      <c r="R64" s="13">
        <f t="shared" si="25"/>
        <v>0</v>
      </c>
      <c r="S64" s="13">
        <f t="shared" si="25"/>
        <v>0</v>
      </c>
      <c r="T64" s="13">
        <f t="shared" si="25"/>
        <v>0</v>
      </c>
      <c r="U64" s="18">
        <f t="shared" si="23"/>
        <v>0</v>
      </c>
    </row>
    <row r="65" spans="1:21">
      <c r="A65">
        <v>41</v>
      </c>
      <c r="B65" s="13">
        <f t="shared" si="24"/>
        <v>0</v>
      </c>
      <c r="C65" s="13">
        <f t="shared" ref="C65:T65" si="26">C53*C$61</f>
        <v>0</v>
      </c>
      <c r="D65" s="13">
        <f t="shared" si="26"/>
        <v>0</v>
      </c>
      <c r="E65" s="13">
        <f t="shared" si="26"/>
        <v>0</v>
      </c>
      <c r="F65" s="13">
        <f t="shared" si="26"/>
        <v>0</v>
      </c>
      <c r="G65" s="13">
        <f t="shared" si="26"/>
        <v>0</v>
      </c>
      <c r="H65" s="13">
        <f t="shared" si="26"/>
        <v>0</v>
      </c>
      <c r="I65" s="13">
        <f t="shared" si="26"/>
        <v>0</v>
      </c>
      <c r="J65" s="13">
        <f t="shared" si="26"/>
        <v>0</v>
      </c>
      <c r="K65" s="13">
        <f t="shared" si="26"/>
        <v>0</v>
      </c>
      <c r="L65" s="13">
        <f t="shared" si="26"/>
        <v>0</v>
      </c>
      <c r="M65" s="13">
        <f t="shared" si="26"/>
        <v>0</v>
      </c>
      <c r="N65" s="13">
        <f t="shared" si="26"/>
        <v>0</v>
      </c>
      <c r="O65" s="13">
        <f t="shared" si="26"/>
        <v>0</v>
      </c>
      <c r="P65" s="13">
        <f t="shared" si="26"/>
        <v>0</v>
      </c>
      <c r="Q65" s="13">
        <f t="shared" si="26"/>
        <v>0</v>
      </c>
      <c r="R65" s="13">
        <f t="shared" si="26"/>
        <v>0</v>
      </c>
      <c r="S65" s="13">
        <f t="shared" si="26"/>
        <v>0</v>
      </c>
      <c r="T65" s="13">
        <f t="shared" si="26"/>
        <v>0</v>
      </c>
      <c r="U65" s="18">
        <f t="shared" si="23"/>
        <v>0</v>
      </c>
    </row>
    <row r="66" spans="1:21">
      <c r="A66">
        <v>42</v>
      </c>
      <c r="B66" s="13">
        <f t="shared" si="24"/>
        <v>0</v>
      </c>
      <c r="C66" s="13">
        <f t="shared" ref="C66:T66" si="27">C54*C$61</f>
        <v>0</v>
      </c>
      <c r="D66" s="13">
        <f t="shared" si="27"/>
        <v>0</v>
      </c>
      <c r="E66" s="13">
        <f t="shared" si="27"/>
        <v>0</v>
      </c>
      <c r="F66" s="13">
        <f t="shared" si="27"/>
        <v>0</v>
      </c>
      <c r="G66" s="13">
        <f t="shared" si="27"/>
        <v>0</v>
      </c>
      <c r="H66" s="13">
        <f t="shared" si="27"/>
        <v>0</v>
      </c>
      <c r="I66" s="13">
        <f t="shared" si="27"/>
        <v>0</v>
      </c>
      <c r="J66" s="13">
        <f t="shared" si="27"/>
        <v>0</v>
      </c>
      <c r="K66" s="13">
        <f t="shared" si="27"/>
        <v>0</v>
      </c>
      <c r="L66" s="13">
        <f t="shared" si="27"/>
        <v>0</v>
      </c>
      <c r="M66" s="13">
        <f t="shared" si="27"/>
        <v>0</v>
      </c>
      <c r="N66" s="13">
        <f t="shared" si="27"/>
        <v>0</v>
      </c>
      <c r="O66" s="13">
        <f t="shared" si="27"/>
        <v>0</v>
      </c>
      <c r="P66" s="13">
        <f t="shared" si="27"/>
        <v>0</v>
      </c>
      <c r="Q66" s="13">
        <f t="shared" si="27"/>
        <v>0</v>
      </c>
      <c r="R66" s="13">
        <f t="shared" si="27"/>
        <v>0</v>
      </c>
      <c r="S66" s="13">
        <f t="shared" si="27"/>
        <v>0</v>
      </c>
      <c r="T66" s="13">
        <f t="shared" si="27"/>
        <v>0</v>
      </c>
      <c r="U66" s="18">
        <f t="shared" si="23"/>
        <v>0</v>
      </c>
    </row>
    <row r="67" spans="1:21">
      <c r="A67">
        <v>43</v>
      </c>
      <c r="B67" s="13">
        <f t="shared" si="24"/>
        <v>0</v>
      </c>
      <c r="C67" s="13">
        <f t="shared" ref="C67:T67" si="28">C55*C$61</f>
        <v>0</v>
      </c>
      <c r="D67" s="13">
        <f t="shared" si="28"/>
        <v>0</v>
      </c>
      <c r="E67" s="13">
        <f t="shared" si="28"/>
        <v>0</v>
      </c>
      <c r="F67" s="13">
        <f t="shared" si="28"/>
        <v>0</v>
      </c>
      <c r="G67" s="13">
        <f t="shared" si="28"/>
        <v>0</v>
      </c>
      <c r="H67" s="13">
        <f t="shared" si="28"/>
        <v>0</v>
      </c>
      <c r="I67" s="13">
        <f t="shared" si="28"/>
        <v>0</v>
      </c>
      <c r="J67" s="13">
        <f t="shared" si="28"/>
        <v>0</v>
      </c>
      <c r="K67" s="13">
        <f t="shared" si="28"/>
        <v>0</v>
      </c>
      <c r="L67" s="13">
        <f t="shared" si="28"/>
        <v>0</v>
      </c>
      <c r="M67" s="13">
        <f t="shared" si="28"/>
        <v>0</v>
      </c>
      <c r="N67" s="13">
        <f t="shared" si="28"/>
        <v>0</v>
      </c>
      <c r="O67" s="13">
        <f t="shared" si="28"/>
        <v>0</v>
      </c>
      <c r="P67" s="13">
        <f t="shared" si="28"/>
        <v>0</v>
      </c>
      <c r="Q67" s="13">
        <f t="shared" si="28"/>
        <v>0</v>
      </c>
      <c r="R67" s="13">
        <f t="shared" si="28"/>
        <v>0</v>
      </c>
      <c r="S67" s="13">
        <f t="shared" si="28"/>
        <v>0</v>
      </c>
      <c r="T67" s="13">
        <f t="shared" si="28"/>
        <v>0</v>
      </c>
      <c r="U67" s="18">
        <f t="shared" si="23"/>
        <v>0</v>
      </c>
    </row>
    <row r="68" spans="1:21">
      <c r="A68">
        <v>44</v>
      </c>
      <c r="B68" s="13">
        <f t="shared" si="24"/>
        <v>0</v>
      </c>
      <c r="C68" s="13">
        <f t="shared" ref="C68:T68" si="29">C56*C$61</f>
        <v>0</v>
      </c>
      <c r="D68" s="13">
        <f t="shared" si="29"/>
        <v>0</v>
      </c>
      <c r="E68" s="13">
        <f t="shared" si="29"/>
        <v>0</v>
      </c>
      <c r="F68" s="13">
        <f t="shared" si="29"/>
        <v>0</v>
      </c>
      <c r="G68" s="13">
        <f t="shared" si="29"/>
        <v>0</v>
      </c>
      <c r="H68" s="13">
        <f t="shared" si="29"/>
        <v>0</v>
      </c>
      <c r="I68" s="13">
        <f t="shared" si="29"/>
        <v>0</v>
      </c>
      <c r="J68" s="13">
        <f t="shared" si="29"/>
        <v>0</v>
      </c>
      <c r="K68" s="13">
        <f t="shared" si="29"/>
        <v>0</v>
      </c>
      <c r="L68" s="13">
        <f t="shared" si="29"/>
        <v>0</v>
      </c>
      <c r="M68" s="13">
        <f t="shared" si="29"/>
        <v>0</v>
      </c>
      <c r="N68" s="13">
        <f t="shared" si="29"/>
        <v>0</v>
      </c>
      <c r="O68" s="13">
        <f t="shared" si="29"/>
        <v>0</v>
      </c>
      <c r="P68" s="13">
        <f t="shared" si="29"/>
        <v>0</v>
      </c>
      <c r="Q68" s="13">
        <f t="shared" si="29"/>
        <v>0</v>
      </c>
      <c r="R68" s="13">
        <f t="shared" si="29"/>
        <v>0</v>
      </c>
      <c r="S68" s="13">
        <f t="shared" si="29"/>
        <v>0</v>
      </c>
      <c r="T68" s="13">
        <f t="shared" si="29"/>
        <v>0</v>
      </c>
      <c r="U68" s="18">
        <f t="shared" si="23"/>
        <v>0</v>
      </c>
    </row>
    <row r="69" spans="1:21">
      <c r="A69">
        <v>45</v>
      </c>
      <c r="B69" s="13">
        <f t="shared" si="24"/>
        <v>0</v>
      </c>
      <c r="C69" s="13">
        <f t="shared" ref="C69:T69" si="30">C57*C$61</f>
        <v>0</v>
      </c>
      <c r="D69" s="13">
        <f t="shared" si="30"/>
        <v>0</v>
      </c>
      <c r="E69" s="13">
        <f t="shared" si="30"/>
        <v>0</v>
      </c>
      <c r="F69" s="13">
        <f t="shared" si="30"/>
        <v>0</v>
      </c>
      <c r="G69" s="13">
        <f t="shared" si="30"/>
        <v>0</v>
      </c>
      <c r="H69" s="13">
        <f t="shared" si="30"/>
        <v>0</v>
      </c>
      <c r="I69" s="13">
        <f t="shared" si="30"/>
        <v>0</v>
      </c>
      <c r="J69" s="13">
        <f t="shared" si="30"/>
        <v>0</v>
      </c>
      <c r="K69" s="13">
        <f t="shared" si="30"/>
        <v>0</v>
      </c>
      <c r="L69" s="13">
        <f t="shared" si="30"/>
        <v>0</v>
      </c>
      <c r="M69" s="13">
        <f t="shared" si="30"/>
        <v>0</v>
      </c>
      <c r="N69" s="13">
        <f t="shared" si="30"/>
        <v>0</v>
      </c>
      <c r="O69" s="13">
        <f t="shared" si="30"/>
        <v>0</v>
      </c>
      <c r="P69" s="13">
        <f t="shared" si="30"/>
        <v>0</v>
      </c>
      <c r="Q69" s="13">
        <f t="shared" si="30"/>
        <v>0</v>
      </c>
      <c r="R69" s="13">
        <f t="shared" si="30"/>
        <v>0</v>
      </c>
      <c r="S69" s="13">
        <f t="shared" si="30"/>
        <v>0</v>
      </c>
      <c r="T69" s="13">
        <f t="shared" si="30"/>
        <v>0</v>
      </c>
      <c r="U69" s="18">
        <f t="shared" si="23"/>
        <v>0</v>
      </c>
    </row>
    <row r="70" spans="1:21">
      <c r="A70">
        <v>46</v>
      </c>
      <c r="B70" s="13">
        <f t="shared" si="24"/>
        <v>0</v>
      </c>
      <c r="C70" s="13">
        <f t="shared" ref="C70:T70" si="31">C58*C$61</f>
        <v>0</v>
      </c>
      <c r="D70" s="13">
        <f t="shared" si="31"/>
        <v>0</v>
      </c>
      <c r="E70" s="13">
        <f t="shared" si="31"/>
        <v>0</v>
      </c>
      <c r="F70" s="13">
        <f t="shared" si="31"/>
        <v>0</v>
      </c>
      <c r="G70" s="13">
        <f t="shared" si="31"/>
        <v>0</v>
      </c>
      <c r="H70" s="13">
        <f t="shared" si="31"/>
        <v>0</v>
      </c>
      <c r="I70" s="13">
        <f t="shared" si="31"/>
        <v>0</v>
      </c>
      <c r="J70" s="13">
        <f t="shared" si="31"/>
        <v>0</v>
      </c>
      <c r="K70" s="13">
        <f t="shared" si="31"/>
        <v>0</v>
      </c>
      <c r="L70" s="13">
        <f t="shared" si="31"/>
        <v>0</v>
      </c>
      <c r="M70" s="13">
        <f t="shared" si="31"/>
        <v>0</v>
      </c>
      <c r="N70" s="13">
        <f t="shared" si="31"/>
        <v>0</v>
      </c>
      <c r="O70" s="13">
        <f t="shared" si="31"/>
        <v>0</v>
      </c>
      <c r="P70" s="13">
        <f t="shared" si="31"/>
        <v>0</v>
      </c>
      <c r="Q70" s="13">
        <f t="shared" si="31"/>
        <v>0</v>
      </c>
      <c r="R70" s="13">
        <f t="shared" si="31"/>
        <v>0</v>
      </c>
      <c r="S70" s="13">
        <f t="shared" si="31"/>
        <v>0</v>
      </c>
      <c r="T70" s="13">
        <f t="shared" si="31"/>
        <v>0</v>
      </c>
      <c r="U70" s="18">
        <f t="shared" si="23"/>
        <v>0</v>
      </c>
    </row>
    <row r="71" spans="1:21">
      <c r="B71" s="13">
        <f t="shared" si="24"/>
        <v>0</v>
      </c>
      <c r="C71" s="13">
        <f t="shared" ref="C71:T71" si="32">C59*C$61</f>
        <v>0</v>
      </c>
      <c r="D71" s="13">
        <f t="shared" si="32"/>
        <v>0</v>
      </c>
      <c r="E71" s="13">
        <f t="shared" si="32"/>
        <v>0</v>
      </c>
      <c r="F71" s="13">
        <f t="shared" si="32"/>
        <v>0</v>
      </c>
      <c r="G71" s="13">
        <f t="shared" si="32"/>
        <v>0</v>
      </c>
      <c r="H71" s="13">
        <f t="shared" si="32"/>
        <v>0</v>
      </c>
      <c r="I71" s="13">
        <f t="shared" si="32"/>
        <v>0</v>
      </c>
      <c r="J71" s="13">
        <f t="shared" si="32"/>
        <v>0</v>
      </c>
      <c r="K71" s="13">
        <f t="shared" si="32"/>
        <v>0</v>
      </c>
      <c r="L71" s="13">
        <f t="shared" si="32"/>
        <v>0</v>
      </c>
      <c r="M71" s="13">
        <f t="shared" si="32"/>
        <v>0</v>
      </c>
      <c r="N71" s="13">
        <f t="shared" si="32"/>
        <v>0</v>
      </c>
      <c r="O71" s="13">
        <f t="shared" si="32"/>
        <v>0</v>
      </c>
      <c r="P71" s="13">
        <f t="shared" si="32"/>
        <v>0</v>
      </c>
      <c r="Q71" s="13">
        <f t="shared" si="32"/>
        <v>0</v>
      </c>
      <c r="R71" s="13">
        <f t="shared" si="32"/>
        <v>0</v>
      </c>
      <c r="S71" s="13">
        <f t="shared" si="32"/>
        <v>0</v>
      </c>
      <c r="T71" s="13">
        <f t="shared" si="32"/>
        <v>0</v>
      </c>
      <c r="U71" s="18">
        <f t="shared" si="23"/>
        <v>0</v>
      </c>
    </row>
  </sheetData>
  <pageMargins left="0.75" right="0.75" top="1" bottom="1" header="0.5" footer="0.5"/>
  <pageSetup paperSize="9" scale="5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Confirmed PO</vt:lpstr>
      <vt:lpstr>Packing List</vt:lpstr>
      <vt:lpstr>'Confirmed PO'!Print_Area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Sunday</dc:creator>
  <cp:lastModifiedBy>Julius Evan</cp:lastModifiedBy>
  <cp:lastPrinted>2023-12-13T14:04:00Z</cp:lastPrinted>
  <dcterms:created xsi:type="dcterms:W3CDTF">2023-12-13T14:04:00Z</dcterms:created>
  <dcterms:modified xsi:type="dcterms:W3CDTF">2026-09-15T06:14:35Z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7F83B62AB71C45B293377847D7FD5D3A_13</vt:lpwstr>
  </property>
  <property fmtid="{D5CDD505-2E9C-101B-9397-08002B2CF9AE}" pid="3" name="KSOProductBuildVer">
    <vt:lpwstr>1033-6.13.1.8710</vt:lpwstr>
  </property>
  <property fmtid="{D5CDD505-2E9C-101B-9397-08002B2CF9AE}" pid="4" name="CalculationRule">
    <vt:i4>0</vt:i4>
  </property>
</Properties>
</file>