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EVERBEST\NEW_GENERATOR\webapp\po_template\"/>
    </mc:Choice>
  </mc:AlternateContent>
  <xr:revisionPtr revIDLastSave="0" documentId="13_ncr:1_{9FA599D2-A2B1-4D30-8F7C-9DE40D53A8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firmed PO" sheetId="1" r:id="rId1"/>
    <sheet name="Packing Lis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0" i="3" l="1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B90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B89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B88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B86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B85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B83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B81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B79" i="3"/>
  <c r="A70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47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A24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" i="3"/>
  <c r="W43" i="1"/>
  <c r="N43" i="1"/>
  <c r="E43" i="1"/>
  <c r="A43" i="1"/>
  <c r="A32" i="1"/>
  <c r="A31" i="1"/>
  <c r="AA27" i="1"/>
  <c r="Z27" i="1"/>
  <c r="Y27" i="1"/>
  <c r="X27" i="1"/>
  <c r="W27" i="1"/>
  <c r="V27" i="1"/>
  <c r="U27" i="1"/>
  <c r="T27" i="1"/>
  <c r="AA26" i="1"/>
  <c r="R26" i="1"/>
  <c r="AA25" i="1"/>
  <c r="R25" i="1"/>
  <c r="AA24" i="1"/>
  <c r="R24" i="1"/>
  <c r="AA23" i="1"/>
  <c r="R23" i="1"/>
  <c r="O23" i="1"/>
  <c r="Z22" i="1"/>
  <c r="Y22" i="1"/>
  <c r="X22" i="1"/>
  <c r="W22" i="1"/>
  <c r="V22" i="1"/>
  <c r="U22" i="1"/>
  <c r="AC18" i="1"/>
  <c r="AA18" i="1"/>
  <c r="Z18" i="1"/>
  <c r="Y18" i="1"/>
  <c r="AC14" i="1"/>
  <c r="AA14" i="1"/>
  <c r="Z14" i="1"/>
  <c r="Y14" i="1"/>
  <c r="AC13" i="1"/>
  <c r="AA13" i="1"/>
  <c r="Z13" i="1"/>
  <c r="Y13" i="1"/>
  <c r="AC12" i="1"/>
  <c r="AA12" i="1"/>
  <c r="Z12" i="1"/>
  <c r="Y12" i="1"/>
  <c r="AC11" i="1"/>
  <c r="AA11" i="1"/>
  <c r="Z11" i="1"/>
  <c r="Y11" i="1"/>
</calcChain>
</file>

<file path=xl/sharedStrings.xml><?xml version="1.0" encoding="utf-8"?>
<sst xmlns="http://schemas.openxmlformats.org/spreadsheetml/2006/main" count="165" uniqueCount="81">
  <si>
    <t>PURCHASE ORDER</t>
  </si>
  <si>
    <t>PT. LARA THALIA ABADI</t>
  </si>
  <si>
    <t>PO NO</t>
  </si>
  <si>
    <t xml:space="preserve">: </t>
  </si>
  <si>
    <t>EVB</t>
  </si>
  <si>
    <t>EVERBEST TOWER - CENGKARENG BUSINESS CITY TOWER M</t>
  </si>
  <si>
    <t>NEW ARRIVAL</t>
  </si>
  <si>
    <t>Jl. Atang Sanjaya no. 21 Benda - Tangerang Banten, Indonesia</t>
  </si>
  <si>
    <t>DATE</t>
  </si>
  <si>
    <t>PHONE : 021 - 2252 9090</t>
  </si>
  <si>
    <t>TO</t>
  </si>
  <si>
    <t>: EDE</t>
  </si>
  <si>
    <t>E-MAIL ADDRESS : buyer@everbestgroup.com</t>
  </si>
  <si>
    <t>DESCRIPTION</t>
  </si>
  <si>
    <t>DEVELOP CODE</t>
  </si>
  <si>
    <t>STYLE NAME</t>
  </si>
  <si>
    <t>COLOUR</t>
  </si>
  <si>
    <t>SETS</t>
  </si>
  <si>
    <t>QTY CARTON PER 12</t>
  </si>
  <si>
    <t>QTY CARTON PER 8</t>
  </si>
  <si>
    <t>QTY PAIRS</t>
  </si>
  <si>
    <t>UNIT PRICE</t>
  </si>
  <si>
    <t>AMOUNT</t>
  </si>
  <si>
    <t>12A</t>
  </si>
  <si>
    <t>12B</t>
  </si>
  <si>
    <t>12C</t>
  </si>
  <si>
    <t>12D</t>
  </si>
  <si>
    <t>12E</t>
  </si>
  <si>
    <t>12F</t>
  </si>
  <si>
    <t>12G</t>
  </si>
  <si>
    <t>8A</t>
  </si>
  <si>
    <t>8B</t>
  </si>
  <si>
    <t>8C</t>
  </si>
  <si>
    <t>8D</t>
  </si>
  <si>
    <t>8E</t>
  </si>
  <si>
    <t>6A</t>
  </si>
  <si>
    <t>6B</t>
  </si>
  <si>
    <t>6C</t>
  </si>
  <si>
    <t>6D</t>
  </si>
  <si>
    <t>6E</t>
  </si>
  <si>
    <t>4A</t>
  </si>
  <si>
    <t>4B</t>
  </si>
  <si>
    <r>
      <rPr>
        <b/>
        <sz val="12"/>
        <rFont val="SimSun"/>
        <charset val="134"/>
      </rPr>
      <t>开发代码</t>
    </r>
  </si>
  <si>
    <r>
      <rPr>
        <b/>
        <sz val="12"/>
        <rFont val="SimSun"/>
        <charset val="134"/>
      </rPr>
      <t>款式名称</t>
    </r>
  </si>
  <si>
    <t>US$</t>
  </si>
  <si>
    <t>EVB SHOES - UPPERSTYLE - SUB-UPPERSTYLE</t>
  </si>
  <si>
    <t xml:space="preserve">Material : </t>
  </si>
  <si>
    <t xml:space="preserve">Lining : </t>
  </si>
  <si>
    <t xml:space="preserve">Insole : </t>
  </si>
  <si>
    <t xml:space="preserve">Outsole : </t>
  </si>
  <si>
    <t xml:space="preserve">Heel Height : </t>
  </si>
  <si>
    <t>Delivery Date</t>
  </si>
  <si>
    <r>
      <rPr>
        <b/>
        <sz val="12"/>
        <rFont val="SimSun"/>
      </rPr>
      <t>交货日期</t>
    </r>
  </si>
  <si>
    <t>LOGO :</t>
  </si>
  <si>
    <t>COLOR</t>
  </si>
  <si>
    <t>SIZES</t>
  </si>
  <si>
    <t>TOTAL QTY</t>
  </si>
  <si>
    <r>
      <rPr>
        <b/>
        <sz val="12"/>
        <rFont val="SimSun"/>
      </rPr>
      <t>商标</t>
    </r>
  </si>
  <si>
    <t>TERM OF PAYMENT:</t>
  </si>
  <si>
    <t>CREDIT</t>
  </si>
  <si>
    <r>
      <rPr>
        <b/>
        <sz val="12"/>
        <rFont val="Trebuchet MS"/>
      </rPr>
      <t xml:space="preserve">CARTON MARK </t>
    </r>
    <r>
      <rPr>
        <b/>
        <sz val="12"/>
        <rFont val="SimSun"/>
      </rPr>
      <t>：</t>
    </r>
  </si>
  <si>
    <r>
      <rPr>
        <b/>
        <sz val="12"/>
        <rFont val="Trebuchet MS"/>
      </rPr>
      <t xml:space="preserve">( </t>
    </r>
    <r>
      <rPr>
        <b/>
        <sz val="12"/>
        <rFont val="SimSun"/>
      </rPr>
      <t>箱标志</t>
    </r>
    <r>
      <rPr>
        <b/>
        <sz val="12"/>
        <rFont val="Trebuchet MS"/>
      </rPr>
      <t xml:space="preserve"> )</t>
    </r>
  </si>
  <si>
    <r>
      <rPr>
        <b/>
        <sz val="12"/>
        <rFont val="Trebuchet MS"/>
      </rPr>
      <t xml:space="preserve">PICTURE ( </t>
    </r>
    <r>
      <rPr>
        <b/>
        <sz val="12"/>
        <rFont val="SimSun"/>
      </rPr>
      <t>图片</t>
    </r>
    <r>
      <rPr>
        <b/>
        <sz val="12"/>
        <rFont val="Trebuchet MS"/>
      </rPr>
      <t xml:space="preserve"> ):     </t>
    </r>
  </si>
  <si>
    <t>SHOE BOX BARCODE :</t>
  </si>
  <si>
    <r>
      <t xml:space="preserve">PACKAGING </t>
    </r>
    <r>
      <rPr>
        <b/>
        <sz val="13"/>
        <rFont val="SimSun"/>
        <charset val="134"/>
      </rPr>
      <t>包装</t>
    </r>
    <r>
      <rPr>
        <b/>
        <sz val="13"/>
        <rFont val="Trebuchet MS"/>
        <charset val="134"/>
      </rPr>
      <t>:</t>
    </r>
  </si>
  <si>
    <t>LINING :</t>
  </si>
  <si>
    <t>SHOE MATERIAL CODE :</t>
  </si>
  <si>
    <t>IMPORT LABEL STICKER :</t>
  </si>
  <si>
    <r>
      <rPr>
        <b/>
        <sz val="12"/>
        <rFont val="Trebuchet MS"/>
        <charset val="134"/>
      </rPr>
      <t>(</t>
    </r>
    <r>
      <rPr>
        <b/>
        <sz val="12"/>
        <rFont val="SimSun"/>
        <charset val="134"/>
      </rPr>
      <t>请贴这些条码在鞋盒按照图片</t>
    </r>
    <r>
      <rPr>
        <b/>
        <sz val="12"/>
        <rFont val="Trebuchet MS"/>
        <charset val="134"/>
      </rPr>
      <t>)</t>
    </r>
  </si>
  <si>
    <r>
      <t>(鞋盒</t>
    </r>
    <r>
      <rPr>
        <b/>
        <sz val="12"/>
        <rFont val="Trebuchet MS"/>
        <charset val="134"/>
      </rPr>
      <t xml:space="preserve"> </t>
    </r>
    <r>
      <rPr>
        <b/>
        <sz val="12"/>
        <rFont val="SimSun"/>
        <charset val="134"/>
      </rPr>
      <t>和</t>
    </r>
    <r>
      <rPr>
        <b/>
        <sz val="12"/>
        <rFont val="Trebuchet MS"/>
        <charset val="134"/>
      </rPr>
      <t xml:space="preserve"> </t>
    </r>
    <r>
      <rPr>
        <b/>
        <sz val="12"/>
        <rFont val="SimSun"/>
        <charset val="134"/>
      </rPr>
      <t>箱子</t>
    </r>
    <r>
      <rPr>
        <b/>
        <sz val="12"/>
        <rFont val="Trebuchet MS"/>
        <charset val="134"/>
      </rPr>
      <t xml:space="preserve"> </t>
    </r>
    <r>
      <rPr>
        <b/>
        <sz val="12"/>
        <rFont val="SimSun"/>
        <charset val="134"/>
      </rPr>
      <t>包法</t>
    </r>
    <r>
      <rPr>
        <b/>
        <sz val="12"/>
        <rFont val="Trebuchet MS"/>
        <charset val="134"/>
      </rPr>
      <t>)</t>
    </r>
  </si>
  <si>
    <r>
      <rPr>
        <b/>
        <sz val="12"/>
        <rFont val="Trebuchet MS"/>
        <charset val="134"/>
      </rPr>
      <t>(</t>
    </r>
    <r>
      <rPr>
        <b/>
        <sz val="12"/>
        <rFont val="SimSun"/>
        <charset val="134"/>
      </rPr>
      <t>打印在内里上）</t>
    </r>
  </si>
  <si>
    <t>(鞋子材料贴标)</t>
  </si>
  <si>
    <t>(导入标签)</t>
  </si>
  <si>
    <r>
      <rPr>
        <b/>
        <sz val="14"/>
        <rFont val="Trebuchet MS"/>
      </rPr>
      <t xml:space="preserve">INSOLE </t>
    </r>
    <r>
      <rPr>
        <b/>
        <sz val="14"/>
        <rFont val="SimSun"/>
      </rPr>
      <t>垫脚</t>
    </r>
  </si>
  <si>
    <t>USE NEW SHOE BOX DESIGN</t>
  </si>
  <si>
    <t>PLEASE USE NEW DESIGN OF DUSTBAG AND NEW WRAPPING PAPER</t>
  </si>
  <si>
    <t>PLEASE PUT IMPORT LABEL STICKER IN EACH SHOE BOX</t>
  </si>
  <si>
    <t>Please give us EXTRA TOPLIFT/DIAMOND INSIDE shoesbox, based on the shoes</t>
  </si>
  <si>
    <r>
      <rPr>
        <sz val="14"/>
        <rFont val="SimSun"/>
      </rPr>
      <t>請給我們額外的</t>
    </r>
    <r>
      <rPr>
        <sz val="14"/>
        <rFont val="Trebuchet MS"/>
      </rPr>
      <t xml:space="preserve">TOPLIFT/DIAMOND </t>
    </r>
    <r>
      <rPr>
        <sz val="14"/>
        <rFont val="SimSun"/>
      </rPr>
      <t>在鞋盒</t>
    </r>
    <r>
      <rPr>
        <sz val="14"/>
        <rFont val="Trebuchet MS"/>
      </rPr>
      <t>,</t>
    </r>
    <r>
      <rPr>
        <sz val="14"/>
        <rFont val="SimSun"/>
      </rPr>
      <t>根據鞋子</t>
    </r>
  </si>
  <si>
    <t>Size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</si>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</sst>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.00_ ;_ * \-#,##0.00_ ;_ * &quot;-&quot;??_ ;_ @_ "/>
    <numFmt numFmtId="167" formatCode="_ * #,##0_ ;_ * \-#,##0_ ;_ * &quot;-&quot;??_ ;_ @_ "/>
    <numFmt numFmtId="168" formatCode="[$-409]d\-mmm\-yy;@"/>
    <numFmt numFmtId="169" formatCode="[$￥-804]#,##0"/>
    <numFmt numFmtId="170" formatCode="0;0;\-"/>
    <numFmt numFmtId="171" formatCode="_-[$$-409]* #,##0.00_ ;_-[$$-409]* \-#,##0.00\ ;_-[$$-409]* &quot;-&quot;??_ ;_-@_ "/>
  </numFmts>
  <fonts count="38">
    <font>
      <sz val="11"/>
      <color theme="1"/>
      <name val="Calibri"/>
      <charset val="134"/>
      <scheme val="minor"/>
    </font>
    <font>
      <sz val="18"/>
      <color indexed="9"/>
      <name val="Trebuchet MS"/>
    </font>
    <font>
      <b/>
      <sz val="18"/>
      <name val="Trebuchet MS"/>
    </font>
    <font>
      <sz val="10"/>
      <name val="Trebuchet MS"/>
    </font>
    <font>
      <b/>
      <sz val="14"/>
      <name val="Trebuchet MS"/>
    </font>
    <font>
      <b/>
      <sz val="16"/>
      <color indexed="16"/>
      <name val="Trebuchet MS"/>
    </font>
    <font>
      <b/>
      <sz val="12"/>
      <color indexed="18"/>
      <name val="Trebuchet MS"/>
    </font>
    <font>
      <b/>
      <sz val="14"/>
      <color indexed="9"/>
      <name val="Trebuchet MS"/>
    </font>
    <font>
      <sz val="9"/>
      <name val="Trebuchet MS"/>
    </font>
    <font>
      <sz val="14"/>
      <name val="Trebuchet MS"/>
    </font>
    <font>
      <sz val="11"/>
      <name val="Trebuchet MS"/>
    </font>
    <font>
      <b/>
      <sz val="11"/>
      <name val="Trebuchet MS"/>
    </font>
    <font>
      <b/>
      <sz val="12"/>
      <name val="Trebuchet MS"/>
    </font>
    <font>
      <b/>
      <sz val="12"/>
      <name val="Trebuchet MS"/>
      <charset val="134"/>
    </font>
    <font>
      <b/>
      <sz val="14"/>
      <color rgb="FF900000"/>
      <name val="Trebuchet MS"/>
    </font>
    <font>
      <sz val="14"/>
      <color indexed="10"/>
      <name val="Trebuchet MS"/>
    </font>
    <font>
      <b/>
      <sz val="14"/>
      <color indexed="10"/>
      <name val="Trebuchet MS"/>
    </font>
    <font>
      <b/>
      <sz val="36"/>
      <color indexed="10"/>
      <name val="Trebuchet MS"/>
    </font>
    <font>
      <b/>
      <sz val="12"/>
      <color rgb="FFFF0000"/>
      <name val="Trebuchet MS"/>
    </font>
    <font>
      <b/>
      <sz val="10"/>
      <name val="Trebuchet MS"/>
    </font>
    <font>
      <b/>
      <sz val="9"/>
      <color indexed="10"/>
      <name val="Trebuchet MS"/>
    </font>
    <font>
      <sz val="14"/>
      <name val="SimSun"/>
    </font>
    <font>
      <b/>
      <sz val="16"/>
      <color rgb="FFFF0000"/>
      <name val="Trebuchet MS"/>
    </font>
    <font>
      <sz val="16"/>
      <name val="Trebuchet MS"/>
    </font>
    <font>
      <b/>
      <sz val="14"/>
      <name val="Trebuchet MS"/>
      <charset val="134"/>
    </font>
    <font>
      <b/>
      <sz val="13"/>
      <name val="Trebuchet MS"/>
      <charset val="134"/>
    </font>
    <font>
      <b/>
      <sz val="12"/>
      <name val="SimSun"/>
      <charset val="134"/>
    </font>
    <font>
      <b/>
      <sz val="12"/>
      <name val="SimSun"/>
    </font>
    <font>
      <b/>
      <sz val="12"/>
      <color indexed="16"/>
      <name val="Trebuchet MS"/>
    </font>
    <font>
      <sz val="12"/>
      <name val="Trebuchet MS"/>
    </font>
    <font>
      <b/>
      <sz val="10"/>
      <name val="Trebuchet MS"/>
      <charset val="134"/>
    </font>
    <font>
      <b/>
      <sz val="11"/>
      <color theme="1"/>
      <name val="Calibri"/>
      <charset val="134"/>
      <scheme val="minor"/>
    </font>
    <font>
      <sz val="10"/>
      <color rgb="FFD83931"/>
      <name val="SimSun"/>
      <charset val="134"/>
    </font>
    <font>
      <sz val="10"/>
      <name val="Arial"/>
      <charset val="134"/>
    </font>
    <font>
      <sz val="10"/>
      <name val="Arial"/>
    </font>
    <font>
      <b/>
      <sz val="14"/>
      <name val="SimSun"/>
    </font>
    <font>
      <b/>
      <sz val="13"/>
      <name val="SimSun"/>
      <charset val="134"/>
    </font>
    <font>
      <sz val="11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theme="9" tint="0.79998168889431442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indexed="8"/>
      </right>
      <top style="medium">
        <color indexed="8"/>
      </top>
      <bottom style="thin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8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</borders>
  <cellStyleXfs count="5">
    <xf numFmtId="0" fontId="0" fillId="0" borderId="0">
      <alignment vertical="center"/>
    </xf>
    <xf numFmtId="166" fontId="37" fillId="0" borderId="0" applyFont="0" applyFill="0" applyBorder="0" applyAlignment="0" applyProtection="0">
      <alignment vertical="center"/>
    </xf>
    <xf numFmtId="164" fontId="37" fillId="0" borderId="0" applyFont="0" applyFill="0" applyBorder="0" applyAlignment="0" applyProtection="0">
      <alignment vertical="center"/>
    </xf>
    <xf numFmtId="0" fontId="33" fillId="0" borderId="0"/>
    <xf numFmtId="0" fontId="34" fillId="0" borderId="0"/>
  </cellStyleXfs>
  <cellXfs count="289">
    <xf numFmtId="0" fontId="0" fillId="0" borderId="0" xfId="0">
      <alignment vertical="center"/>
    </xf>
    <xf numFmtId="0" fontId="0" fillId="2" borderId="0" xfId="0" applyFill="1" applyAlignment="1"/>
    <xf numFmtId="0" fontId="0" fillId="0" borderId="0" xfId="0" applyAlignment="1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0" xfId="0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67" fontId="0" fillId="0" borderId="0" xfId="0" applyNumberFormat="1" applyAlignment="1"/>
    <xf numFmtId="167" fontId="0" fillId="2" borderId="0" xfId="0" applyNumberFormat="1" applyFill="1" applyAlignment="1"/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9" xfId="0" applyFont="1" applyBorder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4" fillId="0" borderId="6" xfId="0" applyFont="1" applyBorder="1">
      <alignment vertical="center"/>
    </xf>
    <xf numFmtId="168" fontId="4" fillId="0" borderId="0" xfId="0" applyNumberFormat="1" applyFont="1">
      <alignment vertical="center"/>
    </xf>
    <xf numFmtId="0" fontId="9" fillId="0" borderId="7" xfId="0" applyFont="1" applyBorder="1">
      <alignment vertical="center"/>
    </xf>
    <xf numFmtId="0" fontId="3" fillId="0" borderId="0" xfId="0" applyFont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168" fontId="4" fillId="0" borderId="7" xfId="0" applyNumberFormat="1" applyFont="1" applyBorder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4" fillId="0" borderId="13" xfId="0" applyFont="1" applyBorder="1">
      <alignment vertical="center"/>
    </xf>
    <xf numFmtId="0" fontId="10" fillId="0" borderId="0" xfId="0" applyFont="1">
      <alignment vertical="center"/>
    </xf>
    <xf numFmtId="169" fontId="3" fillId="0" borderId="0" xfId="1" applyNumberFormat="1" applyFont="1" applyAlignment="1">
      <alignment vertical="center"/>
    </xf>
    <xf numFmtId="165" fontId="3" fillId="0" borderId="0" xfId="1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0" borderId="31" xfId="3" applyFont="1" applyBorder="1" applyAlignment="1">
      <alignment horizontal="center" vertical="top"/>
    </xf>
    <xf numFmtId="169" fontId="12" fillId="0" borderId="34" xfId="1" applyNumberFormat="1" applyFont="1" applyBorder="1" applyAlignment="1">
      <alignment horizontal="center" vertical="center" wrapText="1"/>
    </xf>
    <xf numFmtId="169" fontId="12" fillId="0" borderId="37" xfId="1" applyNumberFormat="1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170" fontId="4" fillId="0" borderId="38" xfId="0" applyNumberFormat="1" applyFont="1" applyBorder="1" applyAlignment="1">
      <alignment horizontal="center" vertical="center"/>
    </xf>
    <xf numFmtId="170" fontId="4" fillId="0" borderId="39" xfId="0" applyNumberFormat="1" applyFont="1" applyBorder="1" applyAlignment="1">
      <alignment horizontal="center" vertical="center"/>
    </xf>
    <xf numFmtId="170" fontId="4" fillId="0" borderId="40" xfId="0" applyNumberFormat="1" applyFont="1" applyBorder="1" applyAlignment="1">
      <alignment horizontal="center" vertical="center"/>
    </xf>
    <xf numFmtId="170" fontId="4" fillId="0" borderId="26" xfId="0" applyNumberFormat="1" applyFont="1" applyBorder="1" applyAlignment="1">
      <alignment horizontal="center" vertical="center"/>
    </xf>
    <xf numFmtId="170" fontId="4" fillId="0" borderId="27" xfId="0" applyNumberFormat="1" applyFont="1" applyBorder="1" applyAlignment="1">
      <alignment horizontal="center" vertical="center"/>
    </xf>
    <xf numFmtId="170" fontId="4" fillId="0" borderId="41" xfId="1" applyNumberFormat="1" applyFont="1" applyFill="1" applyBorder="1" applyAlignment="1">
      <alignment horizontal="center" vertical="center"/>
    </xf>
    <xf numFmtId="170" fontId="4" fillId="0" borderId="42" xfId="1" applyNumberFormat="1" applyFont="1" applyFill="1" applyBorder="1" applyAlignment="1">
      <alignment horizontal="center" vertical="center"/>
    </xf>
    <xf numFmtId="170" fontId="4" fillId="0" borderId="43" xfId="0" applyNumberFormat="1" applyFont="1" applyBorder="1" applyAlignment="1">
      <alignment horizontal="center" vertical="center"/>
    </xf>
    <xf numFmtId="171" fontId="14" fillId="0" borderId="44" xfId="2" applyNumberFormat="1" applyFont="1" applyFill="1" applyBorder="1" applyAlignment="1">
      <alignment horizontal="center" vertical="center"/>
    </xf>
    <xf numFmtId="171" fontId="4" fillId="0" borderId="45" xfId="2" applyNumberFormat="1" applyFont="1" applyFill="1" applyBorder="1" applyAlignment="1">
      <alignment horizontal="center" vertical="center"/>
    </xf>
    <xf numFmtId="1" fontId="9" fillId="0" borderId="12" xfId="0" applyNumberFormat="1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/>
    </xf>
    <xf numFmtId="0" fontId="9" fillId="0" borderId="41" xfId="4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170" fontId="4" fillId="0" borderId="41" xfId="0" applyNumberFormat="1" applyFont="1" applyBorder="1" applyAlignment="1">
      <alignment horizontal="center" vertical="center"/>
    </xf>
    <xf numFmtId="170" fontId="4" fillId="0" borderId="12" xfId="0" applyNumberFormat="1" applyFont="1" applyBorder="1" applyAlignment="1">
      <alignment horizontal="center" vertical="center"/>
    </xf>
    <xf numFmtId="170" fontId="4" fillId="0" borderId="45" xfId="0" applyNumberFormat="1" applyFont="1" applyBorder="1" applyAlignment="1">
      <alignment horizontal="center" vertical="center"/>
    </xf>
    <xf numFmtId="0" fontId="9" fillId="0" borderId="50" xfId="4" applyFont="1" applyBorder="1" applyAlignment="1">
      <alignment horizontal="left" vertical="center"/>
    </xf>
    <xf numFmtId="0" fontId="4" fillId="0" borderId="51" xfId="0" applyFont="1" applyBorder="1" applyAlignment="1">
      <alignment horizontal="center" vertical="center"/>
    </xf>
    <xf numFmtId="171" fontId="14" fillId="0" borderId="49" xfId="2" applyNumberFormat="1" applyFont="1" applyFill="1" applyBorder="1" applyAlignment="1">
      <alignment horizontal="center" vertical="center"/>
    </xf>
    <xf numFmtId="170" fontId="4" fillId="0" borderId="52" xfId="0" applyNumberFormat="1" applyFont="1" applyBorder="1" applyAlignment="1">
      <alignment horizontal="center" vertical="center"/>
    </xf>
    <xf numFmtId="170" fontId="4" fillId="0" borderId="53" xfId="0" applyNumberFormat="1" applyFont="1" applyBorder="1" applyAlignment="1">
      <alignment horizontal="center" vertical="center"/>
    </xf>
    <xf numFmtId="170" fontId="4" fillId="0" borderId="50" xfId="1" applyNumberFormat="1" applyFont="1" applyFill="1" applyBorder="1" applyAlignment="1">
      <alignment horizontal="center" vertical="center"/>
    </xf>
    <xf numFmtId="170" fontId="4" fillId="0" borderId="54" xfId="1" applyNumberFormat="1" applyFont="1" applyFill="1" applyBorder="1" applyAlignment="1">
      <alignment horizontal="center" vertical="center"/>
    </xf>
    <xf numFmtId="171" fontId="4" fillId="0" borderId="54" xfId="2" applyNumberFormat="1" applyFont="1" applyFill="1" applyBorder="1" applyAlignment="1">
      <alignment horizontal="center" vertical="center"/>
    </xf>
    <xf numFmtId="0" fontId="9" fillId="0" borderId="30" xfId="0" applyFont="1" applyBorder="1">
      <alignment vertical="center"/>
    </xf>
    <xf numFmtId="0" fontId="15" fillId="0" borderId="34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170" fontId="4" fillId="0" borderId="30" xfId="0" applyNumberFormat="1" applyFont="1" applyBorder="1" applyAlignment="1">
      <alignment horizontal="center" vertical="center"/>
    </xf>
    <xf numFmtId="170" fontId="4" fillId="0" borderId="31" xfId="0" applyNumberFormat="1" applyFont="1" applyBorder="1" applyAlignment="1">
      <alignment horizontal="center" vertical="center"/>
    </xf>
    <xf numFmtId="170" fontId="4" fillId="0" borderId="33" xfId="0" applyNumberFormat="1" applyFont="1" applyBorder="1" applyAlignment="1">
      <alignment horizontal="center" vertical="center"/>
    </xf>
    <xf numFmtId="170" fontId="4" fillId="0" borderId="34" xfId="0" applyNumberFormat="1" applyFont="1" applyBorder="1" applyAlignment="1">
      <alignment horizontal="center" vertical="center"/>
    </xf>
    <xf numFmtId="170" fontId="4" fillId="0" borderId="35" xfId="0" applyNumberFormat="1" applyFont="1" applyBorder="1" applyAlignment="1">
      <alignment horizontal="center" vertical="center"/>
    </xf>
    <xf numFmtId="170" fontId="4" fillId="0" borderId="30" xfId="1" applyNumberFormat="1" applyFont="1" applyFill="1" applyBorder="1" applyAlignment="1">
      <alignment horizontal="center" vertical="center"/>
    </xf>
    <xf numFmtId="170" fontId="4" fillId="0" borderId="33" xfId="1" applyNumberFormat="1" applyFont="1" applyFill="1" applyBorder="1" applyAlignment="1">
      <alignment horizontal="center" vertical="center"/>
    </xf>
    <xf numFmtId="171" fontId="4" fillId="0" borderId="55" xfId="2" applyNumberFormat="1" applyFont="1" applyFill="1" applyBorder="1" applyAlignment="1">
      <alignment vertical="center"/>
    </xf>
    <xf numFmtId="171" fontId="4" fillId="0" borderId="33" xfId="2" applyNumberFormat="1" applyFont="1" applyFill="1" applyBorder="1" applyAlignme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170" fontId="9" fillId="0" borderId="0" xfId="0" applyNumberFormat="1" applyFont="1">
      <alignment vertical="center"/>
    </xf>
    <xf numFmtId="170" fontId="4" fillId="0" borderId="56" xfId="0" applyNumberFormat="1" applyFont="1" applyBorder="1" applyAlignment="1">
      <alignment horizontal="center" vertical="center"/>
    </xf>
    <xf numFmtId="170" fontId="4" fillId="0" borderId="57" xfId="0" applyNumberFormat="1" applyFont="1" applyBorder="1" applyAlignment="1">
      <alignment horizontal="center" vertical="center"/>
    </xf>
    <xf numFmtId="170" fontId="4" fillId="0" borderId="1" xfId="0" applyNumberFormat="1" applyFont="1" applyBorder="1" applyAlignment="1">
      <alignment horizontal="center" vertical="center"/>
    </xf>
    <xf numFmtId="171" fontId="4" fillId="6" borderId="3" xfId="2" applyNumberFormat="1" applyFont="1" applyFill="1" applyBorder="1" applyAlignment="1">
      <alignment vertical="center"/>
    </xf>
    <xf numFmtId="171" fontId="4" fillId="0" borderId="57" xfId="2" applyNumberFormat="1" applyFont="1" applyFill="1" applyBorder="1" applyAlignment="1">
      <alignment horizontal="center" vertical="center"/>
    </xf>
    <xf numFmtId="0" fontId="12" fillId="0" borderId="9" xfId="0" applyFont="1" applyBorder="1" applyAlignment="1">
      <alignment vertical="center" wrapText="1"/>
    </xf>
    <xf numFmtId="165" fontId="3" fillId="0" borderId="0" xfId="1" applyNumberFormat="1" applyFont="1" applyBorder="1" applyAlignment="1">
      <alignment vertical="center"/>
    </xf>
    <xf numFmtId="169" fontId="3" fillId="0" borderId="0" xfId="1" applyNumberFormat="1" applyFont="1" applyBorder="1" applyAlignment="1">
      <alignment vertical="center"/>
    </xf>
    <xf numFmtId="0" fontId="12" fillId="0" borderId="6" xfId="0" applyFont="1" applyBorder="1" applyAlignment="1">
      <alignment vertical="center" wrapText="1"/>
    </xf>
    <xf numFmtId="0" fontId="12" fillId="0" borderId="60" xfId="0" applyFont="1" applyBorder="1">
      <alignment vertical="center"/>
    </xf>
    <xf numFmtId="0" fontId="12" fillId="0" borderId="64" xfId="0" applyFont="1" applyBorder="1">
      <alignment vertical="center"/>
    </xf>
    <xf numFmtId="0" fontId="4" fillId="0" borderId="6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12" fillId="0" borderId="6" xfId="0" applyFont="1" applyBorder="1">
      <alignment vertical="center"/>
    </xf>
    <xf numFmtId="170" fontId="9" fillId="0" borderId="16" xfId="1" applyNumberFormat="1" applyFont="1" applyBorder="1" applyAlignment="1">
      <alignment horizontal="center" vertical="center"/>
    </xf>
    <xf numFmtId="170" fontId="9" fillId="0" borderId="25" xfId="1" applyNumberFormat="1" applyFont="1" applyBorder="1" applyAlignment="1">
      <alignment horizontal="center" vertical="center"/>
    </xf>
    <xf numFmtId="170" fontId="9" fillId="0" borderId="19" xfId="1" applyNumberFormat="1" applyFont="1" applyBorder="1" applyAlignment="1">
      <alignment horizontal="center" vertical="center"/>
    </xf>
    <xf numFmtId="170" fontId="4" fillId="0" borderId="20" xfId="1" applyNumberFormat="1" applyFont="1" applyBorder="1" applyAlignment="1">
      <alignment horizontal="center" vertical="center"/>
    </xf>
    <xf numFmtId="0" fontId="18" fillId="0" borderId="64" xfId="0" applyFont="1" applyBorder="1" applyAlignment="1">
      <alignment vertical="center" wrapText="1"/>
    </xf>
    <xf numFmtId="170" fontId="9" fillId="0" borderId="41" xfId="1" applyNumberFormat="1" applyFont="1" applyBorder="1" applyAlignment="1">
      <alignment horizontal="center" vertical="center"/>
    </xf>
    <xf numFmtId="170" fontId="9" fillId="0" borderId="12" xfId="1" applyNumberFormat="1" applyFont="1" applyBorder="1" applyAlignment="1">
      <alignment horizontal="center" vertical="center"/>
    </xf>
    <xf numFmtId="170" fontId="9" fillId="0" borderId="45" xfId="1" applyNumberFormat="1" applyFont="1" applyBorder="1" applyAlignment="1">
      <alignment horizontal="center" vertical="center"/>
    </xf>
    <xf numFmtId="170" fontId="4" fillId="0" borderId="68" xfId="1" applyNumberFormat="1" applyFont="1" applyBorder="1" applyAlignment="1">
      <alignment horizontal="center" vertical="center"/>
    </xf>
    <xf numFmtId="170" fontId="4" fillId="0" borderId="0" xfId="0" applyNumberFormat="1" applyFont="1" applyAlignment="1">
      <alignment horizontal="center" vertical="center"/>
    </xf>
    <xf numFmtId="170" fontId="3" fillId="0" borderId="0" xfId="0" applyNumberFormat="1" applyFont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170" fontId="4" fillId="0" borderId="69" xfId="1" applyNumberFormat="1" applyFont="1" applyBorder="1" applyAlignment="1">
      <alignment horizontal="center" vertical="center"/>
    </xf>
    <xf numFmtId="165" fontId="3" fillId="0" borderId="0" xfId="1" applyNumberFormat="1" applyFont="1" applyFill="1" applyBorder="1" applyAlignment="1">
      <alignment vertical="center"/>
    </xf>
    <xf numFmtId="170" fontId="9" fillId="0" borderId="0" xfId="0" applyNumberFormat="1" applyFont="1" applyAlignment="1">
      <alignment horizontal="center" vertical="center"/>
    </xf>
    <xf numFmtId="170" fontId="4" fillId="0" borderId="56" xfId="1" applyNumberFormat="1" applyFont="1" applyBorder="1" applyAlignment="1">
      <alignment horizontal="center" vertical="center"/>
    </xf>
    <xf numFmtId="170" fontId="4" fillId="0" borderId="70" xfId="1" applyNumberFormat="1" applyFont="1" applyBorder="1" applyAlignment="1">
      <alignment horizontal="center" vertical="center"/>
    </xf>
    <xf numFmtId="170" fontId="4" fillId="0" borderId="71" xfId="1" applyNumberFormat="1" applyFont="1" applyBorder="1" applyAlignment="1">
      <alignment horizontal="center" vertical="center"/>
    </xf>
    <xf numFmtId="170" fontId="4" fillId="0" borderId="57" xfId="1" applyNumberFormat="1" applyFont="1" applyBorder="1" applyAlignment="1">
      <alignment horizontal="center" vertical="center"/>
    </xf>
    <xf numFmtId="165" fontId="3" fillId="0" borderId="0" xfId="1" applyNumberFormat="1" applyFont="1" applyFill="1" applyAlignment="1">
      <alignment vertical="center"/>
    </xf>
    <xf numFmtId="0" fontId="19" fillId="0" borderId="13" xfId="0" applyFont="1" applyBorder="1">
      <alignment vertical="center"/>
    </xf>
    <xf numFmtId="169" fontId="3" fillId="0" borderId="0" xfId="1" applyNumberFormat="1" applyFont="1" applyFill="1" applyBorder="1" applyAlignment="1">
      <alignment vertical="center"/>
    </xf>
    <xf numFmtId="0" fontId="19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6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28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6" xfId="0" applyFon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28" fillId="0" borderId="0" xfId="0" applyFont="1">
      <alignment vertical="center"/>
    </xf>
    <xf numFmtId="0" fontId="3" fillId="0" borderId="7" xfId="0" applyFont="1" applyBorder="1">
      <alignment vertical="center"/>
    </xf>
    <xf numFmtId="0" fontId="29" fillId="0" borderId="7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4" xfId="0" applyFont="1" applyBorder="1">
      <alignment vertical="center"/>
    </xf>
    <xf numFmtId="0" fontId="29" fillId="0" borderId="15" xfId="0" applyFont="1" applyBorder="1">
      <alignment vertical="center"/>
    </xf>
    <xf numFmtId="0" fontId="32" fillId="0" borderId="0" xfId="0" applyFo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9" fontId="12" fillId="0" borderId="11" xfId="1" applyNumberFormat="1" applyFont="1" applyBorder="1" applyAlignment="1">
      <alignment horizontal="center" vertical="center" wrapText="1"/>
    </xf>
    <xf numFmtId="169" fontId="12" fillId="0" borderId="7" xfId="1" applyNumberFormat="1" applyFont="1" applyBorder="1" applyAlignment="1">
      <alignment horizontal="center" vertical="center" wrapText="1"/>
    </xf>
    <xf numFmtId="168" fontId="17" fillId="2" borderId="10" xfId="0" applyNumberFormat="1" applyFont="1" applyFill="1" applyBorder="1" applyAlignment="1">
      <alignment horizontal="center" vertical="center"/>
    </xf>
    <xf numFmtId="168" fontId="17" fillId="2" borderId="11" xfId="0" applyNumberFormat="1" applyFont="1" applyFill="1" applyBorder="1" applyAlignment="1">
      <alignment horizontal="center" vertical="center"/>
    </xf>
    <xf numFmtId="168" fontId="17" fillId="2" borderId="58" xfId="0" applyNumberFormat="1" applyFont="1" applyFill="1" applyBorder="1" applyAlignment="1">
      <alignment horizontal="center" vertical="center"/>
    </xf>
    <xf numFmtId="168" fontId="17" fillId="2" borderId="59" xfId="0" applyNumberFormat="1" applyFont="1" applyFill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170" fontId="4" fillId="0" borderId="9" xfId="0" applyNumberFormat="1" applyFont="1" applyBorder="1" applyAlignment="1">
      <alignment horizontal="center" vertical="center"/>
    </xf>
    <xf numFmtId="170" fontId="4" fillId="0" borderId="10" xfId="0" applyNumberFormat="1" applyFont="1" applyBorder="1" applyAlignment="1">
      <alignment horizontal="center" vertical="center"/>
    </xf>
    <xf numFmtId="170" fontId="4" fillId="0" borderId="11" xfId="0" applyNumberFormat="1" applyFont="1" applyBorder="1" applyAlignment="1">
      <alignment horizontal="center" vertical="center"/>
    </xf>
    <xf numFmtId="170" fontId="4" fillId="0" borderId="6" xfId="0" applyNumberFormat="1" applyFont="1" applyBorder="1" applyAlignment="1">
      <alignment horizontal="center" vertical="center"/>
    </xf>
    <xf numFmtId="170" fontId="4" fillId="0" borderId="0" xfId="0" applyNumberFormat="1" applyFont="1" applyAlignment="1">
      <alignment horizontal="center" vertical="center"/>
    </xf>
    <xf numFmtId="170" fontId="4" fillId="0" borderId="7" xfId="0" applyNumberFormat="1" applyFont="1" applyBorder="1" applyAlignment="1">
      <alignment horizontal="center" vertical="center"/>
    </xf>
    <xf numFmtId="170" fontId="4" fillId="0" borderId="13" xfId="0" applyNumberFormat="1" applyFont="1" applyBorder="1" applyAlignment="1">
      <alignment horizontal="center" vertical="center"/>
    </xf>
    <xf numFmtId="170" fontId="4" fillId="0" borderId="14" xfId="0" applyNumberFormat="1" applyFont="1" applyBorder="1" applyAlignment="1">
      <alignment horizontal="center" vertical="center"/>
    </xf>
    <xf numFmtId="170" fontId="4" fillId="0" borderId="15" xfId="0" applyNumberFormat="1" applyFont="1" applyBorder="1" applyAlignment="1">
      <alignment horizontal="center" vertical="center"/>
    </xf>
    <xf numFmtId="165" fontId="11" fillId="0" borderId="16" xfId="1" applyNumberFormat="1" applyFont="1" applyBorder="1" applyAlignment="1">
      <alignment horizontal="center" vertical="center" wrapText="1"/>
    </xf>
    <xf numFmtId="165" fontId="11" fillId="0" borderId="22" xfId="1" applyNumberFormat="1" applyFont="1" applyBorder="1" applyAlignment="1">
      <alignment horizontal="center" vertical="center" wrapText="1"/>
    </xf>
    <xf numFmtId="165" fontId="11" fillId="0" borderId="30" xfId="1" applyNumberFormat="1" applyFont="1" applyBorder="1" applyAlignment="1">
      <alignment horizontal="center" vertical="center" wrapText="1"/>
    </xf>
    <xf numFmtId="165" fontId="11" fillId="0" borderId="19" xfId="1" applyNumberFormat="1" applyFont="1" applyBorder="1" applyAlignment="1">
      <alignment horizontal="center" vertical="center" wrapText="1"/>
    </xf>
    <xf numFmtId="165" fontId="11" fillId="0" borderId="28" xfId="1" applyNumberFormat="1" applyFont="1" applyBorder="1" applyAlignment="1">
      <alignment horizontal="center" vertical="center" wrapText="1"/>
    </xf>
    <xf numFmtId="165" fontId="11" fillId="0" borderId="33" xfId="1" applyNumberFormat="1" applyFont="1" applyBorder="1" applyAlignment="1">
      <alignment horizontal="center" vertical="center" wrapText="1"/>
    </xf>
    <xf numFmtId="165" fontId="11" fillId="0" borderId="20" xfId="1" applyNumberFormat="1" applyFont="1" applyBorder="1" applyAlignment="1">
      <alignment horizontal="center" vertical="center" wrapText="1"/>
    </xf>
    <xf numFmtId="165" fontId="11" fillId="0" borderId="5" xfId="1" applyNumberFormat="1" applyFont="1" applyBorder="1" applyAlignment="1">
      <alignment horizontal="center" vertical="center" wrapText="1"/>
    </xf>
    <xf numFmtId="165" fontId="11" fillId="0" borderId="36" xfId="1" applyNumberFormat="1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wrapText="1"/>
    </xf>
    <xf numFmtId="0" fontId="4" fillId="0" borderId="66" xfId="0" applyFont="1" applyBorder="1" applyAlignment="1">
      <alignment horizontal="center" vertical="center" wrapText="1"/>
    </xf>
    <xf numFmtId="169" fontId="12" fillId="0" borderId="21" xfId="1" applyNumberFormat="1" applyFont="1" applyBorder="1" applyAlignment="1">
      <alignment horizontal="center" vertical="center" wrapText="1"/>
    </xf>
    <xf numFmtId="169" fontId="12" fillId="0" borderId="29" xfId="1" applyNumberFormat="1" applyFont="1" applyBorder="1" applyAlignment="1">
      <alignment horizontal="center" vertical="center" wrapText="1"/>
    </xf>
    <xf numFmtId="0" fontId="30" fillId="9" borderId="13" xfId="3" applyFont="1" applyFill="1" applyBorder="1" applyAlignment="1">
      <alignment horizontal="center" vertical="center"/>
    </xf>
    <xf numFmtId="0" fontId="30" fillId="9" borderId="14" xfId="3" applyFont="1" applyFill="1" applyBorder="1" applyAlignment="1">
      <alignment horizontal="center" vertical="center"/>
    </xf>
    <xf numFmtId="0" fontId="30" fillId="9" borderId="15" xfId="3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13" fillId="0" borderId="17" xfId="3" applyFont="1" applyBorder="1" applyAlignment="1">
      <alignment horizontal="center" vertical="center" wrapText="1"/>
    </xf>
    <xf numFmtId="0" fontId="13" fillId="0" borderId="23" xfId="3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2" fillId="0" borderId="30" xfId="0" applyFont="1" applyBorder="1">
      <alignment vertical="center"/>
    </xf>
    <xf numFmtId="0" fontId="12" fillId="0" borderId="25" xfId="0" applyFont="1" applyBorder="1" applyAlignment="1">
      <alignment horizontal="center" vertical="center"/>
    </xf>
    <xf numFmtId="0" fontId="12" fillId="0" borderId="31" xfId="0" applyFont="1" applyBorder="1">
      <alignment vertical="center"/>
    </xf>
    <xf numFmtId="0" fontId="12" fillId="0" borderId="19" xfId="0" applyFont="1" applyBorder="1" applyAlignment="1">
      <alignment horizontal="center" vertical="center"/>
    </xf>
    <xf numFmtId="0" fontId="12" fillId="0" borderId="33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0" fillId="0" borderId="6" xfId="3" applyFont="1" applyBorder="1" applyAlignment="1">
      <alignment horizontal="center" vertical="center"/>
    </xf>
    <xf numFmtId="0" fontId="30" fillId="0" borderId="0" xfId="3" applyFont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31" fillId="9" borderId="13" xfId="0" applyFont="1" applyFill="1" applyBorder="1" applyAlignment="1">
      <alignment horizontal="center" vertical="center"/>
    </xf>
    <xf numFmtId="0" fontId="31" fillId="9" borderId="14" xfId="0" applyFont="1" applyFill="1" applyBorder="1" applyAlignment="1">
      <alignment horizontal="center" vertical="center"/>
    </xf>
    <xf numFmtId="0" fontId="31" fillId="9" borderId="15" xfId="0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0" fontId="26" fillId="7" borderId="13" xfId="0" applyFont="1" applyFill="1" applyBorder="1" applyAlignment="1">
      <alignment horizontal="center" vertical="top"/>
    </xf>
    <xf numFmtId="0" fontId="13" fillId="7" borderId="14" xfId="0" applyFont="1" applyFill="1" applyBorder="1" applyAlignment="1">
      <alignment horizontal="center" vertical="top"/>
    </xf>
    <xf numFmtId="0" fontId="13" fillId="7" borderId="15" xfId="0" applyFont="1" applyFill="1" applyBorder="1" applyAlignment="1">
      <alignment horizontal="center" vertical="top"/>
    </xf>
    <xf numFmtId="0" fontId="13" fillId="7" borderId="13" xfId="0" applyFont="1" applyFill="1" applyBorder="1" applyAlignment="1">
      <alignment horizontal="center" vertical="top"/>
    </xf>
    <xf numFmtId="0" fontId="27" fillId="7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4" fillId="7" borderId="9" xfId="0" applyFont="1" applyFill="1" applyBorder="1" applyAlignment="1">
      <alignment horizontal="center" vertical="center"/>
    </xf>
    <xf numFmtId="0" fontId="24" fillId="7" borderId="10" xfId="0" applyFont="1" applyFill="1" applyBorder="1" applyAlignment="1">
      <alignment horizontal="center" vertical="center"/>
    </xf>
    <xf numFmtId="0" fontId="25" fillId="7" borderId="9" xfId="0" applyFont="1" applyFill="1" applyBorder="1" applyAlignment="1">
      <alignment horizontal="center" vertical="center" wrapText="1"/>
    </xf>
    <xf numFmtId="0" fontId="25" fillId="7" borderId="10" xfId="0" applyFont="1" applyFill="1" applyBorder="1" applyAlignment="1">
      <alignment horizontal="center" vertical="center" wrapText="1"/>
    </xf>
    <xf numFmtId="0" fontId="25" fillId="7" borderId="11" xfId="0" applyFont="1" applyFill="1" applyBorder="1" applyAlignment="1">
      <alignment horizontal="center" vertical="center" wrapText="1"/>
    </xf>
    <xf numFmtId="0" fontId="24" fillId="7" borderId="11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170" fontId="2" fillId="8" borderId="2" xfId="0" applyNumberFormat="1" applyFont="1" applyFill="1" applyBorder="1" applyAlignment="1">
      <alignment horizontal="center" vertical="center"/>
    </xf>
    <xf numFmtId="170" fontId="2" fillId="8" borderId="3" xfId="0" applyNumberFormat="1" applyFont="1" applyFill="1" applyBorder="1" applyAlignment="1">
      <alignment horizontal="center" vertical="center"/>
    </xf>
    <xf numFmtId="170" fontId="2" fillId="8" borderId="4" xfId="0" applyNumberFormat="1" applyFont="1" applyFill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2" fillId="0" borderId="7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170" fontId="9" fillId="0" borderId="67" xfId="0" applyNumberFormat="1" applyFont="1" applyBorder="1" applyAlignment="1">
      <alignment horizontal="center" vertical="center"/>
    </xf>
    <xf numFmtId="170" fontId="9" fillId="0" borderId="44" xfId="0" applyNumberFormat="1" applyFont="1" applyBorder="1" applyAlignment="1">
      <alignment horizontal="center" vertical="center"/>
    </xf>
    <xf numFmtId="170" fontId="9" fillId="0" borderId="55" xfId="1" applyNumberFormat="1" applyFont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7" fillId="5" borderId="1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</cellXfs>
  <cellStyles count="5">
    <cellStyle name="Comma" xfId="1" builtinId="3"/>
    <cellStyle name="Currency" xfId="2" builtinId="4"/>
    <cellStyle name="Normal" xfId="0" builtinId="0"/>
    <cellStyle name="Normal 2" xfId="3" xr:uid="{00000000-0005-0000-0000-000003000000}"/>
    <cellStyle name="Normal_Book1" xfId="4" xr:uid="{00000000-0005-0000-0000-000004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720090</xdr:colOff>
      <xdr:row>20</xdr:row>
      <xdr:rowOff>55245</xdr:rowOff>
    </xdr:from>
    <xdr:to>
      <xdr:col>2</xdr:col>
      <xdr:colOff>993775</xdr:colOff>
      <xdr:row>21</xdr:row>
      <xdr:rowOff>191770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3545" y="5187950"/>
          <a:ext cx="1419860" cy="390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506730</xdr:colOff>
      <xdr:row>46</xdr:row>
      <xdr:rowOff>171450</xdr:rowOff>
    </xdr:from>
    <xdr:to>
      <xdr:col>22</xdr:col>
      <xdr:colOff>80645</xdr:colOff>
      <xdr:row>52</xdr:row>
      <xdr:rowOff>231140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60905" y="11908155"/>
          <a:ext cx="1421765" cy="1583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239395</xdr:colOff>
      <xdr:row>46</xdr:row>
      <xdr:rowOff>167640</xdr:rowOff>
    </xdr:from>
    <xdr:to>
      <xdr:col>16</xdr:col>
      <xdr:colOff>459740</xdr:colOff>
      <xdr:row>50</xdr:row>
      <xdr:rowOff>142240</xdr:rowOff>
    </xdr:to>
    <xdr:pic>
      <xdr:nvPicPr>
        <xdr:cNvPr id="5" name="Picture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97870" y="11904345"/>
          <a:ext cx="2068195" cy="99060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13</xdr:col>
      <xdr:colOff>233680</xdr:colOff>
      <xdr:row>50</xdr:row>
      <xdr:rowOff>215265</xdr:rowOff>
    </xdr:from>
    <xdr:ext cx="2082800" cy="273685"/>
    <xdr:sp macro="" textlink="">
      <xdr:nvSpPr>
        <xdr:cNvPr id="6" name="TextBox 4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0892155" y="12967970"/>
          <a:ext cx="2082800" cy="27368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>
              <a:solidFill>
                <a:schemeClr val="bg1"/>
              </a:solidFill>
              <a:latin typeface="Arial" panose="020B0604020202020204" pitchFamily="7" charset="0"/>
            </a:rPr>
            <a:t>编号，码数，生产号码</a:t>
          </a:r>
        </a:p>
      </xdr:txBody>
    </xdr:sp>
    <xdr:clientData/>
  </xdr:oneCellAnchor>
  <xdr:twoCellAnchor>
    <xdr:from>
      <xdr:col>5</xdr:col>
      <xdr:colOff>27940</xdr:colOff>
      <xdr:row>53</xdr:row>
      <xdr:rowOff>224155</xdr:rowOff>
    </xdr:from>
    <xdr:to>
      <xdr:col>10</xdr:col>
      <xdr:colOff>548640</xdr:colOff>
      <xdr:row>58</xdr:row>
      <xdr:rowOff>78740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5600065" y="13733780"/>
          <a:ext cx="3536950" cy="1124585"/>
          <a:chOff x="9954" y="21009"/>
          <a:chExt cx="5541" cy="1764"/>
        </a:xfrm>
      </xdr:grpSpPr>
      <xdr:pic>
        <xdr:nvPicPr>
          <xdr:cNvPr id="8" name="Picture 10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9954" y="21009"/>
            <a:ext cx="2642" cy="1764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9" name="Picture 12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2667" y="21010"/>
            <a:ext cx="2828" cy="1762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19</xdr:col>
      <xdr:colOff>540385</xdr:colOff>
      <xdr:row>53</xdr:row>
      <xdr:rowOff>138430</xdr:rowOff>
    </xdr:from>
    <xdr:to>
      <xdr:col>22</xdr:col>
      <xdr:colOff>53340</xdr:colOff>
      <xdr:row>60</xdr:row>
      <xdr:rowOff>48260</xdr:rowOff>
    </xdr:to>
    <xdr:pic>
      <xdr:nvPicPr>
        <xdr:cNvPr id="11" name="Picture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894560" y="13653135"/>
          <a:ext cx="1360805" cy="1687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275590</xdr:colOff>
      <xdr:row>55</xdr:row>
      <xdr:rowOff>0</xdr:rowOff>
    </xdr:from>
    <xdr:to>
      <xdr:col>16</xdr:col>
      <xdr:colOff>213360</xdr:colOff>
      <xdr:row>59</xdr:row>
      <xdr:rowOff>214630</xdr:rowOff>
    </xdr:to>
    <xdr:pic>
      <xdr:nvPicPr>
        <xdr:cNvPr id="12" name="Picture 114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34065" y="14022705"/>
          <a:ext cx="1785620" cy="1230630"/>
        </a:xfrm>
        <a:prstGeom prst="rect">
          <a:avLst/>
        </a:prstGeom>
        <a:noFill/>
        <a:ln w="1">
          <a:noFill/>
        </a:ln>
      </xdr:spPr>
    </xdr:pic>
    <xdr:clientData/>
  </xdr:twoCellAnchor>
  <xdr:twoCellAnchor>
    <xdr:from>
      <xdr:col>1</xdr:col>
      <xdr:colOff>366395</xdr:colOff>
      <xdr:row>24</xdr:row>
      <xdr:rowOff>76835</xdr:rowOff>
    </xdr:from>
    <xdr:to>
      <xdr:col>3</xdr:col>
      <xdr:colOff>172085</xdr:colOff>
      <xdr:row>27</xdr:row>
      <xdr:rowOff>173355</xdr:rowOff>
    </xdr:to>
    <xdr:sp macro="" textlink="">
      <xdr:nvSpPr>
        <xdr:cNvPr id="23" name="AutoShape 5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>
        <a:xfrm>
          <a:off x="2609850" y="6225540"/>
          <a:ext cx="2098040" cy="858520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200"/>
            </a:lnSpc>
            <a:defRPr sz="1000"/>
          </a:pPr>
          <a:r>
            <a:rPr lang="en-US" altLang="en-GB" sz="1200" b="1">
              <a:solidFill>
                <a:srgbClr val="000000"/>
              </a:solidFill>
              <a:latin typeface="Arial" panose="020B0604020202020204"/>
              <a:cs typeface="Arial" panose="020B0604020202020204"/>
              <a:sym typeface="+mn-ea"/>
            </a:rPr>
            <a:t>{_sets_} {_alejandro_}</a:t>
          </a:r>
          <a:endParaRPr lang="en-US" sz="1200" b="1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lnSpc>
              <a:spcPts val="1200"/>
            </a:lnSpc>
            <a:defRPr sz="1000"/>
          </a:pPr>
          <a:endParaRPr lang="en-US" sz="11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  <xdr:twoCellAnchor>
    <xdr:from>
      <xdr:col>8</xdr:col>
      <xdr:colOff>33655</xdr:colOff>
      <xdr:row>58</xdr:row>
      <xdr:rowOff>125730</xdr:rowOff>
    </xdr:from>
    <xdr:to>
      <xdr:col>11</xdr:col>
      <xdr:colOff>420370</xdr:colOff>
      <xdr:row>59</xdr:row>
      <xdr:rowOff>130810</xdr:rowOff>
    </xdr:to>
    <xdr:sp macro="" textlink="">
      <xdr:nvSpPr>
        <xdr:cNvPr id="29" name="TextBox 37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7612380" y="14910435"/>
          <a:ext cx="2234565" cy="25908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>
              <a:solidFill>
                <a:schemeClr val="bg1"/>
              </a:solidFill>
              <a:latin typeface="Arial" panose="020B0604020202020204" pitchFamily="7" charset="0"/>
              <a:ea typeface="Arial" panose="020B0604020202020204" pitchFamily="7" charset="0"/>
              <a:cs typeface="Arial" panose="020B0604020202020204" pitchFamily="7" charset="0"/>
              <a:sym typeface="Arial" panose="020B0604020202020204" pitchFamily="7" charset="0"/>
            </a:rPr>
            <a:t>请用LTA胶带封箱 。请看图片</a:t>
          </a:r>
        </a:p>
      </xdr:txBody>
    </xdr:sp>
    <xdr:clientData/>
  </xdr:twoCellAnchor>
  <xdr:twoCellAnchor editAs="oneCell">
    <xdr:from>
      <xdr:col>0</xdr:col>
      <xdr:colOff>536575</xdr:colOff>
      <xdr:row>51</xdr:row>
      <xdr:rowOff>83820</xdr:rowOff>
    </xdr:from>
    <xdr:to>
      <xdr:col>1</xdr:col>
      <xdr:colOff>1905</xdr:colOff>
      <xdr:row>58</xdr:row>
      <xdr:rowOff>188595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l="6437" t="25224" r="6556" b="2817"/>
        <a:stretch>
          <a:fillRect/>
        </a:stretch>
      </xdr:blipFill>
      <xdr:spPr>
        <a:xfrm>
          <a:off x="536575" y="13090525"/>
          <a:ext cx="1708785" cy="1882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246697</xdr:colOff>
      <xdr:row>46</xdr:row>
      <xdr:rowOff>43497</xdr:rowOff>
    </xdr:from>
    <xdr:to>
      <xdr:col>6</xdr:col>
      <xdr:colOff>454342</xdr:colOff>
      <xdr:row>49</xdr:row>
      <xdr:rowOff>243522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 t="5713" r="14642" b="2302"/>
        <a:stretch>
          <a:fillRect/>
        </a:stretch>
      </xdr:blipFill>
      <xdr:spPr>
        <a:xfrm rot="16200000">
          <a:off x="5608955" y="11550015"/>
          <a:ext cx="962025" cy="142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244475</xdr:colOff>
      <xdr:row>49</xdr:row>
      <xdr:rowOff>252095</xdr:rowOff>
    </xdr:from>
    <xdr:to>
      <xdr:col>6</xdr:col>
      <xdr:colOff>452120</xdr:colOff>
      <xdr:row>52</xdr:row>
      <xdr:rowOff>236855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 l="18722" t="6494" r="16018" b="4221"/>
        <a:stretch>
          <a:fillRect/>
        </a:stretch>
      </xdr:blipFill>
      <xdr:spPr>
        <a:xfrm rot="16200000">
          <a:off x="5715000" y="12413615"/>
          <a:ext cx="746760" cy="1421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549910</xdr:colOff>
      <xdr:row>46</xdr:row>
      <xdr:rowOff>216535</xdr:rowOff>
    </xdr:from>
    <xdr:to>
      <xdr:col>9</xdr:col>
      <xdr:colOff>231140</xdr:colOff>
      <xdr:row>52</xdr:row>
      <xdr:rowOff>92075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 l="11220" t="6724" r="819"/>
        <a:stretch>
          <a:fillRect/>
        </a:stretch>
      </xdr:blipFill>
      <xdr:spPr>
        <a:xfrm>
          <a:off x="6896735" y="11953240"/>
          <a:ext cx="1529080" cy="1399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532130</xdr:colOff>
      <xdr:row>46</xdr:row>
      <xdr:rowOff>218440</xdr:rowOff>
    </xdr:from>
    <xdr:to>
      <xdr:col>1</xdr:col>
      <xdr:colOff>6350</xdr:colOff>
      <xdr:row>51</xdr:row>
      <xdr:rowOff>86360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2130" y="11955145"/>
          <a:ext cx="1717675" cy="1137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544830</xdr:colOff>
      <xdr:row>52</xdr:row>
      <xdr:rowOff>168910</xdr:rowOff>
    </xdr:from>
    <xdr:to>
      <xdr:col>2</xdr:col>
      <xdr:colOff>1075690</xdr:colOff>
      <xdr:row>58</xdr:row>
      <xdr:rowOff>100965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 t="13765" b="9707"/>
        <a:stretch>
          <a:fillRect/>
        </a:stretch>
      </xdr:blipFill>
      <xdr:spPr>
        <a:xfrm>
          <a:off x="2788285" y="13429615"/>
          <a:ext cx="1677035" cy="1456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545465</xdr:colOff>
      <xdr:row>46</xdr:row>
      <xdr:rowOff>205105</xdr:rowOff>
    </xdr:from>
    <xdr:to>
      <xdr:col>2</xdr:col>
      <xdr:colOff>1073785</xdr:colOff>
      <xdr:row>52</xdr:row>
      <xdr:rowOff>182880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 t="11098" b="9112"/>
        <a:stretch>
          <a:fillRect/>
        </a:stretch>
      </xdr:blipFill>
      <xdr:spPr>
        <a:xfrm>
          <a:off x="2788920" y="11941810"/>
          <a:ext cx="1674495" cy="1501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676275</xdr:colOff>
      <xdr:row>56</xdr:row>
      <xdr:rowOff>136525</xdr:rowOff>
    </xdr:from>
    <xdr:to>
      <xdr:col>2</xdr:col>
      <xdr:colOff>501650</xdr:colOff>
      <xdr:row>58</xdr:row>
      <xdr:rowOff>210820</xdr:rowOff>
    </xdr:to>
    <xdr:sp macro="" textlink="">
      <xdr:nvSpPr>
        <xdr:cNvPr id="28" name="Oval 1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919730" y="14413230"/>
          <a:ext cx="971550" cy="582295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 editAs="oneCell">
    <xdr:from>
      <xdr:col>9</xdr:col>
      <xdr:colOff>351155</xdr:colOff>
      <xdr:row>46</xdr:row>
      <xdr:rowOff>103505</xdr:rowOff>
    </xdr:from>
    <xdr:to>
      <xdr:col>11</xdr:col>
      <xdr:colOff>329565</xdr:colOff>
      <xdr:row>52</xdr:row>
      <xdr:rowOff>191135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 l="6611" r="9163"/>
        <a:stretch>
          <a:fillRect/>
        </a:stretch>
      </xdr:blipFill>
      <xdr:spPr>
        <a:xfrm>
          <a:off x="8545830" y="11840210"/>
          <a:ext cx="1210310" cy="1611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241300</xdr:colOff>
      <xdr:row>49</xdr:row>
      <xdr:rowOff>201295</xdr:rowOff>
    </xdr:from>
    <xdr:to>
      <xdr:col>28</xdr:col>
      <xdr:colOff>946150</xdr:colOff>
      <xdr:row>55</xdr:row>
      <xdr:rowOff>147320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7675225" y="12700000"/>
          <a:ext cx="3959225" cy="1470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E69"/>
  <sheetViews>
    <sheetView showGridLines="0" tabSelected="1" topLeftCell="B1" zoomScale="60" zoomScaleNormal="60" workbookViewId="0">
      <selection activeCell="F6" sqref="F6"/>
    </sheetView>
  </sheetViews>
  <sheetFormatPr defaultColWidth="9.140625" defaultRowHeight="15"/>
  <cols>
    <col min="1" max="1" width="32.7109375" customWidth="1"/>
    <col min="2" max="3" width="16.7109375" customWidth="1"/>
    <col min="4" max="5" width="8.7109375" customWidth="1"/>
    <col min="6" max="26" width="9" customWidth="1"/>
    <col min="27" max="27" width="12.85546875" customWidth="1"/>
    <col min="28" max="29" width="16.7109375" customWidth="1"/>
    <col min="30" max="30" width="8.7109375" customWidth="1"/>
  </cols>
  <sheetData>
    <row r="1" spans="1:31" ht="24.2" customHeight="1">
      <c r="A1" s="284" t="s">
        <v>0</v>
      </c>
      <c r="B1" s="285"/>
      <c r="C1" s="286"/>
      <c r="D1" s="17"/>
      <c r="E1" s="18"/>
      <c r="F1" s="18"/>
      <c r="G1" s="18"/>
      <c r="H1" s="19"/>
      <c r="I1" s="19"/>
      <c r="J1" s="19"/>
      <c r="K1" s="17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273" t="s">
        <v>1</v>
      </c>
      <c r="Y1" s="273"/>
      <c r="Z1" s="273"/>
      <c r="AA1" s="273"/>
      <c r="AB1" s="273"/>
      <c r="AC1" s="273"/>
      <c r="AD1" s="20"/>
      <c r="AE1" s="19"/>
    </row>
    <row r="2" spans="1:31" ht="20.100000000000001" customHeight="1">
      <c r="A2" s="21" t="s">
        <v>2</v>
      </c>
      <c r="B2" s="22" t="s">
        <v>3</v>
      </c>
      <c r="C2" s="23"/>
      <c r="D2" s="24"/>
      <c r="E2" s="25"/>
      <c r="F2" s="25"/>
      <c r="G2" s="25"/>
      <c r="H2" s="19"/>
      <c r="I2" s="19"/>
      <c r="J2" s="19"/>
      <c r="K2" s="25"/>
      <c r="L2" s="287" t="s">
        <v>4</v>
      </c>
      <c r="M2" s="287"/>
      <c r="N2" s="287"/>
      <c r="O2" s="287"/>
      <c r="P2" s="287"/>
      <c r="Q2" s="19"/>
      <c r="R2" s="19"/>
      <c r="S2" s="19"/>
      <c r="T2" s="19"/>
      <c r="U2" s="19"/>
      <c r="V2" s="19"/>
      <c r="W2" s="19"/>
      <c r="X2" s="288" t="s">
        <v>5</v>
      </c>
      <c r="Y2" s="288"/>
      <c r="Z2" s="288"/>
      <c r="AA2" s="288"/>
      <c r="AB2" s="288"/>
      <c r="AC2" s="288"/>
      <c r="AD2" s="20"/>
      <c r="AE2" s="19"/>
    </row>
    <row r="3" spans="1:31" ht="20.100000000000001" customHeight="1">
      <c r="A3" s="26"/>
      <c r="B3" s="27"/>
      <c r="C3" s="28"/>
      <c r="D3" s="29"/>
      <c r="E3" s="19"/>
      <c r="F3" s="19"/>
      <c r="G3" s="19"/>
      <c r="H3" s="19"/>
      <c r="I3" s="19"/>
      <c r="J3" s="19"/>
      <c r="K3" s="19"/>
      <c r="L3" s="280" t="s">
        <v>6</v>
      </c>
      <c r="M3" s="280"/>
      <c r="N3" s="280"/>
      <c r="O3" s="280"/>
      <c r="P3" s="280"/>
      <c r="Q3" s="19"/>
      <c r="R3" s="19"/>
      <c r="S3" s="19"/>
      <c r="T3" s="19"/>
      <c r="U3" s="19"/>
      <c r="V3" s="19"/>
      <c r="W3" s="19"/>
      <c r="X3" s="146" t="s">
        <v>7</v>
      </c>
      <c r="Y3" s="146"/>
      <c r="Z3" s="146"/>
      <c r="AA3" s="146"/>
      <c r="AB3" s="146"/>
      <c r="AC3" s="146"/>
      <c r="AD3" s="20"/>
      <c r="AE3" s="19"/>
    </row>
    <row r="4" spans="1:31" ht="20.100000000000001" customHeight="1">
      <c r="A4" s="26" t="s">
        <v>8</v>
      </c>
      <c r="B4" s="30"/>
      <c r="C4" s="31"/>
      <c r="D4" s="29"/>
      <c r="E4" s="19"/>
      <c r="F4" s="19"/>
      <c r="G4" s="19"/>
      <c r="H4" s="19"/>
      <c r="I4" s="19"/>
      <c r="J4" s="19"/>
      <c r="K4" s="19"/>
      <c r="L4" s="280"/>
      <c r="M4" s="280"/>
      <c r="N4" s="280"/>
      <c r="O4" s="280"/>
      <c r="P4" s="280"/>
      <c r="Q4" s="19"/>
      <c r="R4" s="19"/>
      <c r="S4" s="19"/>
      <c r="T4" s="19"/>
      <c r="U4" s="19"/>
      <c r="V4" s="19"/>
      <c r="W4" s="19"/>
      <c r="X4" s="281" t="s">
        <v>9</v>
      </c>
      <c r="Y4" s="281"/>
      <c r="Z4" s="281"/>
      <c r="AA4" s="281"/>
      <c r="AB4" s="281"/>
      <c r="AC4" s="281"/>
      <c r="AD4" s="20"/>
      <c r="AE4" s="19"/>
    </row>
    <row r="5" spans="1:31" ht="20.100000000000001" customHeight="1">
      <c r="A5" s="26" t="s">
        <v>10</v>
      </c>
      <c r="B5" s="282" t="s">
        <v>11</v>
      </c>
      <c r="C5" s="283"/>
      <c r="D5" s="33"/>
      <c r="E5" s="19"/>
      <c r="F5" s="19"/>
      <c r="G5" s="19"/>
      <c r="H5" s="19"/>
      <c r="I5" s="19"/>
      <c r="J5" s="19"/>
      <c r="K5" s="19"/>
      <c r="L5" s="280"/>
      <c r="M5" s="280"/>
      <c r="N5" s="280"/>
      <c r="O5" s="280"/>
      <c r="P5" s="280"/>
      <c r="Q5" s="19"/>
      <c r="R5" s="19"/>
      <c r="S5" s="19"/>
      <c r="T5" s="19"/>
      <c r="U5" s="19"/>
      <c r="V5" s="19"/>
      <c r="W5" s="19"/>
      <c r="X5" s="281" t="s">
        <v>12</v>
      </c>
      <c r="Y5" s="281"/>
      <c r="Z5" s="281"/>
      <c r="AA5" s="281"/>
      <c r="AB5" s="281"/>
      <c r="AC5" s="281"/>
      <c r="AD5" s="20"/>
      <c r="AE5" s="19"/>
    </row>
    <row r="6" spans="1:31" ht="20.100000000000001" customHeight="1">
      <c r="A6" s="34"/>
      <c r="B6" s="267"/>
      <c r="C6" s="268"/>
      <c r="D6" s="33"/>
      <c r="E6" s="19"/>
      <c r="F6" s="19"/>
      <c r="G6" s="19"/>
      <c r="H6" s="19"/>
      <c r="I6" s="19"/>
      <c r="J6" s="19"/>
      <c r="K6" s="19"/>
      <c r="L6" s="19"/>
      <c r="M6" s="19"/>
      <c r="N6" s="35"/>
      <c r="O6" s="35"/>
      <c r="P6" s="35"/>
      <c r="Q6" s="35"/>
      <c r="R6" s="19"/>
      <c r="S6" s="35"/>
      <c r="T6" s="35"/>
      <c r="U6" s="35"/>
      <c r="V6" s="35"/>
      <c r="W6" s="35"/>
      <c r="X6" s="35"/>
      <c r="Y6" s="35"/>
      <c r="Z6" s="35"/>
      <c r="AA6" s="35"/>
      <c r="AB6" s="35"/>
      <c r="AC6" s="32"/>
      <c r="AD6" s="36"/>
      <c r="AE6" s="20"/>
    </row>
    <row r="7" spans="1:31" ht="20.100000000000001" customHeight="1">
      <c r="A7" s="19"/>
      <c r="B7" s="19"/>
      <c r="C7" s="19"/>
      <c r="D7" s="29"/>
      <c r="E7" s="19"/>
      <c r="F7" s="19"/>
      <c r="G7" s="19"/>
      <c r="H7" s="19"/>
      <c r="I7" s="19"/>
      <c r="J7" s="2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37"/>
      <c r="AB7" s="37"/>
      <c r="AC7" s="36"/>
      <c r="AD7" s="20"/>
      <c r="AE7" s="19"/>
    </row>
    <row r="8" spans="1:31" ht="20.100000000000001" customHeight="1">
      <c r="A8" s="202" t="s">
        <v>13</v>
      </c>
      <c r="B8" s="207" t="s">
        <v>14</v>
      </c>
      <c r="C8" s="207" t="s">
        <v>15</v>
      </c>
      <c r="D8" s="163" t="s">
        <v>16</v>
      </c>
      <c r="E8" s="164"/>
      <c r="F8" s="269" t="s">
        <v>17</v>
      </c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270"/>
      <c r="S8" s="270"/>
      <c r="T8" s="270"/>
      <c r="U8" s="270"/>
      <c r="V8" s="270"/>
      <c r="W8" s="270"/>
      <c r="X8" s="271"/>
      <c r="Y8" s="186" t="s">
        <v>18</v>
      </c>
      <c r="Z8" s="189" t="s">
        <v>19</v>
      </c>
      <c r="AA8" s="192" t="s">
        <v>20</v>
      </c>
      <c r="AB8" s="197" t="s">
        <v>21</v>
      </c>
      <c r="AC8" s="151" t="s">
        <v>22</v>
      </c>
      <c r="AD8" s="20"/>
      <c r="AE8" s="19"/>
    </row>
    <row r="9" spans="1:31" ht="20.100000000000001" customHeight="1">
      <c r="A9" s="203"/>
      <c r="B9" s="208"/>
      <c r="C9" s="208"/>
      <c r="D9" s="165"/>
      <c r="E9" s="166"/>
      <c r="F9" s="209" t="s">
        <v>23</v>
      </c>
      <c r="G9" s="211" t="s">
        <v>24</v>
      </c>
      <c r="H9" s="211" t="s">
        <v>25</v>
      </c>
      <c r="I9" s="211" t="s">
        <v>26</v>
      </c>
      <c r="J9" s="211" t="s">
        <v>27</v>
      </c>
      <c r="K9" s="211" t="s">
        <v>28</v>
      </c>
      <c r="L9" s="213" t="s">
        <v>29</v>
      </c>
      <c r="M9" s="209" t="s">
        <v>30</v>
      </c>
      <c r="N9" s="211" t="s">
        <v>31</v>
      </c>
      <c r="O9" s="211" t="s">
        <v>32</v>
      </c>
      <c r="P9" s="211" t="s">
        <v>33</v>
      </c>
      <c r="Q9" s="213" t="s">
        <v>34</v>
      </c>
      <c r="R9" s="209" t="s">
        <v>35</v>
      </c>
      <c r="S9" s="211" t="s">
        <v>36</v>
      </c>
      <c r="T9" s="211" t="s">
        <v>37</v>
      </c>
      <c r="U9" s="211" t="s">
        <v>38</v>
      </c>
      <c r="V9" s="213" t="s">
        <v>39</v>
      </c>
      <c r="W9" s="276" t="s">
        <v>40</v>
      </c>
      <c r="X9" s="278" t="s">
        <v>41</v>
      </c>
      <c r="Y9" s="187"/>
      <c r="Z9" s="190"/>
      <c r="AA9" s="193"/>
      <c r="AB9" s="198"/>
      <c r="AC9" s="152"/>
      <c r="AD9" s="20"/>
      <c r="AE9" s="19"/>
    </row>
    <row r="10" spans="1:31" ht="20.100000000000001" customHeight="1">
      <c r="A10" s="204"/>
      <c r="B10" s="39" t="s">
        <v>42</v>
      </c>
      <c r="C10" s="39" t="s">
        <v>43</v>
      </c>
      <c r="D10" s="167"/>
      <c r="E10" s="168"/>
      <c r="F10" s="210"/>
      <c r="G10" s="212"/>
      <c r="H10" s="212"/>
      <c r="I10" s="212"/>
      <c r="J10" s="212"/>
      <c r="K10" s="212"/>
      <c r="L10" s="214"/>
      <c r="M10" s="210"/>
      <c r="N10" s="212"/>
      <c r="O10" s="212"/>
      <c r="P10" s="212"/>
      <c r="Q10" s="214"/>
      <c r="R10" s="210"/>
      <c r="S10" s="212"/>
      <c r="T10" s="274"/>
      <c r="U10" s="274"/>
      <c r="V10" s="275"/>
      <c r="W10" s="277"/>
      <c r="X10" s="279"/>
      <c r="Y10" s="188"/>
      <c r="Z10" s="191"/>
      <c r="AA10" s="194"/>
      <c r="AB10" s="40" t="s">
        <v>44</v>
      </c>
      <c r="AC10" s="41" t="s">
        <v>44</v>
      </c>
      <c r="AD10" s="20"/>
      <c r="AE10" s="19"/>
    </row>
    <row r="11" spans="1:31" ht="20.100000000000001" customHeight="1">
      <c r="A11" s="205" t="s">
        <v>45</v>
      </c>
      <c r="B11" s="42"/>
      <c r="C11" s="42"/>
      <c r="D11" s="272"/>
      <c r="E11" s="273"/>
      <c r="F11" s="43"/>
      <c r="G11" s="44"/>
      <c r="H11" s="44"/>
      <c r="I11" s="44"/>
      <c r="J11" s="44"/>
      <c r="K11" s="44"/>
      <c r="L11" s="45"/>
      <c r="M11" s="43"/>
      <c r="N11" s="44"/>
      <c r="O11" s="44"/>
      <c r="P11" s="44"/>
      <c r="Q11" s="45"/>
      <c r="R11" s="43"/>
      <c r="S11" s="44"/>
      <c r="T11" s="44"/>
      <c r="U11" s="44"/>
      <c r="V11" s="45"/>
      <c r="W11" s="46"/>
      <c r="X11" s="47"/>
      <c r="Y11" s="48">
        <f>SUM(F11:K11)+SUM(R11:V11)/2</f>
        <v>0</v>
      </c>
      <c r="Z11" s="49">
        <f>SUM(M11:Q11)+SUM(W11:X11)/2</f>
        <v>0</v>
      </c>
      <c r="AA11" s="50">
        <f t="shared" ref="AA11:AA14" si="0">SUM(E11:K11)*12+SUM(M11:Q11)*8+SUM(R11:V11)*6+SUM(W11:X11)*4</f>
        <v>0</v>
      </c>
      <c r="AB11" s="51">
        <v>0</v>
      </c>
      <c r="AC11" s="52">
        <f t="shared" ref="AC11:AC14" si="1">AB11*AA11</f>
        <v>0</v>
      </c>
      <c r="AD11" s="35"/>
      <c r="AE11" s="35"/>
    </row>
    <row r="12" spans="1:31" ht="20.100000000000001" customHeight="1">
      <c r="A12" s="206"/>
      <c r="B12" s="53"/>
      <c r="C12" s="54"/>
      <c r="D12" s="260"/>
      <c r="E12" s="261"/>
      <c r="F12" s="43"/>
      <c r="G12" s="44"/>
      <c r="H12" s="44"/>
      <c r="I12" s="44"/>
      <c r="J12" s="44"/>
      <c r="K12" s="44"/>
      <c r="L12" s="45"/>
      <c r="M12" s="43"/>
      <c r="N12" s="44"/>
      <c r="O12" s="44"/>
      <c r="P12" s="44"/>
      <c r="Q12" s="45"/>
      <c r="R12" s="43"/>
      <c r="S12" s="44"/>
      <c r="T12" s="44"/>
      <c r="U12" s="44"/>
      <c r="V12" s="45"/>
      <c r="W12" s="46"/>
      <c r="X12" s="47"/>
      <c r="Y12" s="48">
        <f>SUM(F12:K12)+SUM(R12:V12)/2</f>
        <v>0</v>
      </c>
      <c r="Z12" s="49">
        <f>SUM(M12:Q12)+SUM(W12:X12)/2</f>
        <v>0</v>
      </c>
      <c r="AA12" s="50">
        <f t="shared" si="0"/>
        <v>0</v>
      </c>
      <c r="AB12" s="51">
        <v>0</v>
      </c>
      <c r="AC12" s="52">
        <f t="shared" si="1"/>
        <v>0</v>
      </c>
      <c r="AD12" s="35"/>
      <c r="AE12" s="35"/>
    </row>
    <row r="13" spans="1:31" ht="20.100000000000001" customHeight="1">
      <c r="A13" s="55" t="s">
        <v>46</v>
      </c>
      <c r="B13" s="56"/>
      <c r="C13" s="56"/>
      <c r="D13" s="260"/>
      <c r="E13" s="261"/>
      <c r="F13" s="57"/>
      <c r="G13" s="58"/>
      <c r="H13" s="58"/>
      <c r="I13" s="58"/>
      <c r="J13" s="58"/>
      <c r="K13" s="58"/>
      <c r="L13" s="59"/>
      <c r="M13" s="57"/>
      <c r="N13" s="58"/>
      <c r="O13" s="58"/>
      <c r="P13" s="58"/>
      <c r="Q13" s="59"/>
      <c r="R13" s="57"/>
      <c r="S13" s="58"/>
      <c r="T13" s="58"/>
      <c r="U13" s="44"/>
      <c r="V13" s="45"/>
      <c r="W13" s="46"/>
      <c r="X13" s="47"/>
      <c r="Y13" s="48">
        <f>SUM(F13:K13)+SUM(R13:V13)/2</f>
        <v>0</v>
      </c>
      <c r="Z13" s="49">
        <f>SUM(M13:Q13)+SUM(W13:X13)/2</f>
        <v>0</v>
      </c>
      <c r="AA13" s="50">
        <f t="shared" si="0"/>
        <v>0</v>
      </c>
      <c r="AB13" s="51">
        <v>0</v>
      </c>
      <c r="AC13" s="52">
        <f t="shared" si="1"/>
        <v>0</v>
      </c>
      <c r="AD13" s="35"/>
      <c r="AE13" s="35"/>
    </row>
    <row r="14" spans="1:31" ht="20.100000000000001" customHeight="1">
      <c r="A14" s="60" t="s">
        <v>47</v>
      </c>
      <c r="B14" s="61"/>
      <c r="C14" s="54"/>
      <c r="D14" s="260"/>
      <c r="E14" s="261"/>
      <c r="F14" s="43"/>
      <c r="G14" s="58"/>
      <c r="H14" s="58"/>
      <c r="I14" s="58"/>
      <c r="J14" s="58"/>
      <c r="K14" s="58"/>
      <c r="L14" s="59"/>
      <c r="M14" s="57"/>
      <c r="N14" s="58"/>
      <c r="O14" s="58"/>
      <c r="P14" s="58"/>
      <c r="Q14" s="59"/>
      <c r="R14" s="57"/>
      <c r="S14" s="58"/>
      <c r="T14" s="58"/>
      <c r="U14" s="44"/>
      <c r="V14" s="45"/>
      <c r="W14" s="46"/>
      <c r="X14" s="47"/>
      <c r="Y14" s="48">
        <f>SUM(F14:K14)+SUM(R14:V14)/2</f>
        <v>0</v>
      </c>
      <c r="Z14" s="49">
        <f>SUM(M14:Q14)+SUM(W14:X14)/2</f>
        <v>0</v>
      </c>
      <c r="AA14" s="50">
        <f t="shared" si="0"/>
        <v>0</v>
      </c>
      <c r="AB14" s="62">
        <v>0</v>
      </c>
      <c r="AC14" s="52">
        <f t="shared" si="1"/>
        <v>0</v>
      </c>
      <c r="AD14" s="35"/>
      <c r="AE14" s="35"/>
    </row>
    <row r="15" spans="1:31" ht="20.100000000000001" customHeight="1">
      <c r="A15" s="60" t="s">
        <v>48</v>
      </c>
      <c r="B15" s="61"/>
      <c r="C15" s="54"/>
      <c r="D15" s="260"/>
      <c r="E15" s="261"/>
      <c r="F15" s="57"/>
      <c r="G15" s="58"/>
      <c r="H15" s="58"/>
      <c r="I15" s="58"/>
      <c r="J15" s="58"/>
      <c r="K15" s="58"/>
      <c r="L15" s="59"/>
      <c r="M15" s="57"/>
      <c r="N15" s="58"/>
      <c r="O15" s="58"/>
      <c r="P15" s="58"/>
      <c r="Q15" s="59"/>
      <c r="R15" s="57"/>
      <c r="S15" s="58"/>
      <c r="T15" s="58"/>
      <c r="U15" s="58"/>
      <c r="V15" s="59"/>
      <c r="W15" s="63"/>
      <c r="X15" s="64"/>
      <c r="Y15" s="65"/>
      <c r="Z15" s="66"/>
      <c r="AA15" s="50"/>
      <c r="AB15" s="62"/>
      <c r="AC15" s="67"/>
      <c r="AD15" s="35"/>
      <c r="AE15" s="35"/>
    </row>
    <row r="16" spans="1:31" ht="20.100000000000001" customHeight="1">
      <c r="A16" s="60" t="s">
        <v>49</v>
      </c>
      <c r="B16" s="61"/>
      <c r="C16" s="54"/>
      <c r="D16" s="260"/>
      <c r="E16" s="261"/>
      <c r="F16" s="57"/>
      <c r="G16" s="58"/>
      <c r="H16" s="58"/>
      <c r="I16" s="58"/>
      <c r="J16" s="58"/>
      <c r="K16" s="58"/>
      <c r="L16" s="59"/>
      <c r="M16" s="57"/>
      <c r="N16" s="58"/>
      <c r="O16" s="58"/>
      <c r="P16" s="58"/>
      <c r="Q16" s="59"/>
      <c r="R16" s="57"/>
      <c r="S16" s="58"/>
      <c r="T16" s="58"/>
      <c r="U16" s="58"/>
      <c r="V16" s="59"/>
      <c r="W16" s="63"/>
      <c r="X16" s="64"/>
      <c r="Y16" s="65"/>
      <c r="Z16" s="66"/>
      <c r="AA16" s="50"/>
      <c r="AB16" s="62"/>
      <c r="AC16" s="67"/>
      <c r="AD16" s="35"/>
      <c r="AE16" s="35"/>
    </row>
    <row r="17" spans="1:31" ht="20.100000000000001" customHeight="1">
      <c r="A17" s="68" t="s">
        <v>50</v>
      </c>
      <c r="B17" s="69"/>
      <c r="C17" s="70"/>
      <c r="D17" s="262"/>
      <c r="E17" s="263"/>
      <c r="F17" s="71"/>
      <c r="G17" s="72"/>
      <c r="H17" s="72"/>
      <c r="I17" s="72"/>
      <c r="J17" s="72"/>
      <c r="K17" s="72"/>
      <c r="L17" s="73"/>
      <c r="M17" s="71"/>
      <c r="N17" s="72"/>
      <c r="O17" s="72"/>
      <c r="P17" s="72"/>
      <c r="Q17" s="73"/>
      <c r="R17" s="71"/>
      <c r="S17" s="72"/>
      <c r="T17" s="72"/>
      <c r="U17" s="72"/>
      <c r="V17" s="73"/>
      <c r="W17" s="74"/>
      <c r="X17" s="75"/>
      <c r="Y17" s="76"/>
      <c r="Z17" s="77"/>
      <c r="AA17" s="50"/>
      <c r="AB17" s="78"/>
      <c r="AC17" s="79"/>
      <c r="AD17" s="35"/>
      <c r="AE17" s="35"/>
    </row>
    <row r="18" spans="1:31" ht="20.100000000000001" customHeight="1">
      <c r="A18" s="80"/>
      <c r="B18" s="19"/>
      <c r="C18" s="80"/>
      <c r="D18" s="81"/>
      <c r="E18" s="82"/>
      <c r="F18" s="82"/>
      <c r="G18" s="82"/>
      <c r="H18" s="82"/>
      <c r="I18" s="82"/>
      <c r="J18" s="82"/>
      <c r="K18" s="82"/>
      <c r="L18" s="82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Y18" s="83">
        <f t="shared" ref="Y18:AA18" si="2">SUM(Y11:Y17)</f>
        <v>0</v>
      </c>
      <c r="Z18" s="84">
        <f t="shared" si="2"/>
        <v>0</v>
      </c>
      <c r="AA18" s="85">
        <f t="shared" si="2"/>
        <v>0</v>
      </c>
      <c r="AB18" s="86"/>
      <c r="AC18" s="87">
        <f>SUM(AC11:AC17)</f>
        <v>0</v>
      </c>
      <c r="AD18" s="20"/>
      <c r="AE18" s="19"/>
    </row>
    <row r="19" spans="1:31" ht="20.100000000000001" customHeight="1">
      <c r="A19" s="88" t="s">
        <v>51</v>
      </c>
      <c r="B19" s="153"/>
      <c r="C19" s="153"/>
      <c r="D19" s="154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37"/>
      <c r="Y19" s="37"/>
      <c r="Z19" s="36"/>
      <c r="AA19" s="89"/>
      <c r="AB19" s="90"/>
      <c r="AC19" s="20"/>
      <c r="AD19" s="20"/>
      <c r="AE19" s="19"/>
    </row>
    <row r="20" spans="1:31" ht="20.100000000000001" customHeight="1">
      <c r="A20" s="91" t="s">
        <v>52</v>
      </c>
      <c r="B20" s="155"/>
      <c r="C20" s="155"/>
      <c r="D20" s="156"/>
      <c r="E20" s="19"/>
      <c r="F20" s="19"/>
      <c r="G20" s="19"/>
      <c r="H20" s="19"/>
      <c r="I20" s="19"/>
      <c r="J20" s="19"/>
      <c r="K20" s="19"/>
      <c r="L20" s="19"/>
      <c r="M20" s="19"/>
      <c r="N20" s="19"/>
      <c r="AB20" s="20"/>
      <c r="AD20" s="20"/>
      <c r="AE20" s="19"/>
    </row>
    <row r="21" spans="1:31" ht="20.100000000000001" customHeight="1">
      <c r="A21" s="92" t="s">
        <v>53</v>
      </c>
      <c r="B21" s="157"/>
      <c r="C21" s="157"/>
      <c r="D21" s="158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69" t="s">
        <v>15</v>
      </c>
      <c r="P21" s="170"/>
      <c r="Q21" s="171"/>
      <c r="R21" s="169" t="s">
        <v>54</v>
      </c>
      <c r="S21" s="170"/>
      <c r="T21" s="264" t="s">
        <v>55</v>
      </c>
      <c r="U21" s="265"/>
      <c r="V21" s="265"/>
      <c r="W21" s="265"/>
      <c r="X21" s="265"/>
      <c r="Y21" s="265"/>
      <c r="Z21" s="266"/>
      <c r="AA21" s="195" t="s">
        <v>56</v>
      </c>
      <c r="AB21" s="20"/>
      <c r="AD21" s="20"/>
      <c r="AE21" s="19"/>
    </row>
    <row r="22" spans="1:31" ht="20.100000000000001" customHeight="1">
      <c r="A22" s="93" t="s">
        <v>57</v>
      </c>
      <c r="B22" s="146"/>
      <c r="C22" s="146"/>
      <c r="D22" s="147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72"/>
      <c r="P22" s="173"/>
      <c r="Q22" s="174"/>
      <c r="R22" s="175"/>
      <c r="S22" s="176"/>
      <c r="T22" s="94">
        <v>35</v>
      </c>
      <c r="U22" s="95">
        <f t="shared" ref="U22:Z22" si="3">T22+1</f>
        <v>36</v>
      </c>
      <c r="V22" s="95">
        <f t="shared" si="3"/>
        <v>37</v>
      </c>
      <c r="W22" s="95">
        <f t="shared" si="3"/>
        <v>38</v>
      </c>
      <c r="X22" s="95">
        <f t="shared" si="3"/>
        <v>39</v>
      </c>
      <c r="Y22" s="95">
        <f t="shared" si="3"/>
        <v>40</v>
      </c>
      <c r="Z22" s="95">
        <f t="shared" si="3"/>
        <v>41</v>
      </c>
      <c r="AA22" s="196"/>
      <c r="AB22" s="20"/>
      <c r="AD22" s="20"/>
      <c r="AE22" s="19"/>
    </row>
    <row r="23" spans="1:31" ht="20.100000000000001" customHeight="1">
      <c r="A23" s="96" t="s">
        <v>58</v>
      </c>
      <c r="B23" s="159" t="s">
        <v>59</v>
      </c>
      <c r="C23" s="159"/>
      <c r="D23" s="160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77">
        <f>C11</f>
        <v>0</v>
      </c>
      <c r="P23" s="178"/>
      <c r="Q23" s="179"/>
      <c r="R23" s="254">
        <f t="shared" ref="R23:R26" si="4">D11</f>
        <v>0</v>
      </c>
      <c r="S23" s="254"/>
      <c r="T23" s="97"/>
      <c r="U23" s="98"/>
      <c r="V23" s="98"/>
      <c r="W23" s="98"/>
      <c r="X23" s="98"/>
      <c r="Y23" s="98"/>
      <c r="Z23" s="99"/>
      <c r="AA23" s="100">
        <f t="shared" ref="AA23:AA27" si="5">SUM(T23:Z23)</f>
        <v>0</v>
      </c>
      <c r="AB23" s="20"/>
      <c r="AD23" s="20"/>
      <c r="AE23" s="19"/>
    </row>
    <row r="24" spans="1:31" ht="20.100000000000001" customHeight="1">
      <c r="A24" s="101"/>
      <c r="B24" s="161"/>
      <c r="C24" s="161"/>
      <c r="D24" s="162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80"/>
      <c r="P24" s="181"/>
      <c r="Q24" s="182"/>
      <c r="R24" s="255">
        <f t="shared" si="4"/>
        <v>0</v>
      </c>
      <c r="S24" s="255"/>
      <c r="T24" s="102"/>
      <c r="U24" s="103"/>
      <c r="V24" s="103"/>
      <c r="W24" s="103"/>
      <c r="X24" s="103"/>
      <c r="Y24" s="103"/>
      <c r="Z24" s="104"/>
      <c r="AA24" s="105">
        <f t="shared" si="5"/>
        <v>0</v>
      </c>
      <c r="AB24" s="20"/>
      <c r="AD24" s="20"/>
      <c r="AE24" s="19"/>
    </row>
    <row r="25" spans="1:31" ht="20.100000000000001" customHeight="1">
      <c r="A25" s="96" t="s">
        <v>60</v>
      </c>
      <c r="B25" s="157"/>
      <c r="C25" s="157"/>
      <c r="D25" s="158"/>
      <c r="E25" s="19"/>
      <c r="F25" s="19"/>
      <c r="G25" s="106"/>
      <c r="H25" s="106"/>
      <c r="I25" s="107"/>
      <c r="J25" s="19"/>
      <c r="K25" s="19"/>
      <c r="L25" s="19"/>
      <c r="M25" s="19"/>
      <c r="N25" s="19"/>
      <c r="O25" s="180"/>
      <c r="P25" s="181"/>
      <c r="Q25" s="182"/>
      <c r="R25" s="255">
        <f t="shared" si="4"/>
        <v>0</v>
      </c>
      <c r="S25" s="255"/>
      <c r="T25" s="102"/>
      <c r="U25" s="103"/>
      <c r="V25" s="103"/>
      <c r="W25" s="103"/>
      <c r="X25" s="103"/>
      <c r="Y25" s="103"/>
      <c r="Z25" s="104"/>
      <c r="AA25" s="105">
        <f t="shared" si="5"/>
        <v>0</v>
      </c>
      <c r="AB25" s="20"/>
      <c r="AD25" s="20"/>
      <c r="AE25" s="19"/>
    </row>
    <row r="26" spans="1:31" ht="20.100000000000001" customHeight="1">
      <c r="A26" s="108" t="s">
        <v>61</v>
      </c>
      <c r="B26" s="146"/>
      <c r="C26" s="146"/>
      <c r="D26" s="147"/>
      <c r="E26" s="19"/>
      <c r="F26" s="19"/>
      <c r="G26" s="20"/>
      <c r="H26" s="20"/>
      <c r="I26" s="80"/>
      <c r="J26" s="19"/>
      <c r="K26" s="19"/>
      <c r="L26" s="19"/>
      <c r="M26" s="19"/>
      <c r="N26" s="81"/>
      <c r="O26" s="183"/>
      <c r="P26" s="184"/>
      <c r="Q26" s="185"/>
      <c r="R26" s="256">
        <f t="shared" si="4"/>
        <v>0</v>
      </c>
      <c r="S26" s="256"/>
      <c r="T26" s="102"/>
      <c r="U26" s="103"/>
      <c r="V26" s="103"/>
      <c r="W26" s="103"/>
      <c r="X26" s="103"/>
      <c r="Y26" s="103"/>
      <c r="Z26" s="104"/>
      <c r="AA26" s="109">
        <f t="shared" si="5"/>
        <v>0</v>
      </c>
      <c r="AB26" s="110"/>
      <c r="AD26" s="20"/>
      <c r="AE26" s="19"/>
    </row>
    <row r="27" spans="1:31" ht="20.100000000000001" customHeight="1">
      <c r="A27" s="108"/>
      <c r="B27" s="146"/>
      <c r="C27" s="146"/>
      <c r="D27" s="147"/>
      <c r="E27" s="19"/>
      <c r="F27" s="19"/>
      <c r="G27" s="20"/>
      <c r="H27" s="20"/>
      <c r="I27" s="80"/>
      <c r="J27" s="19"/>
      <c r="K27" s="19"/>
      <c r="L27" s="19"/>
      <c r="M27" s="19"/>
      <c r="N27" s="81"/>
      <c r="O27" s="111"/>
      <c r="P27" s="111"/>
      <c r="Q27" s="19"/>
      <c r="R27" s="19"/>
      <c r="S27" s="19"/>
      <c r="T27" s="112">
        <f t="shared" ref="T27:Z27" si="6">SUM(T23:T25)</f>
        <v>0</v>
      </c>
      <c r="U27" s="113">
        <f t="shared" si="6"/>
        <v>0</v>
      </c>
      <c r="V27" s="113">
        <f t="shared" si="6"/>
        <v>0</v>
      </c>
      <c r="W27" s="113">
        <f t="shared" si="6"/>
        <v>0</v>
      </c>
      <c r="X27" s="113">
        <f t="shared" si="6"/>
        <v>0</v>
      </c>
      <c r="Y27" s="114">
        <f t="shared" si="6"/>
        <v>0</v>
      </c>
      <c r="Z27" s="115">
        <f t="shared" si="6"/>
        <v>0</v>
      </c>
      <c r="AA27" s="85">
        <f t="shared" si="5"/>
        <v>0</v>
      </c>
      <c r="AB27" s="116"/>
      <c r="AD27" s="20"/>
      <c r="AE27" s="19"/>
    </row>
    <row r="28" spans="1:31" ht="20.100000000000001" customHeight="1">
      <c r="A28" s="117"/>
      <c r="B28" s="149"/>
      <c r="C28" s="149"/>
      <c r="D28" s="150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37"/>
      <c r="AA28" s="37"/>
      <c r="AB28" s="36"/>
      <c r="AD28" s="110"/>
      <c r="AE28" s="118"/>
    </row>
    <row r="29" spans="1:31" ht="20.100000000000001" customHeight="1">
      <c r="A29" s="119"/>
      <c r="B29" s="120"/>
      <c r="C29" s="120"/>
      <c r="D29" s="121"/>
      <c r="E29" s="19"/>
      <c r="F29" s="19"/>
      <c r="G29" s="19"/>
      <c r="H29" s="19"/>
      <c r="I29" s="38"/>
      <c r="J29" s="38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22"/>
    </row>
    <row r="30" spans="1:31" ht="20.100000000000001" customHeight="1">
      <c r="A30" s="257" t="s">
        <v>62</v>
      </c>
      <c r="B30" s="258"/>
      <c r="C30" s="258"/>
      <c r="D30" s="258"/>
      <c r="E30" s="258"/>
      <c r="F30" s="258"/>
      <c r="G30" s="258"/>
      <c r="H30" s="258"/>
      <c r="I30" s="258"/>
      <c r="J30" s="258"/>
      <c r="K30" s="258"/>
      <c r="L30" s="258"/>
      <c r="M30" s="258"/>
      <c r="N30" s="258"/>
      <c r="O30" s="258"/>
      <c r="P30" s="258"/>
      <c r="Q30" s="258"/>
      <c r="R30" s="258"/>
      <c r="S30" s="258"/>
      <c r="T30" s="258"/>
      <c r="U30" s="258"/>
      <c r="V30" s="258"/>
      <c r="W30" s="258"/>
      <c r="X30" s="258"/>
      <c r="Y30" s="258"/>
      <c r="Z30" s="258"/>
      <c r="AA30" s="258"/>
      <c r="AB30" s="258"/>
      <c r="AC30" s="259"/>
      <c r="AE30" s="19"/>
    </row>
    <row r="31" spans="1:31" ht="20.100000000000001" customHeight="1">
      <c r="A31" s="247">
        <f>B11</f>
        <v>0</v>
      </c>
      <c r="B31" s="248"/>
      <c r="C31" s="248"/>
      <c r="D31" s="248"/>
      <c r="E31" s="248"/>
      <c r="F31" s="248"/>
      <c r="G31" s="248"/>
      <c r="H31" s="248"/>
      <c r="I31" s="248"/>
      <c r="J31" s="248"/>
      <c r="K31" s="248"/>
      <c r="L31" s="248"/>
      <c r="M31" s="248"/>
      <c r="N31" s="248"/>
      <c r="O31" s="248"/>
      <c r="P31" s="248"/>
      <c r="Q31" s="248"/>
      <c r="R31" s="248"/>
      <c r="S31" s="248"/>
      <c r="T31" s="248"/>
      <c r="U31" s="248"/>
      <c r="V31" s="248"/>
      <c r="W31" s="248"/>
      <c r="X31" s="248"/>
      <c r="Y31" s="248"/>
      <c r="Z31" s="248"/>
      <c r="AA31" s="248"/>
      <c r="AB31" s="248"/>
      <c r="AC31" s="249"/>
      <c r="AE31" s="19"/>
    </row>
    <row r="32" spans="1:31" ht="20.100000000000001" customHeight="1">
      <c r="A32" s="247">
        <f>C11</f>
        <v>0</v>
      </c>
      <c r="B32" s="248"/>
      <c r="C32" s="248"/>
      <c r="D32" s="248"/>
      <c r="E32" s="248"/>
      <c r="F32" s="248"/>
      <c r="G32" s="248"/>
      <c r="H32" s="248"/>
      <c r="I32" s="248"/>
      <c r="J32" s="248"/>
      <c r="K32" s="248"/>
      <c r="L32" s="248"/>
      <c r="M32" s="248"/>
      <c r="N32" s="248"/>
      <c r="O32" s="248"/>
      <c r="P32" s="248"/>
      <c r="Q32" s="248"/>
      <c r="R32" s="248"/>
      <c r="S32" s="248"/>
      <c r="T32" s="248"/>
      <c r="U32" s="248"/>
      <c r="V32" s="248"/>
      <c r="W32" s="248"/>
      <c r="X32" s="248"/>
      <c r="Y32" s="248"/>
      <c r="Z32" s="248"/>
      <c r="AA32" s="248"/>
      <c r="AB32" s="248"/>
      <c r="AC32" s="249"/>
      <c r="AE32" s="19"/>
    </row>
    <row r="33" spans="1:31" ht="20.100000000000001" customHeight="1">
      <c r="A33" s="145"/>
      <c r="B33" s="146"/>
      <c r="C33" s="146"/>
      <c r="D33" s="146"/>
      <c r="E33" s="145"/>
      <c r="F33" s="146"/>
      <c r="G33" s="146"/>
      <c r="H33" s="146"/>
      <c r="I33" s="146"/>
      <c r="J33" s="146"/>
      <c r="K33" s="146"/>
      <c r="L33" s="146"/>
      <c r="M33" s="146"/>
      <c r="N33" s="145"/>
      <c r="O33" s="146"/>
      <c r="P33" s="146"/>
      <c r="Q33" s="146"/>
      <c r="R33" s="146"/>
      <c r="S33" s="146"/>
      <c r="T33" s="146"/>
      <c r="U33" s="146"/>
      <c r="V33" s="146"/>
      <c r="W33" s="142"/>
      <c r="X33" s="143"/>
      <c r="Y33" s="143"/>
      <c r="Z33" s="143"/>
      <c r="AA33" s="143"/>
      <c r="AB33" s="143"/>
      <c r="AC33" s="144"/>
      <c r="AD33" s="19"/>
    </row>
    <row r="34" spans="1:31" ht="20.100000000000001" customHeight="1">
      <c r="A34" s="145"/>
      <c r="B34" s="146"/>
      <c r="C34" s="146"/>
      <c r="D34" s="146"/>
      <c r="E34" s="145"/>
      <c r="F34" s="146"/>
      <c r="G34" s="146"/>
      <c r="H34" s="146"/>
      <c r="I34" s="146"/>
      <c r="J34" s="146"/>
      <c r="K34" s="146"/>
      <c r="L34" s="146"/>
      <c r="M34" s="146"/>
      <c r="N34" s="145"/>
      <c r="O34" s="146"/>
      <c r="P34" s="146"/>
      <c r="Q34" s="146"/>
      <c r="R34" s="146"/>
      <c r="S34" s="146"/>
      <c r="T34" s="146"/>
      <c r="U34" s="146"/>
      <c r="V34" s="146"/>
      <c r="W34" s="145"/>
      <c r="X34" s="146"/>
      <c r="Y34" s="146"/>
      <c r="Z34" s="146"/>
      <c r="AA34" s="146"/>
      <c r="AB34" s="146"/>
      <c r="AC34" s="147"/>
      <c r="AD34" s="19"/>
    </row>
    <row r="35" spans="1:31" ht="20.100000000000001" customHeight="1">
      <c r="A35" s="145"/>
      <c r="B35" s="146"/>
      <c r="C35" s="146"/>
      <c r="D35" s="146"/>
      <c r="E35" s="145"/>
      <c r="F35" s="146"/>
      <c r="G35" s="146"/>
      <c r="H35" s="146"/>
      <c r="I35" s="146"/>
      <c r="J35" s="146"/>
      <c r="K35" s="146"/>
      <c r="L35" s="146"/>
      <c r="M35" s="146"/>
      <c r="N35" s="145"/>
      <c r="O35" s="146"/>
      <c r="P35" s="146"/>
      <c r="Q35" s="146"/>
      <c r="R35" s="146"/>
      <c r="S35" s="146"/>
      <c r="T35" s="146"/>
      <c r="U35" s="146"/>
      <c r="V35" s="146"/>
      <c r="W35" s="145"/>
      <c r="X35" s="146"/>
      <c r="Y35" s="146"/>
      <c r="Z35" s="146"/>
      <c r="AA35" s="146"/>
      <c r="AB35" s="146"/>
      <c r="AC35" s="147"/>
      <c r="AD35" s="19"/>
    </row>
    <row r="36" spans="1:31" ht="20.100000000000001" customHeight="1">
      <c r="A36" s="145"/>
      <c r="B36" s="146"/>
      <c r="C36" s="146"/>
      <c r="D36" s="146"/>
      <c r="E36" s="145"/>
      <c r="F36" s="146"/>
      <c r="G36" s="146"/>
      <c r="H36" s="146"/>
      <c r="I36" s="146"/>
      <c r="J36" s="146"/>
      <c r="K36" s="146"/>
      <c r="L36" s="146"/>
      <c r="M36" s="146"/>
      <c r="N36" s="145"/>
      <c r="O36" s="146"/>
      <c r="P36" s="146"/>
      <c r="Q36" s="146"/>
      <c r="R36" s="146"/>
      <c r="S36" s="146"/>
      <c r="T36" s="146"/>
      <c r="U36" s="146"/>
      <c r="V36" s="146"/>
      <c r="W36" s="145"/>
      <c r="X36" s="146"/>
      <c r="Y36" s="146"/>
      <c r="Z36" s="146"/>
      <c r="AA36" s="146"/>
      <c r="AB36" s="146"/>
      <c r="AC36" s="147"/>
    </row>
    <row r="37" spans="1:31" ht="20.100000000000001" customHeight="1">
      <c r="A37" s="145"/>
      <c r="B37" s="146"/>
      <c r="C37" s="146"/>
      <c r="D37" s="146"/>
      <c r="E37" s="145"/>
      <c r="F37" s="146"/>
      <c r="G37" s="146"/>
      <c r="H37" s="146"/>
      <c r="I37" s="146"/>
      <c r="J37" s="146"/>
      <c r="K37" s="146"/>
      <c r="L37" s="146"/>
      <c r="M37" s="146"/>
      <c r="N37" s="145"/>
      <c r="O37" s="146"/>
      <c r="P37" s="146"/>
      <c r="Q37" s="146"/>
      <c r="R37" s="146"/>
      <c r="S37" s="146"/>
      <c r="T37" s="146"/>
      <c r="U37" s="146"/>
      <c r="V37" s="146"/>
      <c r="W37" s="145"/>
      <c r="X37" s="146"/>
      <c r="Y37" s="146"/>
      <c r="Z37" s="146"/>
      <c r="AA37" s="146"/>
      <c r="AB37" s="146"/>
      <c r="AC37" s="147"/>
    </row>
    <row r="38" spans="1:31" ht="20.100000000000001" customHeight="1">
      <c r="A38" s="145"/>
      <c r="B38" s="146"/>
      <c r="C38" s="146"/>
      <c r="D38" s="146"/>
      <c r="E38" s="145"/>
      <c r="F38" s="146"/>
      <c r="G38" s="146"/>
      <c r="H38" s="146"/>
      <c r="I38" s="146"/>
      <c r="J38" s="146"/>
      <c r="K38" s="146"/>
      <c r="L38" s="146"/>
      <c r="M38" s="146"/>
      <c r="N38" s="145"/>
      <c r="O38" s="146"/>
      <c r="P38" s="146"/>
      <c r="Q38" s="146"/>
      <c r="R38" s="146"/>
      <c r="S38" s="146"/>
      <c r="T38" s="146"/>
      <c r="U38" s="146"/>
      <c r="V38" s="146"/>
      <c r="W38" s="145"/>
      <c r="X38" s="146"/>
      <c r="Y38" s="146"/>
      <c r="Z38" s="146"/>
      <c r="AA38" s="146"/>
      <c r="AB38" s="146"/>
      <c r="AC38" s="147"/>
      <c r="AD38" s="123"/>
    </row>
    <row r="39" spans="1:31" ht="20.100000000000001" customHeight="1">
      <c r="A39" s="145"/>
      <c r="B39" s="146"/>
      <c r="C39" s="146"/>
      <c r="D39" s="146"/>
      <c r="E39" s="145"/>
      <c r="F39" s="146"/>
      <c r="G39" s="146"/>
      <c r="H39" s="146"/>
      <c r="I39" s="146"/>
      <c r="J39" s="146"/>
      <c r="K39" s="146"/>
      <c r="L39" s="146"/>
      <c r="M39" s="146"/>
      <c r="N39" s="145"/>
      <c r="O39" s="146"/>
      <c r="P39" s="146"/>
      <c r="Q39" s="146"/>
      <c r="R39" s="146"/>
      <c r="S39" s="146"/>
      <c r="T39" s="146"/>
      <c r="U39" s="146"/>
      <c r="V39" s="146"/>
      <c r="W39" s="145"/>
      <c r="X39" s="146"/>
      <c r="Y39" s="146"/>
      <c r="Z39" s="146"/>
      <c r="AA39" s="146"/>
      <c r="AB39" s="146"/>
      <c r="AC39" s="147"/>
      <c r="AD39" s="123"/>
    </row>
    <row r="40" spans="1:31" ht="20.100000000000001" customHeight="1">
      <c r="A40" s="145"/>
      <c r="B40" s="146"/>
      <c r="C40" s="146"/>
      <c r="D40" s="146"/>
      <c r="E40" s="145"/>
      <c r="F40" s="146"/>
      <c r="G40" s="146"/>
      <c r="H40" s="146"/>
      <c r="I40" s="146"/>
      <c r="J40" s="146"/>
      <c r="K40" s="146"/>
      <c r="L40" s="146"/>
      <c r="M40" s="146"/>
      <c r="N40" s="145"/>
      <c r="O40" s="146"/>
      <c r="P40" s="146"/>
      <c r="Q40" s="146"/>
      <c r="R40" s="146"/>
      <c r="S40" s="146"/>
      <c r="T40" s="146"/>
      <c r="U40" s="146"/>
      <c r="V40" s="146"/>
      <c r="W40" s="145"/>
      <c r="X40" s="146"/>
      <c r="Y40" s="146"/>
      <c r="Z40" s="146"/>
      <c r="AA40" s="146"/>
      <c r="AB40" s="146"/>
      <c r="AC40" s="147"/>
      <c r="AD40" s="19"/>
    </row>
    <row r="41" spans="1:31" ht="20.100000000000001" customHeight="1">
      <c r="A41" s="145"/>
      <c r="B41" s="146"/>
      <c r="C41" s="146"/>
      <c r="D41" s="146"/>
      <c r="E41" s="145"/>
      <c r="F41" s="146"/>
      <c r="G41" s="146"/>
      <c r="H41" s="146"/>
      <c r="I41" s="146"/>
      <c r="J41" s="146"/>
      <c r="K41" s="146"/>
      <c r="L41" s="146"/>
      <c r="M41" s="146"/>
      <c r="N41" s="145"/>
      <c r="O41" s="146"/>
      <c r="P41" s="146"/>
      <c r="Q41" s="146"/>
      <c r="R41" s="146"/>
      <c r="S41" s="146"/>
      <c r="T41" s="146"/>
      <c r="U41" s="146"/>
      <c r="V41" s="146"/>
      <c r="W41" s="145"/>
      <c r="X41" s="146"/>
      <c r="Y41" s="146"/>
      <c r="Z41" s="146"/>
      <c r="AA41" s="146"/>
      <c r="AB41" s="146"/>
      <c r="AC41" s="147"/>
      <c r="AD41" s="19"/>
    </row>
    <row r="42" spans="1:31" ht="20.100000000000001" customHeight="1">
      <c r="A42" s="145"/>
      <c r="B42" s="146"/>
      <c r="C42" s="146"/>
      <c r="D42" s="146"/>
      <c r="E42" s="145"/>
      <c r="F42" s="146"/>
      <c r="G42" s="146"/>
      <c r="H42" s="146"/>
      <c r="I42" s="146"/>
      <c r="J42" s="146"/>
      <c r="K42" s="146"/>
      <c r="L42" s="146"/>
      <c r="M42" s="146"/>
      <c r="N42" s="145"/>
      <c r="O42" s="146"/>
      <c r="P42" s="146"/>
      <c r="Q42" s="146"/>
      <c r="R42" s="146"/>
      <c r="S42" s="146"/>
      <c r="T42" s="146"/>
      <c r="U42" s="146"/>
      <c r="V42" s="146"/>
      <c r="W42" s="148"/>
      <c r="X42" s="149"/>
      <c r="Y42" s="149"/>
      <c r="Z42" s="149"/>
      <c r="AA42" s="149"/>
      <c r="AB42" s="149"/>
      <c r="AC42" s="150"/>
      <c r="AD42" s="19"/>
    </row>
    <row r="43" spans="1:31" ht="20.100000000000001" customHeight="1">
      <c r="A43" s="250">
        <f>D11</f>
        <v>0</v>
      </c>
      <c r="B43" s="251"/>
      <c r="C43" s="251"/>
      <c r="D43" s="252"/>
      <c r="E43" s="251">
        <f>D12</f>
        <v>0</v>
      </c>
      <c r="F43" s="251"/>
      <c r="G43" s="251"/>
      <c r="H43" s="251"/>
      <c r="I43" s="251"/>
      <c r="J43" s="251"/>
      <c r="K43" s="251"/>
      <c r="L43" s="251"/>
      <c r="M43" s="251"/>
      <c r="N43" s="250">
        <f>D13</f>
        <v>0</v>
      </c>
      <c r="O43" s="251"/>
      <c r="P43" s="251"/>
      <c r="Q43" s="251"/>
      <c r="R43" s="251"/>
      <c r="S43" s="251"/>
      <c r="T43" s="251"/>
      <c r="U43" s="251"/>
      <c r="V43" s="252"/>
      <c r="W43" s="253">
        <f>D14</f>
        <v>0</v>
      </c>
      <c r="X43" s="253"/>
      <c r="Y43" s="253"/>
      <c r="Z43" s="253"/>
      <c r="AA43" s="253"/>
      <c r="AB43" s="253"/>
      <c r="AC43" s="253"/>
      <c r="AD43" s="124"/>
    </row>
    <row r="44" spans="1:31" ht="20.100000000000001" customHeight="1">
      <c r="A44" s="235"/>
      <c r="B44" s="236"/>
      <c r="C44" s="236"/>
      <c r="D44" s="236"/>
      <c r="E44" s="236"/>
      <c r="F44" s="236"/>
      <c r="G44" s="236"/>
      <c r="H44" s="236"/>
      <c r="I44" s="236"/>
      <c r="J44" s="236"/>
      <c r="K44" s="236"/>
      <c r="L44" s="236"/>
      <c r="M44" s="236"/>
      <c r="N44" s="236"/>
      <c r="O44" s="236"/>
      <c r="P44" s="236"/>
      <c r="Q44" s="236"/>
      <c r="R44" s="236"/>
      <c r="S44" s="236"/>
      <c r="T44" s="236"/>
      <c r="U44" s="236"/>
      <c r="V44" s="236"/>
      <c r="W44" s="236"/>
      <c r="X44" s="236"/>
      <c r="Y44" s="236"/>
      <c r="Z44" s="236"/>
      <c r="AA44" s="236"/>
      <c r="AB44" s="236"/>
      <c r="AC44" s="237"/>
      <c r="AE44" s="19"/>
    </row>
    <row r="45" spans="1:31" ht="20.100000000000001" customHeight="1">
      <c r="A45" s="238" t="s">
        <v>63</v>
      </c>
      <c r="B45" s="239"/>
      <c r="C45" s="239"/>
      <c r="D45" s="239"/>
      <c r="E45" s="240" t="s">
        <v>64</v>
      </c>
      <c r="F45" s="241"/>
      <c r="G45" s="241"/>
      <c r="H45" s="241"/>
      <c r="I45" s="241"/>
      <c r="J45" s="241"/>
      <c r="K45" s="241"/>
      <c r="L45" s="242"/>
      <c r="M45" s="238" t="s">
        <v>65</v>
      </c>
      <c r="N45" s="239"/>
      <c r="O45" s="239"/>
      <c r="P45" s="239"/>
      <c r="Q45" s="239"/>
      <c r="R45" s="243"/>
      <c r="S45" s="244" t="s">
        <v>66</v>
      </c>
      <c r="T45" s="245"/>
      <c r="U45" s="245"/>
      <c r="V45" s="245"/>
      <c r="W45" s="245"/>
      <c r="X45" s="246"/>
      <c r="Y45" s="233" t="s">
        <v>67</v>
      </c>
      <c r="Z45" s="233"/>
      <c r="AA45" s="233"/>
      <c r="AB45" s="233"/>
      <c r="AC45" s="234"/>
      <c r="AE45" s="19"/>
    </row>
    <row r="46" spans="1:31" ht="20.100000000000001" customHeight="1">
      <c r="A46" s="226" t="s">
        <v>68</v>
      </c>
      <c r="B46" s="227"/>
      <c r="C46" s="227"/>
      <c r="D46" s="227"/>
      <c r="E46" s="228" t="s">
        <v>69</v>
      </c>
      <c r="F46" s="229"/>
      <c r="G46" s="229"/>
      <c r="H46" s="229"/>
      <c r="I46" s="229"/>
      <c r="J46" s="229"/>
      <c r="K46" s="229"/>
      <c r="L46" s="230"/>
      <c r="M46" s="231" t="s">
        <v>70</v>
      </c>
      <c r="N46" s="229"/>
      <c r="O46" s="229"/>
      <c r="P46" s="229"/>
      <c r="Q46" s="229"/>
      <c r="R46" s="230"/>
      <c r="S46" s="228" t="s">
        <v>71</v>
      </c>
      <c r="T46" s="229"/>
      <c r="U46" s="229"/>
      <c r="V46" s="229"/>
      <c r="W46" s="229"/>
      <c r="X46" s="230"/>
      <c r="Y46" s="232" t="s">
        <v>72</v>
      </c>
      <c r="Z46" s="233"/>
      <c r="AA46" s="233"/>
      <c r="AB46" s="233"/>
      <c r="AC46" s="234"/>
      <c r="AE46" s="19"/>
    </row>
    <row r="47" spans="1:31" ht="20.100000000000001" customHeight="1">
      <c r="A47" s="125"/>
      <c r="B47" s="126"/>
      <c r="C47" s="126"/>
      <c r="D47" s="126"/>
      <c r="E47" s="127"/>
      <c r="F47" s="128"/>
      <c r="G47" s="128"/>
      <c r="H47" s="128"/>
      <c r="I47" s="128"/>
      <c r="J47" s="128"/>
      <c r="K47" s="128"/>
      <c r="L47" s="129"/>
      <c r="M47" s="142"/>
      <c r="N47" s="143"/>
      <c r="O47" s="143"/>
      <c r="P47" s="143"/>
      <c r="Q47" s="143"/>
      <c r="R47" s="144"/>
      <c r="S47" s="125"/>
      <c r="T47" s="126"/>
      <c r="U47" s="126"/>
      <c r="V47" s="130"/>
      <c r="W47" s="130"/>
      <c r="X47" s="131"/>
      <c r="Y47" s="126"/>
      <c r="Z47" s="126"/>
      <c r="AA47" s="126"/>
      <c r="AB47" s="126"/>
      <c r="AC47" s="131"/>
      <c r="AE47" s="19"/>
    </row>
    <row r="48" spans="1:31" ht="20.100000000000001" customHeight="1">
      <c r="A48" s="132"/>
      <c r="B48" s="19"/>
      <c r="C48" s="19"/>
      <c r="D48" s="19"/>
      <c r="E48" s="133"/>
      <c r="L48" s="134"/>
      <c r="M48" s="145"/>
      <c r="N48" s="146"/>
      <c r="O48" s="146"/>
      <c r="P48" s="146"/>
      <c r="Q48" s="146"/>
      <c r="R48" s="147"/>
      <c r="S48" s="132"/>
      <c r="T48" s="19"/>
      <c r="U48" s="19"/>
      <c r="V48" s="135"/>
      <c r="W48" s="135"/>
      <c r="X48" s="136"/>
      <c r="Y48" s="19"/>
      <c r="Z48" s="19"/>
      <c r="AA48" s="19"/>
      <c r="AB48" s="19"/>
      <c r="AC48" s="136"/>
      <c r="AE48" s="19"/>
    </row>
    <row r="49" spans="1:31" ht="20.100000000000001" customHeight="1">
      <c r="A49" s="133"/>
      <c r="B49" s="19"/>
      <c r="C49" s="19"/>
      <c r="D49" s="19"/>
      <c r="E49" s="133"/>
      <c r="L49" s="134"/>
      <c r="M49" s="145"/>
      <c r="N49" s="146"/>
      <c r="O49" s="146"/>
      <c r="P49" s="146"/>
      <c r="Q49" s="146"/>
      <c r="R49" s="147"/>
      <c r="S49" s="132"/>
      <c r="T49" s="19"/>
      <c r="U49" s="19"/>
      <c r="V49" s="135"/>
      <c r="W49" s="135"/>
      <c r="X49" s="136"/>
      <c r="Y49" s="19"/>
      <c r="Z49" s="19"/>
      <c r="AA49" s="19"/>
      <c r="AB49" s="19"/>
      <c r="AC49" s="136"/>
      <c r="AE49" s="19"/>
    </row>
    <row r="50" spans="1:31" ht="20.100000000000001" customHeight="1">
      <c r="A50" s="132"/>
      <c r="B50" s="19"/>
      <c r="C50" s="19"/>
      <c r="D50" s="19"/>
      <c r="E50" s="133"/>
      <c r="L50" s="134"/>
      <c r="M50" s="145"/>
      <c r="N50" s="146"/>
      <c r="O50" s="146"/>
      <c r="P50" s="146"/>
      <c r="Q50" s="146"/>
      <c r="R50" s="147"/>
      <c r="S50" s="132"/>
      <c r="T50" s="19"/>
      <c r="U50" s="19"/>
      <c r="V50" s="135"/>
      <c r="W50" s="135"/>
      <c r="X50" s="136"/>
      <c r="Y50" s="19"/>
      <c r="Z50" s="19"/>
      <c r="AA50" s="19"/>
      <c r="AB50" s="19"/>
      <c r="AC50" s="136"/>
      <c r="AE50" s="19"/>
    </row>
    <row r="51" spans="1:31" ht="20.100000000000001" customHeight="1">
      <c r="A51" s="132"/>
      <c r="B51" s="19"/>
      <c r="C51" s="19"/>
      <c r="D51" s="19"/>
      <c r="E51" s="133"/>
      <c r="L51" s="134"/>
      <c r="M51" s="145"/>
      <c r="N51" s="146"/>
      <c r="O51" s="146"/>
      <c r="P51" s="146"/>
      <c r="Q51" s="146"/>
      <c r="R51" s="147"/>
      <c r="S51" s="132"/>
      <c r="T51" s="19"/>
      <c r="U51" s="19"/>
      <c r="V51" s="135"/>
      <c r="W51" s="135"/>
      <c r="X51" s="136"/>
      <c r="Y51" s="19"/>
      <c r="Z51" s="19"/>
      <c r="AA51" s="19"/>
      <c r="AB51" s="19"/>
      <c r="AC51" s="136"/>
      <c r="AE51" s="19"/>
    </row>
    <row r="52" spans="1:31" ht="20.100000000000001" customHeight="1">
      <c r="A52" s="132"/>
      <c r="B52" s="19"/>
      <c r="C52" s="19"/>
      <c r="D52" s="19"/>
      <c r="E52" s="133"/>
      <c r="L52" s="134"/>
      <c r="M52" s="145"/>
      <c r="N52" s="146"/>
      <c r="O52" s="146"/>
      <c r="P52" s="146"/>
      <c r="Q52" s="146"/>
      <c r="R52" s="147"/>
      <c r="S52" s="132"/>
      <c r="T52" s="19"/>
      <c r="U52" s="19"/>
      <c r="V52" s="19"/>
      <c r="W52" s="19"/>
      <c r="X52" s="137"/>
      <c r="Y52" s="19"/>
      <c r="Z52" s="19"/>
      <c r="AA52" s="19"/>
      <c r="AB52" s="19"/>
      <c r="AC52" s="136"/>
      <c r="AE52" s="19"/>
    </row>
    <row r="53" spans="1:31" ht="20.100000000000001" customHeight="1">
      <c r="A53" s="132"/>
      <c r="B53" s="19"/>
      <c r="C53" s="19"/>
      <c r="D53" s="19"/>
      <c r="E53" s="133"/>
      <c r="L53" s="134"/>
      <c r="M53" s="148"/>
      <c r="N53" s="149"/>
      <c r="O53" s="149"/>
      <c r="P53" s="149"/>
      <c r="Q53" s="149"/>
      <c r="R53" s="150"/>
      <c r="S53" s="132"/>
      <c r="T53" s="19"/>
      <c r="U53" s="19"/>
      <c r="V53" s="19"/>
      <c r="W53" s="19"/>
      <c r="X53" s="137"/>
      <c r="Y53" s="19"/>
      <c r="Z53" s="19"/>
      <c r="AA53" s="19"/>
      <c r="AB53" s="19"/>
      <c r="AC53" s="136"/>
      <c r="AE53" s="19"/>
    </row>
    <row r="54" spans="1:31" ht="20.100000000000001" customHeight="1">
      <c r="A54" s="132"/>
      <c r="B54" s="19"/>
      <c r="C54" s="19"/>
      <c r="D54" s="19"/>
      <c r="E54" s="133"/>
      <c r="L54" s="134"/>
      <c r="M54" s="215" t="s">
        <v>73</v>
      </c>
      <c r="N54" s="216"/>
      <c r="O54" s="216"/>
      <c r="P54" s="216"/>
      <c r="Q54" s="216"/>
      <c r="R54" s="217"/>
      <c r="S54" s="26"/>
      <c r="T54" s="19"/>
      <c r="U54" s="19"/>
      <c r="V54" s="19"/>
      <c r="W54" s="19"/>
      <c r="X54" s="137"/>
      <c r="Y54" s="19"/>
      <c r="Z54" s="19"/>
      <c r="AA54" s="19"/>
      <c r="AB54" s="19"/>
      <c r="AC54" s="136"/>
      <c r="AE54" s="19"/>
    </row>
    <row r="55" spans="1:31" ht="20.100000000000001" customHeight="1">
      <c r="A55" s="132"/>
      <c r="B55" s="19"/>
      <c r="C55" s="19"/>
      <c r="D55" s="19"/>
      <c r="E55" s="133"/>
      <c r="L55" s="134"/>
      <c r="M55" s="142"/>
      <c r="N55" s="143"/>
      <c r="O55" s="143"/>
      <c r="P55" s="143"/>
      <c r="Q55" s="143"/>
      <c r="R55" s="144"/>
      <c r="S55" s="132"/>
      <c r="T55" s="19"/>
      <c r="U55" s="19"/>
      <c r="V55" s="19"/>
      <c r="W55" s="19"/>
      <c r="X55" s="137"/>
      <c r="Y55" s="19"/>
      <c r="Z55" s="19"/>
      <c r="AA55" s="19"/>
      <c r="AB55" s="19"/>
      <c r="AC55" s="136"/>
      <c r="AE55" s="19"/>
    </row>
    <row r="56" spans="1:31" ht="20.100000000000001" customHeight="1">
      <c r="A56" s="132"/>
      <c r="B56" s="19"/>
      <c r="C56" s="19"/>
      <c r="D56" s="19"/>
      <c r="E56" s="133"/>
      <c r="L56" s="134"/>
      <c r="M56" s="145"/>
      <c r="N56" s="146"/>
      <c r="O56" s="146"/>
      <c r="P56" s="146"/>
      <c r="Q56" s="146"/>
      <c r="R56" s="147"/>
      <c r="S56" s="132"/>
      <c r="T56" s="19"/>
      <c r="U56" s="19"/>
      <c r="V56" s="19"/>
      <c r="W56" s="19"/>
      <c r="X56" s="137"/>
      <c r="Y56" s="19"/>
      <c r="Z56" s="19"/>
      <c r="AA56" s="19"/>
      <c r="AB56" s="19"/>
      <c r="AC56" s="136"/>
      <c r="AE56" s="19"/>
    </row>
    <row r="57" spans="1:31" ht="20.100000000000001" customHeight="1">
      <c r="A57" s="132"/>
      <c r="B57" s="19"/>
      <c r="C57" s="19"/>
      <c r="D57" s="19"/>
      <c r="E57" s="133"/>
      <c r="L57" s="134"/>
      <c r="M57" s="145"/>
      <c r="N57" s="146"/>
      <c r="O57" s="146"/>
      <c r="P57" s="146"/>
      <c r="Q57" s="146"/>
      <c r="R57" s="147"/>
      <c r="S57" s="132"/>
      <c r="T57" s="19"/>
      <c r="U57" s="19"/>
      <c r="V57" s="19"/>
      <c r="W57" s="19"/>
      <c r="X57" s="137"/>
      <c r="Y57" s="19"/>
      <c r="Z57" s="19"/>
      <c r="AA57" s="19"/>
      <c r="AB57" s="19"/>
      <c r="AC57" s="136"/>
      <c r="AE57" s="19"/>
    </row>
    <row r="58" spans="1:31" ht="20.100000000000001" customHeight="1">
      <c r="A58" s="132"/>
      <c r="C58" s="19"/>
      <c r="D58" s="19"/>
      <c r="E58" s="133"/>
      <c r="L58" s="134"/>
      <c r="M58" s="145"/>
      <c r="N58" s="146"/>
      <c r="O58" s="146"/>
      <c r="P58" s="146"/>
      <c r="Q58" s="146"/>
      <c r="R58" s="147"/>
      <c r="S58" s="132"/>
      <c r="T58" s="19"/>
      <c r="U58" s="19"/>
      <c r="V58" s="19"/>
      <c r="W58" s="19"/>
      <c r="X58" s="137"/>
      <c r="Y58" s="19"/>
      <c r="Z58" s="19"/>
      <c r="AA58" s="19"/>
      <c r="AB58" s="19"/>
      <c r="AC58" s="136"/>
      <c r="AE58" s="19"/>
    </row>
    <row r="59" spans="1:31" ht="20.100000000000001" customHeight="1">
      <c r="A59" s="132"/>
      <c r="B59" s="19"/>
      <c r="C59" s="19"/>
      <c r="D59" s="19"/>
      <c r="E59" s="133"/>
      <c r="L59" s="134"/>
      <c r="M59" s="145"/>
      <c r="N59" s="146"/>
      <c r="O59" s="146"/>
      <c r="P59" s="146"/>
      <c r="Q59" s="146"/>
      <c r="R59" s="147"/>
      <c r="S59" s="132"/>
      <c r="T59" s="19"/>
      <c r="U59" s="19"/>
      <c r="V59" s="19"/>
      <c r="W59" s="19"/>
      <c r="X59" s="137"/>
      <c r="Y59" s="19"/>
      <c r="Z59" s="19"/>
      <c r="AA59" s="19"/>
      <c r="AB59" s="19"/>
      <c r="AC59" s="136"/>
      <c r="AE59" s="19"/>
    </row>
    <row r="60" spans="1:31" ht="20.100000000000001" customHeight="1">
      <c r="A60" s="218"/>
      <c r="B60" s="219"/>
      <c r="C60" s="219"/>
      <c r="D60" s="219"/>
      <c r="E60" s="220"/>
      <c r="F60" s="221"/>
      <c r="G60" s="221"/>
      <c r="H60" s="221"/>
      <c r="I60" s="221"/>
      <c r="J60" s="221"/>
      <c r="K60" s="221"/>
      <c r="L60" s="222"/>
      <c r="M60" s="145"/>
      <c r="N60" s="146"/>
      <c r="O60" s="146"/>
      <c r="P60" s="146"/>
      <c r="Q60" s="146"/>
      <c r="R60" s="147"/>
      <c r="S60" s="132"/>
      <c r="T60" s="19"/>
      <c r="U60" s="19"/>
      <c r="V60" s="19"/>
      <c r="W60" s="19"/>
      <c r="X60" s="137"/>
      <c r="Y60" s="19"/>
      <c r="Z60" s="19"/>
      <c r="AA60" s="19"/>
      <c r="AB60" s="19"/>
      <c r="AC60" s="136"/>
      <c r="AE60" s="19"/>
    </row>
    <row r="61" spans="1:31" ht="20.100000000000001" customHeight="1">
      <c r="A61" s="199" t="s">
        <v>74</v>
      </c>
      <c r="B61" s="200"/>
      <c r="C61" s="200"/>
      <c r="D61" s="200"/>
      <c r="E61" s="223" t="s">
        <v>75</v>
      </c>
      <c r="F61" s="224"/>
      <c r="G61" s="224"/>
      <c r="H61" s="224"/>
      <c r="I61" s="224"/>
      <c r="J61" s="224"/>
      <c r="K61" s="224"/>
      <c r="L61" s="225"/>
      <c r="M61" s="148"/>
      <c r="N61" s="149"/>
      <c r="O61" s="149"/>
      <c r="P61" s="149"/>
      <c r="Q61" s="149"/>
      <c r="R61" s="150"/>
      <c r="S61" s="138"/>
      <c r="T61" s="139"/>
      <c r="U61" s="139"/>
      <c r="V61" s="139"/>
      <c r="W61" s="139"/>
      <c r="X61" s="140"/>
      <c r="Y61" s="199" t="s">
        <v>76</v>
      </c>
      <c r="Z61" s="200"/>
      <c r="AA61" s="200"/>
      <c r="AB61" s="200"/>
      <c r="AC61" s="201"/>
      <c r="AE61" s="19"/>
    </row>
    <row r="64" spans="1:31" ht="18.75">
      <c r="A64" s="80" t="s">
        <v>77</v>
      </c>
    </row>
    <row r="65" spans="1:10" ht="18.75">
      <c r="A65" s="123" t="s">
        <v>78</v>
      </c>
    </row>
    <row r="69" spans="1:10">
      <c r="J69" s="141"/>
    </row>
  </sheetData>
  <mergeCells count="92">
    <mergeCell ref="A1:C1"/>
    <mergeCell ref="X1:AC1"/>
    <mergeCell ref="L2:P2"/>
    <mergeCell ref="X2:AC2"/>
    <mergeCell ref="L3:P3"/>
    <mergeCell ref="X3:AC3"/>
    <mergeCell ref="L4:P4"/>
    <mergeCell ref="X4:AC4"/>
    <mergeCell ref="B5:C5"/>
    <mergeCell ref="L5:P5"/>
    <mergeCell ref="X5:AC5"/>
    <mergeCell ref="B6:C6"/>
    <mergeCell ref="F8:X8"/>
    <mergeCell ref="D11:E11"/>
    <mergeCell ref="D12:E12"/>
    <mergeCell ref="D13:E13"/>
    <mergeCell ref="Q9:Q10"/>
    <mergeCell ref="R9:R10"/>
    <mergeCell ref="S9:S10"/>
    <mergeCell ref="T9:T10"/>
    <mergeCell ref="U9:U10"/>
    <mergeCell ref="V9:V10"/>
    <mergeCell ref="W9:W10"/>
    <mergeCell ref="X9:X10"/>
    <mergeCell ref="R26:S26"/>
    <mergeCell ref="A30:AC30"/>
    <mergeCell ref="B25:D28"/>
    <mergeCell ref="D14:E14"/>
    <mergeCell ref="D15:E15"/>
    <mergeCell ref="D16:E16"/>
    <mergeCell ref="D17:E17"/>
    <mergeCell ref="T21:Z21"/>
    <mergeCell ref="A31:AC31"/>
    <mergeCell ref="A32:AC32"/>
    <mergeCell ref="A43:D43"/>
    <mergeCell ref="E43:M43"/>
    <mergeCell ref="N43:V43"/>
    <mergeCell ref="W43:AC43"/>
    <mergeCell ref="W33:AC42"/>
    <mergeCell ref="Y46:AC46"/>
    <mergeCell ref="A44:AC44"/>
    <mergeCell ref="A45:D45"/>
    <mergeCell ref="E45:L45"/>
    <mergeCell ref="M45:R45"/>
    <mergeCell ref="S45:X45"/>
    <mergeCell ref="Y45:AC45"/>
    <mergeCell ref="Y61:AC61"/>
    <mergeCell ref="A8:A10"/>
    <mergeCell ref="A11:A12"/>
    <mergeCell ref="B8:B9"/>
    <mergeCell ref="C8:C9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AC8:AC9"/>
    <mergeCell ref="B19:D20"/>
    <mergeCell ref="B21:D22"/>
    <mergeCell ref="B23:D24"/>
    <mergeCell ref="D8:E10"/>
    <mergeCell ref="O21:Q22"/>
    <mergeCell ref="R21:S22"/>
    <mergeCell ref="O23:Q26"/>
    <mergeCell ref="Y8:Y10"/>
    <mergeCell ref="Z8:Z10"/>
    <mergeCell ref="AA8:AA10"/>
    <mergeCell ref="AA21:AA22"/>
    <mergeCell ref="AB8:AB9"/>
    <mergeCell ref="R23:S23"/>
    <mergeCell ref="R24:S24"/>
    <mergeCell ref="R25:S25"/>
    <mergeCell ref="M47:R53"/>
    <mergeCell ref="M55:R61"/>
    <mergeCell ref="A33:D42"/>
    <mergeCell ref="E33:M42"/>
    <mergeCell ref="N33:V42"/>
    <mergeCell ref="M54:R54"/>
    <mergeCell ref="A60:D60"/>
    <mergeCell ref="E60:L60"/>
    <mergeCell ref="A61:D61"/>
    <mergeCell ref="E61:L61"/>
    <mergeCell ref="A46:D46"/>
    <mergeCell ref="E46:L46"/>
    <mergeCell ref="M46:R46"/>
    <mergeCell ref="S46:X46"/>
  </mergeCells>
  <printOptions horizontalCentered="1" verticalCentered="1"/>
  <pageMargins left="0.11811023622047245" right="0.11811023622047245" top="0.11811023622047245" bottom="0.11811023622047245" header="0.11811023622047245" footer="0.11811023622047245"/>
  <pageSetup paperSize="9" scale="3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0"/>
  <sheetViews>
    <sheetView zoomScale="85" zoomScaleNormal="85" workbookViewId="0">
      <selection activeCell="W82" sqref="W82"/>
    </sheetView>
  </sheetViews>
  <sheetFormatPr defaultColWidth="8.85546875" defaultRowHeight="15"/>
  <cols>
    <col min="1" max="4" width="4.85546875" customWidth="1"/>
    <col min="5" max="6" width="4.5703125" customWidth="1"/>
    <col min="7" max="7" width="4.85546875" customWidth="1"/>
    <col min="8" max="8" width="4.42578125" customWidth="1"/>
    <col min="9" max="9" width="4.5703125" customWidth="1"/>
    <col min="10" max="12" width="4.140625" customWidth="1"/>
    <col min="13" max="14" width="4.5703125" customWidth="1"/>
    <col min="15" max="15" width="4.140625" customWidth="1"/>
    <col min="16" max="16" width="4.5703125" customWidth="1"/>
    <col min="17" max="20" width="4.140625" customWidth="1"/>
  </cols>
  <sheetData>
    <row r="1" spans="1:21">
      <c r="A1" s="1">
        <f>'Confirmed PO'!D11</f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>
      <c r="A2" s="3" t="s">
        <v>79</v>
      </c>
      <c r="B2" s="4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4" t="s">
        <v>30</v>
      </c>
      <c r="J2" s="5" t="s">
        <v>31</v>
      </c>
      <c r="K2" s="5" t="s">
        <v>32</v>
      </c>
      <c r="L2" s="5" t="s">
        <v>33</v>
      </c>
      <c r="M2" s="6" t="s">
        <v>34</v>
      </c>
      <c r="N2" s="5" t="s">
        <v>35</v>
      </c>
      <c r="O2" s="5" t="s">
        <v>36</v>
      </c>
      <c r="P2" s="5" t="s">
        <v>37</v>
      </c>
      <c r="Q2" s="5" t="s">
        <v>38</v>
      </c>
      <c r="R2" s="5" t="s">
        <v>39</v>
      </c>
      <c r="S2" s="4" t="s">
        <v>40</v>
      </c>
      <c r="T2" s="6" t="s">
        <v>41</v>
      </c>
      <c r="U2" s="2"/>
    </row>
    <row r="3" spans="1:21">
      <c r="A3" s="7">
        <v>35</v>
      </c>
      <c r="B3" s="8">
        <v>1</v>
      </c>
      <c r="C3" s="8"/>
      <c r="D3" s="8">
        <v>1</v>
      </c>
      <c r="E3" s="8">
        <v>2</v>
      </c>
      <c r="F3" s="8">
        <v>1</v>
      </c>
      <c r="G3" s="8">
        <v>2</v>
      </c>
      <c r="H3" s="8"/>
      <c r="I3" s="9">
        <v>1</v>
      </c>
      <c r="J3" s="8"/>
      <c r="K3" s="8"/>
      <c r="L3" s="8"/>
      <c r="M3" s="10"/>
      <c r="N3" s="8">
        <v>1</v>
      </c>
      <c r="O3" s="8"/>
      <c r="P3" s="8"/>
      <c r="Q3" s="8"/>
      <c r="S3" s="9"/>
      <c r="T3" s="10"/>
      <c r="U3" s="2"/>
    </row>
    <row r="4" spans="1:21">
      <c r="A4" s="7">
        <v>36</v>
      </c>
      <c r="B4" s="8">
        <v>2</v>
      </c>
      <c r="C4" s="8">
        <v>1</v>
      </c>
      <c r="D4" s="8">
        <v>2</v>
      </c>
      <c r="E4" s="8">
        <v>2</v>
      </c>
      <c r="F4" s="8">
        <v>2</v>
      </c>
      <c r="G4" s="8">
        <v>3</v>
      </c>
      <c r="H4" s="8">
        <v>2</v>
      </c>
      <c r="I4" s="9">
        <v>1</v>
      </c>
      <c r="J4" s="8">
        <v>1</v>
      </c>
      <c r="K4" s="8">
        <v>1</v>
      </c>
      <c r="L4" s="8">
        <v>2</v>
      </c>
      <c r="M4" s="10"/>
      <c r="N4" s="8">
        <v>1</v>
      </c>
      <c r="O4" s="8">
        <v>1</v>
      </c>
      <c r="P4" s="8">
        <v>1</v>
      </c>
      <c r="Q4" s="8">
        <v>1</v>
      </c>
      <c r="S4" s="9">
        <v>1</v>
      </c>
      <c r="T4" s="10"/>
      <c r="U4" s="2"/>
    </row>
    <row r="5" spans="1:21">
      <c r="A5" s="7">
        <v>37</v>
      </c>
      <c r="B5" s="8">
        <v>3</v>
      </c>
      <c r="C5" s="8">
        <v>2</v>
      </c>
      <c r="D5" s="8">
        <v>2</v>
      </c>
      <c r="E5" s="8">
        <v>3</v>
      </c>
      <c r="F5" s="8">
        <v>3</v>
      </c>
      <c r="G5" s="8">
        <v>3</v>
      </c>
      <c r="H5" s="8">
        <v>3</v>
      </c>
      <c r="I5" s="9">
        <v>2</v>
      </c>
      <c r="J5" s="8">
        <v>1</v>
      </c>
      <c r="K5" s="8">
        <v>2</v>
      </c>
      <c r="L5" s="8">
        <v>2</v>
      </c>
      <c r="M5" s="10">
        <v>2</v>
      </c>
      <c r="N5" s="8">
        <v>1</v>
      </c>
      <c r="O5" s="8">
        <v>1</v>
      </c>
      <c r="P5" s="8">
        <v>1</v>
      </c>
      <c r="Q5" s="8">
        <v>2</v>
      </c>
      <c r="R5">
        <v>1</v>
      </c>
      <c r="S5" s="9">
        <v>1</v>
      </c>
      <c r="T5" s="10">
        <v>1</v>
      </c>
      <c r="U5" s="2"/>
    </row>
    <row r="6" spans="1:21">
      <c r="A6" s="7">
        <v>38</v>
      </c>
      <c r="B6" s="8">
        <v>3</v>
      </c>
      <c r="C6" s="8">
        <v>3</v>
      </c>
      <c r="D6" s="8">
        <v>3</v>
      </c>
      <c r="E6" s="8">
        <v>2</v>
      </c>
      <c r="F6" s="8">
        <v>2</v>
      </c>
      <c r="G6" s="8">
        <v>2</v>
      </c>
      <c r="H6" s="8">
        <v>3</v>
      </c>
      <c r="I6" s="9">
        <v>2</v>
      </c>
      <c r="J6" s="8">
        <v>2</v>
      </c>
      <c r="K6" s="8">
        <v>2</v>
      </c>
      <c r="L6" s="8">
        <v>2</v>
      </c>
      <c r="M6" s="10">
        <v>2</v>
      </c>
      <c r="N6" s="8">
        <v>1</v>
      </c>
      <c r="O6" s="8">
        <v>1</v>
      </c>
      <c r="P6" s="8">
        <v>2</v>
      </c>
      <c r="Q6" s="8">
        <v>2</v>
      </c>
      <c r="R6">
        <v>2</v>
      </c>
      <c r="S6" s="9">
        <v>1</v>
      </c>
      <c r="T6" s="10">
        <v>1</v>
      </c>
      <c r="U6" s="2"/>
    </row>
    <row r="7" spans="1:21">
      <c r="A7" s="7">
        <v>39</v>
      </c>
      <c r="B7" s="8">
        <v>2</v>
      </c>
      <c r="C7" s="8">
        <v>3</v>
      </c>
      <c r="D7" s="8">
        <v>2</v>
      </c>
      <c r="E7" s="8">
        <v>2</v>
      </c>
      <c r="F7" s="8">
        <v>2</v>
      </c>
      <c r="G7" s="8">
        <v>2</v>
      </c>
      <c r="H7" s="8">
        <v>2</v>
      </c>
      <c r="I7" s="9">
        <v>1</v>
      </c>
      <c r="J7" s="8">
        <v>2</v>
      </c>
      <c r="K7" s="8">
        <v>2</v>
      </c>
      <c r="L7" s="8">
        <v>2</v>
      </c>
      <c r="M7" s="10">
        <v>2</v>
      </c>
      <c r="N7" s="8">
        <v>1</v>
      </c>
      <c r="O7" s="8">
        <v>1</v>
      </c>
      <c r="P7" s="8">
        <v>1</v>
      </c>
      <c r="Q7" s="8">
        <v>1</v>
      </c>
      <c r="R7">
        <v>2</v>
      </c>
      <c r="S7" s="9">
        <v>1</v>
      </c>
      <c r="T7" s="10">
        <v>1</v>
      </c>
      <c r="U7" s="2"/>
    </row>
    <row r="8" spans="1:21">
      <c r="A8" s="7">
        <v>40</v>
      </c>
      <c r="B8" s="8">
        <v>1</v>
      </c>
      <c r="C8" s="8">
        <v>2</v>
      </c>
      <c r="D8" s="8">
        <v>2</v>
      </c>
      <c r="E8" s="8">
        <v>1</v>
      </c>
      <c r="F8" s="8">
        <v>1</v>
      </c>
      <c r="G8" s="8"/>
      <c r="H8" s="8">
        <v>2</v>
      </c>
      <c r="I8" s="9">
        <v>1</v>
      </c>
      <c r="J8" s="8">
        <v>1</v>
      </c>
      <c r="K8" s="8">
        <v>1</v>
      </c>
      <c r="L8" s="8"/>
      <c r="M8" s="10">
        <v>2</v>
      </c>
      <c r="N8" s="8">
        <v>1</v>
      </c>
      <c r="O8" s="8">
        <v>1</v>
      </c>
      <c r="P8" s="8">
        <v>1</v>
      </c>
      <c r="Q8" s="8"/>
      <c r="R8">
        <v>1</v>
      </c>
      <c r="S8" s="9"/>
      <c r="T8" s="10">
        <v>1</v>
      </c>
      <c r="U8" s="2"/>
    </row>
    <row r="9" spans="1:21">
      <c r="A9" s="11">
        <v>41</v>
      </c>
      <c r="B9" s="8"/>
      <c r="C9" s="8">
        <v>1</v>
      </c>
      <c r="D9" s="8"/>
      <c r="E9" s="8"/>
      <c r="F9" s="8">
        <v>1</v>
      </c>
      <c r="G9" s="8"/>
      <c r="H9" s="8"/>
      <c r="I9" s="9"/>
      <c r="J9" s="8">
        <v>1</v>
      </c>
      <c r="K9" s="8"/>
      <c r="L9" s="8"/>
      <c r="M9" s="10"/>
      <c r="N9" s="8"/>
      <c r="O9" s="8">
        <v>1</v>
      </c>
      <c r="P9" s="8"/>
      <c r="Q9" s="8"/>
      <c r="S9" s="9"/>
      <c r="T9" s="10"/>
      <c r="U9" s="2"/>
    </row>
    <row r="10" spans="1:21">
      <c r="B10" s="12">
        <f>SUM(B3:B9)</f>
        <v>12</v>
      </c>
      <c r="C10" s="13">
        <f t="shared" ref="C10:T10" si="0">SUM(C3:C9)</f>
        <v>12</v>
      </c>
      <c r="D10" s="13">
        <f t="shared" si="0"/>
        <v>12</v>
      </c>
      <c r="E10" s="13">
        <f t="shared" si="0"/>
        <v>12</v>
      </c>
      <c r="F10" s="13">
        <f t="shared" si="0"/>
        <v>12</v>
      </c>
      <c r="G10" s="13">
        <f t="shared" si="0"/>
        <v>12</v>
      </c>
      <c r="H10" s="13">
        <f t="shared" si="0"/>
        <v>12</v>
      </c>
      <c r="I10" s="12">
        <f t="shared" si="0"/>
        <v>8</v>
      </c>
      <c r="J10" s="13">
        <f t="shared" si="0"/>
        <v>8</v>
      </c>
      <c r="K10" s="13">
        <f t="shared" si="0"/>
        <v>8</v>
      </c>
      <c r="L10" s="13">
        <f t="shared" si="0"/>
        <v>8</v>
      </c>
      <c r="M10" s="14">
        <f t="shared" si="0"/>
        <v>8</v>
      </c>
      <c r="N10" s="13">
        <f t="shared" si="0"/>
        <v>6</v>
      </c>
      <c r="O10" s="13">
        <f t="shared" si="0"/>
        <v>6</v>
      </c>
      <c r="P10" s="13">
        <f t="shared" si="0"/>
        <v>6</v>
      </c>
      <c r="Q10" s="13">
        <f t="shared" si="0"/>
        <v>6</v>
      </c>
      <c r="R10" s="13">
        <f t="shared" si="0"/>
        <v>6</v>
      </c>
      <c r="S10" s="12">
        <f t="shared" si="0"/>
        <v>4</v>
      </c>
      <c r="T10" s="14">
        <f t="shared" si="0"/>
        <v>4</v>
      </c>
      <c r="U10" s="2"/>
    </row>
    <row r="11" spans="1:2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 t="s">
        <v>80</v>
      </c>
      <c r="B12" s="15">
        <f>'Confirmed PO'!F11</f>
        <v>0</v>
      </c>
      <c r="C12" s="15">
        <f>'Confirmed PO'!G11</f>
        <v>0</v>
      </c>
      <c r="D12" s="15">
        <f>'Confirmed PO'!H11</f>
        <v>0</v>
      </c>
      <c r="E12" s="15">
        <f>'Confirmed PO'!I11</f>
        <v>0</v>
      </c>
      <c r="F12" s="15">
        <f>'Confirmed PO'!J11</f>
        <v>0</v>
      </c>
      <c r="G12" s="15">
        <f>'Confirmed PO'!K11</f>
        <v>0</v>
      </c>
      <c r="H12" s="15">
        <f>'Confirmed PO'!L11</f>
        <v>0</v>
      </c>
      <c r="I12" s="15">
        <f>'Confirmed PO'!M11</f>
        <v>0</v>
      </c>
      <c r="J12" s="15">
        <f>'Confirmed PO'!N11</f>
        <v>0</v>
      </c>
      <c r="K12" s="15">
        <f>'Confirmed PO'!O11</f>
        <v>0</v>
      </c>
      <c r="L12" s="15">
        <f>'Confirmed PO'!P11</f>
        <v>0</v>
      </c>
      <c r="M12" s="15">
        <f>'Confirmed PO'!Q11</f>
        <v>0</v>
      </c>
      <c r="N12" s="15">
        <f>'Confirmed PO'!R11</f>
        <v>0</v>
      </c>
      <c r="O12" s="15">
        <f>'Confirmed PO'!S11</f>
        <v>0</v>
      </c>
      <c r="P12" s="15">
        <f>'Confirmed PO'!T11</f>
        <v>0</v>
      </c>
      <c r="Q12" s="15">
        <f>'Confirmed PO'!U11</f>
        <v>0</v>
      </c>
      <c r="R12" s="15">
        <f>'Confirmed PO'!V11</f>
        <v>0</v>
      </c>
      <c r="S12" s="15">
        <f>'Confirmed PO'!W11</f>
        <v>0</v>
      </c>
      <c r="T12" s="15">
        <f>'Confirmed PO'!X11</f>
        <v>0</v>
      </c>
      <c r="U12" s="2"/>
    </row>
    <row r="13" spans="1:2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>
        <v>35</v>
      </c>
      <c r="B14" s="15">
        <f t="shared" ref="B14:T14" si="1">B3*B$12</f>
        <v>0</v>
      </c>
      <c r="C14" s="15">
        <f t="shared" si="1"/>
        <v>0</v>
      </c>
      <c r="D14" s="15">
        <f t="shared" si="1"/>
        <v>0</v>
      </c>
      <c r="E14" s="15">
        <f t="shared" si="1"/>
        <v>0</v>
      </c>
      <c r="F14" s="15">
        <f t="shared" si="1"/>
        <v>0</v>
      </c>
      <c r="G14" s="15">
        <f t="shared" si="1"/>
        <v>0</v>
      </c>
      <c r="H14" s="15">
        <f t="shared" si="1"/>
        <v>0</v>
      </c>
      <c r="I14" s="15">
        <f t="shared" si="1"/>
        <v>0</v>
      </c>
      <c r="J14" s="15">
        <f t="shared" si="1"/>
        <v>0</v>
      </c>
      <c r="K14" s="15">
        <f t="shared" si="1"/>
        <v>0</v>
      </c>
      <c r="L14" s="15">
        <f t="shared" si="1"/>
        <v>0</v>
      </c>
      <c r="M14" s="15">
        <f t="shared" si="1"/>
        <v>0</v>
      </c>
      <c r="N14" s="15">
        <f t="shared" si="1"/>
        <v>0</v>
      </c>
      <c r="O14" s="15">
        <f t="shared" si="1"/>
        <v>0</v>
      </c>
      <c r="P14" s="15">
        <f t="shared" si="1"/>
        <v>0</v>
      </c>
      <c r="Q14" s="15">
        <f t="shared" si="1"/>
        <v>0</v>
      </c>
      <c r="R14" s="15">
        <f t="shared" si="1"/>
        <v>0</v>
      </c>
      <c r="S14" s="15">
        <f t="shared" si="1"/>
        <v>0</v>
      </c>
      <c r="T14" s="15">
        <f t="shared" si="1"/>
        <v>0</v>
      </c>
      <c r="U14" s="16">
        <f t="shared" ref="U14:U21" si="2">SUM(B14:T14)</f>
        <v>0</v>
      </c>
    </row>
    <row r="15" spans="1:21">
      <c r="A15">
        <v>36</v>
      </c>
      <c r="B15" s="15">
        <f t="shared" ref="B15:T15" si="3">B4*B$12</f>
        <v>0</v>
      </c>
      <c r="C15" s="15">
        <f t="shared" si="3"/>
        <v>0</v>
      </c>
      <c r="D15" s="15">
        <f t="shared" si="3"/>
        <v>0</v>
      </c>
      <c r="E15" s="15">
        <f t="shared" si="3"/>
        <v>0</v>
      </c>
      <c r="F15" s="15">
        <f t="shared" si="3"/>
        <v>0</v>
      </c>
      <c r="G15" s="15">
        <f t="shared" si="3"/>
        <v>0</v>
      </c>
      <c r="H15" s="15">
        <f t="shared" si="3"/>
        <v>0</v>
      </c>
      <c r="I15" s="15">
        <f t="shared" si="3"/>
        <v>0</v>
      </c>
      <c r="J15" s="15">
        <f t="shared" si="3"/>
        <v>0</v>
      </c>
      <c r="K15" s="15">
        <f t="shared" si="3"/>
        <v>0</v>
      </c>
      <c r="L15" s="15">
        <f t="shared" si="3"/>
        <v>0</v>
      </c>
      <c r="M15" s="15">
        <f t="shared" si="3"/>
        <v>0</v>
      </c>
      <c r="N15" s="15">
        <f t="shared" si="3"/>
        <v>0</v>
      </c>
      <c r="O15" s="15">
        <f t="shared" si="3"/>
        <v>0</v>
      </c>
      <c r="P15" s="15">
        <f t="shared" si="3"/>
        <v>0</v>
      </c>
      <c r="Q15" s="15">
        <f t="shared" si="3"/>
        <v>0</v>
      </c>
      <c r="R15" s="15">
        <f t="shared" si="3"/>
        <v>0</v>
      </c>
      <c r="S15" s="15">
        <f t="shared" si="3"/>
        <v>0</v>
      </c>
      <c r="T15" s="15">
        <f t="shared" si="3"/>
        <v>0</v>
      </c>
      <c r="U15" s="16">
        <f t="shared" si="2"/>
        <v>0</v>
      </c>
    </row>
    <row r="16" spans="1:21">
      <c r="A16">
        <v>37</v>
      </c>
      <c r="B16" s="15">
        <f t="shared" ref="B16:T16" si="4">B5*B$12</f>
        <v>0</v>
      </c>
      <c r="C16" s="15">
        <f t="shared" si="4"/>
        <v>0</v>
      </c>
      <c r="D16" s="15">
        <f t="shared" si="4"/>
        <v>0</v>
      </c>
      <c r="E16" s="15">
        <f t="shared" si="4"/>
        <v>0</v>
      </c>
      <c r="F16" s="15">
        <f t="shared" si="4"/>
        <v>0</v>
      </c>
      <c r="G16" s="15">
        <f t="shared" si="4"/>
        <v>0</v>
      </c>
      <c r="H16" s="15">
        <f t="shared" si="4"/>
        <v>0</v>
      </c>
      <c r="I16" s="15">
        <f t="shared" si="4"/>
        <v>0</v>
      </c>
      <c r="J16" s="15">
        <f t="shared" si="4"/>
        <v>0</v>
      </c>
      <c r="K16" s="15">
        <f t="shared" si="4"/>
        <v>0</v>
      </c>
      <c r="L16" s="15">
        <f t="shared" si="4"/>
        <v>0</v>
      </c>
      <c r="M16" s="15">
        <f t="shared" si="4"/>
        <v>0</v>
      </c>
      <c r="N16" s="15">
        <f t="shared" si="4"/>
        <v>0</v>
      </c>
      <c r="O16" s="15">
        <f t="shared" si="4"/>
        <v>0</v>
      </c>
      <c r="P16" s="15">
        <f t="shared" si="4"/>
        <v>0</v>
      </c>
      <c r="Q16" s="15">
        <f t="shared" si="4"/>
        <v>0</v>
      </c>
      <c r="R16" s="15">
        <f t="shared" si="4"/>
        <v>0</v>
      </c>
      <c r="S16" s="15">
        <f t="shared" si="4"/>
        <v>0</v>
      </c>
      <c r="T16" s="15">
        <f t="shared" si="4"/>
        <v>0</v>
      </c>
      <c r="U16" s="16">
        <f t="shared" si="2"/>
        <v>0</v>
      </c>
    </row>
    <row r="17" spans="1:21">
      <c r="A17">
        <v>38</v>
      </c>
      <c r="B17" s="15">
        <f t="shared" ref="B17:T17" si="5">B6*B$12</f>
        <v>0</v>
      </c>
      <c r="C17" s="15">
        <f t="shared" si="5"/>
        <v>0</v>
      </c>
      <c r="D17" s="15">
        <f t="shared" si="5"/>
        <v>0</v>
      </c>
      <c r="E17" s="15">
        <f t="shared" si="5"/>
        <v>0</v>
      </c>
      <c r="F17" s="15">
        <f t="shared" si="5"/>
        <v>0</v>
      </c>
      <c r="G17" s="15">
        <f t="shared" si="5"/>
        <v>0</v>
      </c>
      <c r="H17" s="15">
        <f t="shared" si="5"/>
        <v>0</v>
      </c>
      <c r="I17" s="15">
        <f t="shared" si="5"/>
        <v>0</v>
      </c>
      <c r="J17" s="15">
        <f t="shared" si="5"/>
        <v>0</v>
      </c>
      <c r="K17" s="15">
        <f t="shared" si="5"/>
        <v>0</v>
      </c>
      <c r="L17" s="15">
        <f t="shared" si="5"/>
        <v>0</v>
      </c>
      <c r="M17" s="15">
        <f t="shared" si="5"/>
        <v>0</v>
      </c>
      <c r="N17" s="15">
        <f t="shared" si="5"/>
        <v>0</v>
      </c>
      <c r="O17" s="15">
        <f t="shared" si="5"/>
        <v>0</v>
      </c>
      <c r="P17" s="15">
        <f t="shared" si="5"/>
        <v>0</v>
      </c>
      <c r="Q17" s="15">
        <f t="shared" si="5"/>
        <v>0</v>
      </c>
      <c r="R17" s="15">
        <f t="shared" si="5"/>
        <v>0</v>
      </c>
      <c r="S17" s="15">
        <f t="shared" si="5"/>
        <v>0</v>
      </c>
      <c r="T17" s="15">
        <f t="shared" si="5"/>
        <v>0</v>
      </c>
      <c r="U17" s="16">
        <f t="shared" si="2"/>
        <v>0</v>
      </c>
    </row>
    <row r="18" spans="1:21">
      <c r="A18">
        <v>39</v>
      </c>
      <c r="B18" s="15">
        <f t="shared" ref="B18:T18" si="6">B7*B$12</f>
        <v>0</v>
      </c>
      <c r="C18" s="15">
        <f t="shared" si="6"/>
        <v>0</v>
      </c>
      <c r="D18" s="15">
        <f t="shared" si="6"/>
        <v>0</v>
      </c>
      <c r="E18" s="15">
        <f t="shared" si="6"/>
        <v>0</v>
      </c>
      <c r="F18" s="15">
        <f t="shared" si="6"/>
        <v>0</v>
      </c>
      <c r="G18" s="15">
        <f t="shared" si="6"/>
        <v>0</v>
      </c>
      <c r="H18" s="15">
        <f t="shared" si="6"/>
        <v>0</v>
      </c>
      <c r="I18" s="15">
        <f t="shared" si="6"/>
        <v>0</v>
      </c>
      <c r="J18" s="15">
        <f t="shared" si="6"/>
        <v>0</v>
      </c>
      <c r="K18" s="15">
        <f t="shared" si="6"/>
        <v>0</v>
      </c>
      <c r="L18" s="15">
        <f t="shared" si="6"/>
        <v>0</v>
      </c>
      <c r="M18" s="15">
        <f t="shared" si="6"/>
        <v>0</v>
      </c>
      <c r="N18" s="15">
        <f t="shared" si="6"/>
        <v>0</v>
      </c>
      <c r="O18" s="15">
        <f t="shared" si="6"/>
        <v>0</v>
      </c>
      <c r="P18" s="15">
        <f t="shared" si="6"/>
        <v>0</v>
      </c>
      <c r="Q18" s="15">
        <f t="shared" si="6"/>
        <v>0</v>
      </c>
      <c r="R18" s="15">
        <f t="shared" si="6"/>
        <v>0</v>
      </c>
      <c r="S18" s="15">
        <f t="shared" si="6"/>
        <v>0</v>
      </c>
      <c r="T18" s="15">
        <f t="shared" si="6"/>
        <v>0</v>
      </c>
      <c r="U18" s="16">
        <f t="shared" si="2"/>
        <v>0</v>
      </c>
    </row>
    <row r="19" spans="1:21">
      <c r="A19">
        <v>40</v>
      </c>
      <c r="B19" s="15">
        <f t="shared" ref="B19:T19" si="7">B8*B$12</f>
        <v>0</v>
      </c>
      <c r="C19" s="15">
        <f t="shared" si="7"/>
        <v>0</v>
      </c>
      <c r="D19" s="15">
        <f t="shared" si="7"/>
        <v>0</v>
      </c>
      <c r="E19" s="15">
        <f t="shared" si="7"/>
        <v>0</v>
      </c>
      <c r="F19" s="15">
        <f t="shared" si="7"/>
        <v>0</v>
      </c>
      <c r="G19" s="15">
        <f t="shared" si="7"/>
        <v>0</v>
      </c>
      <c r="H19" s="15">
        <f t="shared" si="7"/>
        <v>0</v>
      </c>
      <c r="I19" s="15">
        <f t="shared" si="7"/>
        <v>0</v>
      </c>
      <c r="J19" s="15">
        <f t="shared" si="7"/>
        <v>0</v>
      </c>
      <c r="K19" s="15">
        <f t="shared" si="7"/>
        <v>0</v>
      </c>
      <c r="L19" s="15">
        <f t="shared" si="7"/>
        <v>0</v>
      </c>
      <c r="M19" s="15">
        <f t="shared" si="7"/>
        <v>0</v>
      </c>
      <c r="N19" s="15">
        <f t="shared" si="7"/>
        <v>0</v>
      </c>
      <c r="O19" s="15">
        <f t="shared" si="7"/>
        <v>0</v>
      </c>
      <c r="P19" s="15">
        <f t="shared" si="7"/>
        <v>0</v>
      </c>
      <c r="Q19" s="15">
        <f t="shared" si="7"/>
        <v>0</v>
      </c>
      <c r="R19" s="15">
        <f t="shared" si="7"/>
        <v>0</v>
      </c>
      <c r="S19" s="15">
        <f t="shared" si="7"/>
        <v>0</v>
      </c>
      <c r="T19" s="15">
        <f t="shared" si="7"/>
        <v>0</v>
      </c>
      <c r="U19" s="16">
        <f t="shared" si="2"/>
        <v>0</v>
      </c>
    </row>
    <row r="20" spans="1:21">
      <c r="A20">
        <v>41</v>
      </c>
      <c r="B20" s="15">
        <f t="shared" ref="B20:T20" si="8">B9*B$12</f>
        <v>0</v>
      </c>
      <c r="C20" s="15">
        <f t="shared" si="8"/>
        <v>0</v>
      </c>
      <c r="D20" s="15">
        <f t="shared" si="8"/>
        <v>0</v>
      </c>
      <c r="E20" s="15">
        <f t="shared" si="8"/>
        <v>0</v>
      </c>
      <c r="F20" s="15">
        <f t="shared" si="8"/>
        <v>0</v>
      </c>
      <c r="G20" s="15">
        <f t="shared" si="8"/>
        <v>0</v>
      </c>
      <c r="H20" s="15">
        <f t="shared" si="8"/>
        <v>0</v>
      </c>
      <c r="I20" s="15">
        <f t="shared" si="8"/>
        <v>0</v>
      </c>
      <c r="J20" s="15">
        <f t="shared" si="8"/>
        <v>0</v>
      </c>
      <c r="K20" s="15">
        <f t="shared" si="8"/>
        <v>0</v>
      </c>
      <c r="L20" s="15">
        <f t="shared" si="8"/>
        <v>0</v>
      </c>
      <c r="M20" s="15">
        <f t="shared" si="8"/>
        <v>0</v>
      </c>
      <c r="N20" s="15">
        <f t="shared" si="8"/>
        <v>0</v>
      </c>
      <c r="O20" s="15">
        <f t="shared" si="8"/>
        <v>0</v>
      </c>
      <c r="P20" s="15">
        <f t="shared" si="8"/>
        <v>0</v>
      </c>
      <c r="Q20" s="15">
        <f t="shared" si="8"/>
        <v>0</v>
      </c>
      <c r="R20" s="15">
        <f t="shared" si="8"/>
        <v>0</v>
      </c>
      <c r="S20" s="15">
        <f t="shared" si="8"/>
        <v>0</v>
      </c>
      <c r="T20" s="15">
        <f t="shared" si="8"/>
        <v>0</v>
      </c>
      <c r="U20" s="16">
        <f t="shared" si="2"/>
        <v>0</v>
      </c>
    </row>
    <row r="21" spans="1:21">
      <c r="A21" s="2"/>
      <c r="B21" s="15">
        <f t="shared" ref="B21:T21" si="9">SUM(B14:B20)</f>
        <v>0</v>
      </c>
      <c r="C21" s="15">
        <f t="shared" si="9"/>
        <v>0</v>
      </c>
      <c r="D21" s="15">
        <f t="shared" si="9"/>
        <v>0</v>
      </c>
      <c r="E21" s="15">
        <f t="shared" si="9"/>
        <v>0</v>
      </c>
      <c r="F21" s="15">
        <f t="shared" si="9"/>
        <v>0</v>
      </c>
      <c r="G21" s="15">
        <f t="shared" si="9"/>
        <v>0</v>
      </c>
      <c r="H21" s="15">
        <f t="shared" si="9"/>
        <v>0</v>
      </c>
      <c r="I21" s="15">
        <f t="shared" si="9"/>
        <v>0</v>
      </c>
      <c r="J21" s="15">
        <f t="shared" si="9"/>
        <v>0</v>
      </c>
      <c r="K21" s="15">
        <f t="shared" si="9"/>
        <v>0</v>
      </c>
      <c r="L21" s="15">
        <f t="shared" si="9"/>
        <v>0</v>
      </c>
      <c r="M21" s="15">
        <f t="shared" si="9"/>
        <v>0</v>
      </c>
      <c r="N21" s="15">
        <f t="shared" si="9"/>
        <v>0</v>
      </c>
      <c r="O21" s="15">
        <f t="shared" si="9"/>
        <v>0</v>
      </c>
      <c r="P21" s="15">
        <f t="shared" si="9"/>
        <v>0</v>
      </c>
      <c r="Q21" s="15">
        <f t="shared" si="9"/>
        <v>0</v>
      </c>
      <c r="R21" s="15">
        <f t="shared" si="9"/>
        <v>0</v>
      </c>
      <c r="S21" s="15">
        <f t="shared" si="9"/>
        <v>0</v>
      </c>
      <c r="T21" s="15">
        <f t="shared" si="9"/>
        <v>0</v>
      </c>
      <c r="U21" s="16">
        <f t="shared" si="2"/>
        <v>0</v>
      </c>
    </row>
    <row r="24" spans="1:21">
      <c r="A24" s="1">
        <f>'Confirmed PO'!D12</f>
        <v>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3" t="s">
        <v>79</v>
      </c>
      <c r="B25" s="4" t="s">
        <v>23</v>
      </c>
      <c r="C25" s="5" t="s">
        <v>24</v>
      </c>
      <c r="D25" s="5" t="s">
        <v>25</v>
      </c>
      <c r="E25" s="5" t="s">
        <v>26</v>
      </c>
      <c r="F25" s="5" t="s">
        <v>27</v>
      </c>
      <c r="G25" s="5" t="s">
        <v>28</v>
      </c>
      <c r="H25" s="5" t="s">
        <v>29</v>
      </c>
      <c r="I25" s="4" t="s">
        <v>30</v>
      </c>
      <c r="J25" s="5" t="s">
        <v>31</v>
      </c>
      <c r="K25" s="5" t="s">
        <v>32</v>
      </c>
      <c r="L25" s="5" t="s">
        <v>33</v>
      </c>
      <c r="M25" s="6" t="s">
        <v>34</v>
      </c>
      <c r="N25" s="5" t="s">
        <v>35</v>
      </c>
      <c r="O25" s="5" t="s">
        <v>36</v>
      </c>
      <c r="P25" s="5" t="s">
        <v>37</v>
      </c>
      <c r="Q25" s="5" t="s">
        <v>38</v>
      </c>
      <c r="R25" s="5" t="s">
        <v>39</v>
      </c>
      <c r="S25" s="4" t="s">
        <v>40</v>
      </c>
      <c r="T25" s="6" t="s">
        <v>41</v>
      </c>
      <c r="U25" s="2"/>
    </row>
    <row r="26" spans="1:21">
      <c r="A26" s="7">
        <v>35</v>
      </c>
      <c r="B26" s="8">
        <v>1</v>
      </c>
      <c r="C26" s="8"/>
      <c r="D26" s="8">
        <v>1</v>
      </c>
      <c r="E26" s="8">
        <v>2</v>
      </c>
      <c r="F26" s="8">
        <v>1</v>
      </c>
      <c r="G26" s="8">
        <v>2</v>
      </c>
      <c r="H26" s="8"/>
      <c r="I26" s="9">
        <v>1</v>
      </c>
      <c r="J26" s="8"/>
      <c r="K26" s="8"/>
      <c r="L26" s="8"/>
      <c r="M26" s="10"/>
      <c r="N26" s="8">
        <v>1</v>
      </c>
      <c r="O26" s="8"/>
      <c r="P26" s="8"/>
      <c r="Q26" s="8"/>
      <c r="S26" s="9"/>
      <c r="T26" s="10"/>
      <c r="U26" s="2"/>
    </row>
    <row r="27" spans="1:21">
      <c r="A27" s="7">
        <v>36</v>
      </c>
      <c r="B27" s="8">
        <v>2</v>
      </c>
      <c r="C27" s="8">
        <v>1</v>
      </c>
      <c r="D27" s="8">
        <v>2</v>
      </c>
      <c r="E27" s="8">
        <v>2</v>
      </c>
      <c r="F27" s="8">
        <v>2</v>
      </c>
      <c r="G27" s="8">
        <v>3</v>
      </c>
      <c r="H27" s="8">
        <v>2</v>
      </c>
      <c r="I27" s="9">
        <v>1</v>
      </c>
      <c r="J27" s="8">
        <v>1</v>
      </c>
      <c r="K27" s="8">
        <v>1</v>
      </c>
      <c r="L27" s="8">
        <v>2</v>
      </c>
      <c r="M27" s="10"/>
      <c r="N27" s="8">
        <v>1</v>
      </c>
      <c r="O27" s="8">
        <v>1</v>
      </c>
      <c r="P27" s="8">
        <v>1</v>
      </c>
      <c r="Q27" s="8">
        <v>1</v>
      </c>
      <c r="S27" s="9">
        <v>1</v>
      </c>
      <c r="T27" s="10"/>
      <c r="U27" s="2"/>
    </row>
    <row r="28" spans="1:21">
      <c r="A28" s="7">
        <v>37</v>
      </c>
      <c r="B28" s="8">
        <v>3</v>
      </c>
      <c r="C28" s="8">
        <v>2</v>
      </c>
      <c r="D28" s="8">
        <v>2</v>
      </c>
      <c r="E28" s="8">
        <v>3</v>
      </c>
      <c r="F28" s="8">
        <v>3</v>
      </c>
      <c r="G28" s="8">
        <v>3</v>
      </c>
      <c r="H28" s="8">
        <v>3</v>
      </c>
      <c r="I28" s="9">
        <v>2</v>
      </c>
      <c r="J28" s="8">
        <v>1</v>
      </c>
      <c r="K28" s="8">
        <v>2</v>
      </c>
      <c r="L28" s="8">
        <v>2</v>
      </c>
      <c r="M28" s="10">
        <v>2</v>
      </c>
      <c r="N28" s="8">
        <v>1</v>
      </c>
      <c r="O28" s="8">
        <v>1</v>
      </c>
      <c r="P28" s="8">
        <v>1</v>
      </c>
      <c r="Q28" s="8">
        <v>2</v>
      </c>
      <c r="R28">
        <v>1</v>
      </c>
      <c r="S28" s="9">
        <v>1</v>
      </c>
      <c r="T28" s="10">
        <v>1</v>
      </c>
      <c r="U28" s="2"/>
    </row>
    <row r="29" spans="1:21">
      <c r="A29" s="7">
        <v>38</v>
      </c>
      <c r="B29" s="8">
        <v>3</v>
      </c>
      <c r="C29" s="8">
        <v>3</v>
      </c>
      <c r="D29" s="8">
        <v>3</v>
      </c>
      <c r="E29" s="8">
        <v>2</v>
      </c>
      <c r="F29" s="8">
        <v>2</v>
      </c>
      <c r="G29" s="8">
        <v>2</v>
      </c>
      <c r="H29" s="8">
        <v>3</v>
      </c>
      <c r="I29" s="9">
        <v>2</v>
      </c>
      <c r="J29" s="8">
        <v>2</v>
      </c>
      <c r="K29" s="8">
        <v>2</v>
      </c>
      <c r="L29" s="8">
        <v>2</v>
      </c>
      <c r="M29" s="10">
        <v>2</v>
      </c>
      <c r="N29" s="8">
        <v>1</v>
      </c>
      <c r="O29" s="8">
        <v>1</v>
      </c>
      <c r="P29" s="8">
        <v>2</v>
      </c>
      <c r="Q29" s="8">
        <v>2</v>
      </c>
      <c r="R29">
        <v>2</v>
      </c>
      <c r="S29" s="9">
        <v>1</v>
      </c>
      <c r="T29" s="10">
        <v>1</v>
      </c>
      <c r="U29" s="2"/>
    </row>
    <row r="30" spans="1:21">
      <c r="A30" s="7">
        <v>39</v>
      </c>
      <c r="B30" s="8">
        <v>2</v>
      </c>
      <c r="C30" s="8">
        <v>3</v>
      </c>
      <c r="D30" s="8">
        <v>2</v>
      </c>
      <c r="E30" s="8">
        <v>2</v>
      </c>
      <c r="F30" s="8">
        <v>2</v>
      </c>
      <c r="G30" s="8">
        <v>2</v>
      </c>
      <c r="H30" s="8">
        <v>2</v>
      </c>
      <c r="I30" s="9">
        <v>1</v>
      </c>
      <c r="J30" s="8">
        <v>2</v>
      </c>
      <c r="K30" s="8">
        <v>2</v>
      </c>
      <c r="L30" s="8">
        <v>2</v>
      </c>
      <c r="M30" s="10">
        <v>2</v>
      </c>
      <c r="N30" s="8">
        <v>1</v>
      </c>
      <c r="O30" s="8">
        <v>1</v>
      </c>
      <c r="P30" s="8">
        <v>1</v>
      </c>
      <c r="Q30" s="8">
        <v>1</v>
      </c>
      <c r="R30">
        <v>2</v>
      </c>
      <c r="S30" s="9">
        <v>1</v>
      </c>
      <c r="T30" s="10">
        <v>1</v>
      </c>
      <c r="U30" s="2"/>
    </row>
    <row r="31" spans="1:21">
      <c r="A31" s="7">
        <v>40</v>
      </c>
      <c r="B31" s="8">
        <v>1</v>
      </c>
      <c r="C31" s="8">
        <v>2</v>
      </c>
      <c r="D31" s="8">
        <v>2</v>
      </c>
      <c r="E31" s="8">
        <v>1</v>
      </c>
      <c r="F31" s="8">
        <v>1</v>
      </c>
      <c r="G31" s="8"/>
      <c r="H31" s="8">
        <v>2</v>
      </c>
      <c r="I31" s="9">
        <v>1</v>
      </c>
      <c r="J31" s="8">
        <v>1</v>
      </c>
      <c r="K31" s="8">
        <v>1</v>
      </c>
      <c r="L31" s="8"/>
      <c r="M31" s="10">
        <v>2</v>
      </c>
      <c r="N31" s="8">
        <v>1</v>
      </c>
      <c r="O31" s="8">
        <v>1</v>
      </c>
      <c r="P31" s="8">
        <v>1</v>
      </c>
      <c r="Q31" s="8"/>
      <c r="R31">
        <v>1</v>
      </c>
      <c r="S31" s="9"/>
      <c r="T31" s="10">
        <v>1</v>
      </c>
      <c r="U31" s="2"/>
    </row>
    <row r="32" spans="1:21">
      <c r="A32" s="11">
        <v>41</v>
      </c>
      <c r="B32" s="8"/>
      <c r="C32" s="8">
        <v>1</v>
      </c>
      <c r="D32" s="8"/>
      <c r="E32" s="8"/>
      <c r="F32" s="8">
        <v>1</v>
      </c>
      <c r="G32" s="8"/>
      <c r="H32" s="8"/>
      <c r="I32" s="9"/>
      <c r="J32" s="8">
        <v>1</v>
      </c>
      <c r="K32" s="8"/>
      <c r="L32" s="8"/>
      <c r="M32" s="10"/>
      <c r="N32" s="8"/>
      <c r="O32" s="8">
        <v>1</v>
      </c>
      <c r="P32" s="8"/>
      <c r="Q32" s="8"/>
      <c r="S32" s="9"/>
      <c r="T32" s="10"/>
      <c r="U32" s="2"/>
    </row>
    <row r="33" spans="1:21">
      <c r="B33" s="12">
        <f t="shared" ref="B33:T33" si="10">SUM(B26:B32)</f>
        <v>12</v>
      </c>
      <c r="C33" s="13">
        <f t="shared" si="10"/>
        <v>12</v>
      </c>
      <c r="D33" s="13">
        <f t="shared" si="10"/>
        <v>12</v>
      </c>
      <c r="E33" s="13">
        <f t="shared" si="10"/>
        <v>12</v>
      </c>
      <c r="F33" s="13">
        <f t="shared" si="10"/>
        <v>12</v>
      </c>
      <c r="G33" s="13">
        <f t="shared" si="10"/>
        <v>12</v>
      </c>
      <c r="H33" s="13">
        <f t="shared" si="10"/>
        <v>12</v>
      </c>
      <c r="I33" s="12">
        <f t="shared" si="10"/>
        <v>8</v>
      </c>
      <c r="J33" s="13">
        <f t="shared" si="10"/>
        <v>8</v>
      </c>
      <c r="K33" s="13">
        <f t="shared" si="10"/>
        <v>8</v>
      </c>
      <c r="L33" s="13">
        <f t="shared" si="10"/>
        <v>8</v>
      </c>
      <c r="M33" s="14">
        <f t="shared" si="10"/>
        <v>8</v>
      </c>
      <c r="N33" s="13">
        <f t="shared" si="10"/>
        <v>6</v>
      </c>
      <c r="O33" s="13">
        <f t="shared" si="10"/>
        <v>6</v>
      </c>
      <c r="P33" s="13">
        <f t="shared" si="10"/>
        <v>6</v>
      </c>
      <c r="Q33" s="13">
        <f t="shared" si="10"/>
        <v>6</v>
      </c>
      <c r="R33" s="13">
        <f t="shared" si="10"/>
        <v>6</v>
      </c>
      <c r="S33" s="12">
        <f t="shared" si="10"/>
        <v>4</v>
      </c>
      <c r="T33" s="14">
        <f t="shared" si="10"/>
        <v>4</v>
      </c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 t="s">
        <v>80</v>
      </c>
      <c r="B35" s="15">
        <f>'Confirmed PO'!F12</f>
        <v>0</v>
      </c>
      <c r="C35" s="15">
        <f>'Confirmed PO'!G12</f>
        <v>0</v>
      </c>
      <c r="D35" s="15">
        <f>'Confirmed PO'!H12</f>
        <v>0</v>
      </c>
      <c r="E35" s="15">
        <f>'Confirmed PO'!I12</f>
        <v>0</v>
      </c>
      <c r="F35" s="15">
        <f>'Confirmed PO'!J12</f>
        <v>0</v>
      </c>
      <c r="G35" s="15">
        <f>'Confirmed PO'!K12</f>
        <v>0</v>
      </c>
      <c r="H35" s="15">
        <f>'Confirmed PO'!L12</f>
        <v>0</v>
      </c>
      <c r="I35" s="15">
        <f>'Confirmed PO'!M12</f>
        <v>0</v>
      </c>
      <c r="J35" s="15">
        <f>'Confirmed PO'!N12</f>
        <v>0</v>
      </c>
      <c r="K35" s="15">
        <f>'Confirmed PO'!O12</f>
        <v>0</v>
      </c>
      <c r="L35" s="15">
        <f>'Confirmed PO'!P12</f>
        <v>0</v>
      </c>
      <c r="M35" s="15">
        <f>'Confirmed PO'!Q12</f>
        <v>0</v>
      </c>
      <c r="N35" s="15">
        <f>'Confirmed PO'!R12</f>
        <v>0</v>
      </c>
      <c r="O35" s="15">
        <f>'Confirmed PO'!S12</f>
        <v>0</v>
      </c>
      <c r="P35" s="15">
        <f>'Confirmed PO'!T12</f>
        <v>0</v>
      </c>
      <c r="Q35" s="15">
        <f>'Confirmed PO'!U12</f>
        <v>0</v>
      </c>
      <c r="R35" s="15">
        <f>'Confirmed PO'!V12</f>
        <v>0</v>
      </c>
      <c r="S35" s="15">
        <f>'Confirmed PO'!W12</f>
        <v>0</v>
      </c>
      <c r="T35" s="15">
        <f>'Confirmed PO'!X12</f>
        <v>0</v>
      </c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>
        <v>35</v>
      </c>
      <c r="B37" s="15">
        <f t="shared" ref="B37:T37" si="11">B26*B$35</f>
        <v>0</v>
      </c>
      <c r="C37" s="15">
        <f t="shared" si="11"/>
        <v>0</v>
      </c>
      <c r="D37" s="15">
        <f t="shared" si="11"/>
        <v>0</v>
      </c>
      <c r="E37" s="15">
        <f t="shared" si="11"/>
        <v>0</v>
      </c>
      <c r="F37" s="15">
        <f t="shared" si="11"/>
        <v>0</v>
      </c>
      <c r="G37" s="15">
        <f t="shared" si="11"/>
        <v>0</v>
      </c>
      <c r="H37" s="15">
        <f t="shared" si="11"/>
        <v>0</v>
      </c>
      <c r="I37" s="15">
        <f t="shared" si="11"/>
        <v>0</v>
      </c>
      <c r="J37" s="15">
        <f t="shared" si="11"/>
        <v>0</v>
      </c>
      <c r="K37" s="15">
        <f t="shared" si="11"/>
        <v>0</v>
      </c>
      <c r="L37" s="15">
        <f t="shared" si="11"/>
        <v>0</v>
      </c>
      <c r="M37" s="15">
        <f t="shared" si="11"/>
        <v>0</v>
      </c>
      <c r="N37" s="15">
        <f t="shared" si="11"/>
        <v>0</v>
      </c>
      <c r="O37" s="15">
        <f t="shared" si="11"/>
        <v>0</v>
      </c>
      <c r="P37" s="15">
        <f t="shared" si="11"/>
        <v>0</v>
      </c>
      <c r="Q37" s="15">
        <f t="shared" si="11"/>
        <v>0</v>
      </c>
      <c r="R37" s="15">
        <f t="shared" si="11"/>
        <v>0</v>
      </c>
      <c r="S37" s="15">
        <f t="shared" si="11"/>
        <v>0</v>
      </c>
      <c r="T37" s="15">
        <f t="shared" si="11"/>
        <v>0</v>
      </c>
      <c r="U37" s="16">
        <f t="shared" ref="U37:U44" si="12">SUM(B37:T37)</f>
        <v>0</v>
      </c>
    </row>
    <row r="38" spans="1:21">
      <c r="A38">
        <v>36</v>
      </c>
      <c r="B38" s="15">
        <f t="shared" ref="B38:T38" si="13">B27*B$35</f>
        <v>0</v>
      </c>
      <c r="C38" s="15">
        <f t="shared" si="13"/>
        <v>0</v>
      </c>
      <c r="D38" s="15">
        <f t="shared" si="13"/>
        <v>0</v>
      </c>
      <c r="E38" s="15">
        <f t="shared" si="13"/>
        <v>0</v>
      </c>
      <c r="F38" s="15">
        <f t="shared" si="13"/>
        <v>0</v>
      </c>
      <c r="G38" s="15">
        <f t="shared" si="13"/>
        <v>0</v>
      </c>
      <c r="H38" s="15">
        <f t="shared" si="13"/>
        <v>0</v>
      </c>
      <c r="I38" s="15">
        <f t="shared" si="13"/>
        <v>0</v>
      </c>
      <c r="J38" s="15">
        <f t="shared" si="13"/>
        <v>0</v>
      </c>
      <c r="K38" s="15">
        <f t="shared" si="13"/>
        <v>0</v>
      </c>
      <c r="L38" s="15">
        <f t="shared" si="13"/>
        <v>0</v>
      </c>
      <c r="M38" s="15">
        <f t="shared" si="13"/>
        <v>0</v>
      </c>
      <c r="N38" s="15">
        <f t="shared" si="13"/>
        <v>0</v>
      </c>
      <c r="O38" s="15">
        <f t="shared" si="13"/>
        <v>0</v>
      </c>
      <c r="P38" s="15">
        <f t="shared" si="13"/>
        <v>0</v>
      </c>
      <c r="Q38" s="15">
        <f t="shared" si="13"/>
        <v>0</v>
      </c>
      <c r="R38" s="15">
        <f t="shared" si="13"/>
        <v>0</v>
      </c>
      <c r="S38" s="15">
        <f t="shared" si="13"/>
        <v>0</v>
      </c>
      <c r="T38" s="15">
        <f t="shared" si="13"/>
        <v>0</v>
      </c>
      <c r="U38" s="16">
        <f t="shared" si="12"/>
        <v>0</v>
      </c>
    </row>
    <row r="39" spans="1:21">
      <c r="A39">
        <v>37</v>
      </c>
      <c r="B39" s="15">
        <f t="shared" ref="B39:T39" si="14">B28*B$35</f>
        <v>0</v>
      </c>
      <c r="C39" s="15">
        <f t="shared" si="14"/>
        <v>0</v>
      </c>
      <c r="D39" s="15">
        <f t="shared" si="14"/>
        <v>0</v>
      </c>
      <c r="E39" s="15">
        <f t="shared" si="14"/>
        <v>0</v>
      </c>
      <c r="F39" s="15">
        <f t="shared" si="14"/>
        <v>0</v>
      </c>
      <c r="G39" s="15">
        <f t="shared" si="14"/>
        <v>0</v>
      </c>
      <c r="H39" s="15">
        <f t="shared" si="14"/>
        <v>0</v>
      </c>
      <c r="I39" s="15">
        <f t="shared" si="14"/>
        <v>0</v>
      </c>
      <c r="J39" s="15">
        <f t="shared" si="14"/>
        <v>0</v>
      </c>
      <c r="K39" s="15">
        <f t="shared" si="14"/>
        <v>0</v>
      </c>
      <c r="L39" s="15">
        <f t="shared" si="14"/>
        <v>0</v>
      </c>
      <c r="M39" s="15">
        <f t="shared" si="14"/>
        <v>0</v>
      </c>
      <c r="N39" s="15">
        <f t="shared" si="14"/>
        <v>0</v>
      </c>
      <c r="O39" s="15">
        <f t="shared" si="14"/>
        <v>0</v>
      </c>
      <c r="P39" s="15">
        <f t="shared" si="14"/>
        <v>0</v>
      </c>
      <c r="Q39" s="15">
        <f t="shared" si="14"/>
        <v>0</v>
      </c>
      <c r="R39" s="15">
        <f t="shared" si="14"/>
        <v>0</v>
      </c>
      <c r="S39" s="15">
        <f t="shared" si="14"/>
        <v>0</v>
      </c>
      <c r="T39" s="15">
        <f t="shared" si="14"/>
        <v>0</v>
      </c>
      <c r="U39" s="16">
        <f t="shared" si="12"/>
        <v>0</v>
      </c>
    </row>
    <row r="40" spans="1:21">
      <c r="A40">
        <v>38</v>
      </c>
      <c r="B40" s="15">
        <f t="shared" ref="B40:T40" si="15">B29*B$35</f>
        <v>0</v>
      </c>
      <c r="C40" s="15">
        <f t="shared" si="15"/>
        <v>0</v>
      </c>
      <c r="D40" s="15">
        <f t="shared" si="15"/>
        <v>0</v>
      </c>
      <c r="E40" s="15">
        <f t="shared" si="15"/>
        <v>0</v>
      </c>
      <c r="F40" s="15">
        <f t="shared" si="15"/>
        <v>0</v>
      </c>
      <c r="G40" s="15">
        <f t="shared" si="15"/>
        <v>0</v>
      </c>
      <c r="H40" s="15">
        <f t="shared" si="15"/>
        <v>0</v>
      </c>
      <c r="I40" s="15">
        <f t="shared" si="15"/>
        <v>0</v>
      </c>
      <c r="J40" s="15">
        <f t="shared" si="15"/>
        <v>0</v>
      </c>
      <c r="K40" s="15">
        <f t="shared" si="15"/>
        <v>0</v>
      </c>
      <c r="L40" s="15">
        <f t="shared" si="15"/>
        <v>0</v>
      </c>
      <c r="M40" s="15">
        <f t="shared" si="15"/>
        <v>0</v>
      </c>
      <c r="N40" s="15">
        <f t="shared" si="15"/>
        <v>0</v>
      </c>
      <c r="O40" s="15">
        <f t="shared" si="15"/>
        <v>0</v>
      </c>
      <c r="P40" s="15">
        <f t="shared" si="15"/>
        <v>0</v>
      </c>
      <c r="Q40" s="15">
        <f t="shared" si="15"/>
        <v>0</v>
      </c>
      <c r="R40" s="15">
        <f t="shared" si="15"/>
        <v>0</v>
      </c>
      <c r="S40" s="15">
        <f t="shared" si="15"/>
        <v>0</v>
      </c>
      <c r="T40" s="15">
        <f t="shared" si="15"/>
        <v>0</v>
      </c>
      <c r="U40" s="16">
        <f t="shared" si="12"/>
        <v>0</v>
      </c>
    </row>
    <row r="41" spans="1:21">
      <c r="A41">
        <v>39</v>
      </c>
      <c r="B41" s="15">
        <f t="shared" ref="B41:T41" si="16">B30*B$35</f>
        <v>0</v>
      </c>
      <c r="C41" s="15">
        <f t="shared" si="16"/>
        <v>0</v>
      </c>
      <c r="D41" s="15">
        <f t="shared" si="16"/>
        <v>0</v>
      </c>
      <c r="E41" s="15">
        <f t="shared" si="16"/>
        <v>0</v>
      </c>
      <c r="F41" s="15">
        <f t="shared" si="16"/>
        <v>0</v>
      </c>
      <c r="G41" s="15">
        <f t="shared" si="16"/>
        <v>0</v>
      </c>
      <c r="H41" s="15">
        <f t="shared" si="16"/>
        <v>0</v>
      </c>
      <c r="I41" s="15">
        <f t="shared" si="16"/>
        <v>0</v>
      </c>
      <c r="J41" s="15">
        <f t="shared" si="16"/>
        <v>0</v>
      </c>
      <c r="K41" s="15">
        <f t="shared" si="16"/>
        <v>0</v>
      </c>
      <c r="L41" s="15">
        <f t="shared" si="16"/>
        <v>0</v>
      </c>
      <c r="M41" s="15">
        <f t="shared" si="16"/>
        <v>0</v>
      </c>
      <c r="N41" s="15">
        <f t="shared" si="16"/>
        <v>0</v>
      </c>
      <c r="O41" s="15">
        <f t="shared" si="16"/>
        <v>0</v>
      </c>
      <c r="P41" s="15">
        <f t="shared" si="16"/>
        <v>0</v>
      </c>
      <c r="Q41" s="15">
        <f t="shared" si="16"/>
        <v>0</v>
      </c>
      <c r="R41" s="15">
        <f t="shared" si="16"/>
        <v>0</v>
      </c>
      <c r="S41" s="15">
        <f t="shared" si="16"/>
        <v>0</v>
      </c>
      <c r="T41" s="15">
        <f t="shared" si="16"/>
        <v>0</v>
      </c>
      <c r="U41" s="16">
        <f t="shared" si="12"/>
        <v>0</v>
      </c>
    </row>
    <row r="42" spans="1:21">
      <c r="A42">
        <v>40</v>
      </c>
      <c r="B42" s="15">
        <f t="shared" ref="B42:T42" si="17">B31*B$35</f>
        <v>0</v>
      </c>
      <c r="C42" s="15">
        <f t="shared" si="17"/>
        <v>0</v>
      </c>
      <c r="D42" s="15">
        <f t="shared" si="17"/>
        <v>0</v>
      </c>
      <c r="E42" s="15">
        <f t="shared" si="17"/>
        <v>0</v>
      </c>
      <c r="F42" s="15">
        <f t="shared" si="17"/>
        <v>0</v>
      </c>
      <c r="G42" s="15">
        <f t="shared" si="17"/>
        <v>0</v>
      </c>
      <c r="H42" s="15">
        <f t="shared" si="17"/>
        <v>0</v>
      </c>
      <c r="I42" s="15">
        <f t="shared" si="17"/>
        <v>0</v>
      </c>
      <c r="J42" s="15">
        <f t="shared" si="17"/>
        <v>0</v>
      </c>
      <c r="K42" s="15">
        <f t="shared" si="17"/>
        <v>0</v>
      </c>
      <c r="L42" s="15">
        <f t="shared" si="17"/>
        <v>0</v>
      </c>
      <c r="M42" s="15">
        <f t="shared" si="17"/>
        <v>0</v>
      </c>
      <c r="N42" s="15">
        <f t="shared" si="17"/>
        <v>0</v>
      </c>
      <c r="O42" s="15">
        <f t="shared" si="17"/>
        <v>0</v>
      </c>
      <c r="P42" s="15">
        <f t="shared" si="17"/>
        <v>0</v>
      </c>
      <c r="Q42" s="15">
        <f t="shared" si="17"/>
        <v>0</v>
      </c>
      <c r="R42" s="15">
        <f t="shared" si="17"/>
        <v>0</v>
      </c>
      <c r="S42" s="15">
        <f t="shared" si="17"/>
        <v>0</v>
      </c>
      <c r="T42" s="15">
        <f t="shared" si="17"/>
        <v>0</v>
      </c>
      <c r="U42" s="16">
        <f t="shared" si="12"/>
        <v>0</v>
      </c>
    </row>
    <row r="43" spans="1:21">
      <c r="A43">
        <v>41</v>
      </c>
      <c r="B43" s="15">
        <f t="shared" ref="B43:T43" si="18">B32*B$35</f>
        <v>0</v>
      </c>
      <c r="C43" s="15">
        <f t="shared" si="18"/>
        <v>0</v>
      </c>
      <c r="D43" s="15">
        <f t="shared" si="18"/>
        <v>0</v>
      </c>
      <c r="E43" s="15">
        <f t="shared" si="18"/>
        <v>0</v>
      </c>
      <c r="F43" s="15">
        <f t="shared" si="18"/>
        <v>0</v>
      </c>
      <c r="G43" s="15">
        <f t="shared" si="18"/>
        <v>0</v>
      </c>
      <c r="H43" s="15">
        <f t="shared" si="18"/>
        <v>0</v>
      </c>
      <c r="I43" s="15">
        <f t="shared" si="18"/>
        <v>0</v>
      </c>
      <c r="J43" s="15">
        <f t="shared" si="18"/>
        <v>0</v>
      </c>
      <c r="K43" s="15">
        <f t="shared" si="18"/>
        <v>0</v>
      </c>
      <c r="L43" s="15">
        <f t="shared" si="18"/>
        <v>0</v>
      </c>
      <c r="M43" s="15">
        <f t="shared" si="18"/>
        <v>0</v>
      </c>
      <c r="N43" s="15">
        <f t="shared" si="18"/>
        <v>0</v>
      </c>
      <c r="O43" s="15">
        <f t="shared" si="18"/>
        <v>0</v>
      </c>
      <c r="P43" s="15">
        <f t="shared" si="18"/>
        <v>0</v>
      </c>
      <c r="Q43" s="15">
        <f t="shared" si="18"/>
        <v>0</v>
      </c>
      <c r="R43" s="15">
        <f t="shared" si="18"/>
        <v>0</v>
      </c>
      <c r="S43" s="15">
        <f t="shared" si="18"/>
        <v>0</v>
      </c>
      <c r="T43" s="15">
        <f t="shared" si="18"/>
        <v>0</v>
      </c>
      <c r="U43" s="16">
        <f t="shared" si="12"/>
        <v>0</v>
      </c>
    </row>
    <row r="44" spans="1:21">
      <c r="A44" s="2"/>
      <c r="B44" s="15">
        <f t="shared" ref="B44:T44" si="19">SUM(B37:B43)</f>
        <v>0</v>
      </c>
      <c r="C44" s="15">
        <f t="shared" si="19"/>
        <v>0</v>
      </c>
      <c r="D44" s="15">
        <f t="shared" si="19"/>
        <v>0</v>
      </c>
      <c r="E44" s="15">
        <f t="shared" si="19"/>
        <v>0</v>
      </c>
      <c r="F44" s="15">
        <f t="shared" si="19"/>
        <v>0</v>
      </c>
      <c r="G44" s="15">
        <f t="shared" si="19"/>
        <v>0</v>
      </c>
      <c r="H44" s="15">
        <f t="shared" si="19"/>
        <v>0</v>
      </c>
      <c r="I44" s="15">
        <f t="shared" si="19"/>
        <v>0</v>
      </c>
      <c r="J44" s="15">
        <f t="shared" si="19"/>
        <v>0</v>
      </c>
      <c r="K44" s="15">
        <f t="shared" si="19"/>
        <v>0</v>
      </c>
      <c r="L44" s="15">
        <f t="shared" si="19"/>
        <v>0</v>
      </c>
      <c r="M44" s="15">
        <f t="shared" si="19"/>
        <v>0</v>
      </c>
      <c r="N44" s="15">
        <f t="shared" si="19"/>
        <v>0</v>
      </c>
      <c r="O44" s="15">
        <f t="shared" si="19"/>
        <v>0</v>
      </c>
      <c r="P44" s="15">
        <f t="shared" si="19"/>
        <v>0</v>
      </c>
      <c r="Q44" s="15">
        <f t="shared" si="19"/>
        <v>0</v>
      </c>
      <c r="R44" s="15">
        <f t="shared" si="19"/>
        <v>0</v>
      </c>
      <c r="S44" s="15">
        <f t="shared" si="19"/>
        <v>0</v>
      </c>
      <c r="T44" s="15">
        <f t="shared" si="19"/>
        <v>0</v>
      </c>
      <c r="U44" s="16">
        <f t="shared" si="12"/>
        <v>0</v>
      </c>
    </row>
    <row r="47" spans="1:21">
      <c r="A47" s="1">
        <f>'Confirmed PO'!D13</f>
        <v>0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3" t="s">
        <v>79</v>
      </c>
      <c r="B48" s="4" t="s">
        <v>23</v>
      </c>
      <c r="C48" s="5" t="s">
        <v>24</v>
      </c>
      <c r="D48" s="5" t="s">
        <v>25</v>
      </c>
      <c r="E48" s="5" t="s">
        <v>26</v>
      </c>
      <c r="F48" s="5" t="s">
        <v>27</v>
      </c>
      <c r="G48" s="5" t="s">
        <v>28</v>
      </c>
      <c r="H48" s="5" t="s">
        <v>29</v>
      </c>
      <c r="I48" s="4" t="s">
        <v>30</v>
      </c>
      <c r="J48" s="5" t="s">
        <v>31</v>
      </c>
      <c r="K48" s="5" t="s">
        <v>32</v>
      </c>
      <c r="L48" s="5" t="s">
        <v>33</v>
      </c>
      <c r="M48" s="6" t="s">
        <v>34</v>
      </c>
      <c r="N48" s="5" t="s">
        <v>35</v>
      </c>
      <c r="O48" s="5" t="s">
        <v>36</v>
      </c>
      <c r="P48" s="5" t="s">
        <v>37</v>
      </c>
      <c r="Q48" s="5" t="s">
        <v>38</v>
      </c>
      <c r="R48" s="5" t="s">
        <v>39</v>
      </c>
      <c r="S48" s="4" t="s">
        <v>40</v>
      </c>
      <c r="T48" s="6" t="s">
        <v>41</v>
      </c>
      <c r="U48" s="2"/>
    </row>
    <row r="49" spans="1:21">
      <c r="A49" s="7">
        <v>35</v>
      </c>
      <c r="B49" s="8">
        <v>1</v>
      </c>
      <c r="C49" s="8"/>
      <c r="D49" s="8">
        <v>1</v>
      </c>
      <c r="E49" s="8">
        <v>2</v>
      </c>
      <c r="F49" s="8">
        <v>1</v>
      </c>
      <c r="G49" s="8">
        <v>2</v>
      </c>
      <c r="H49" s="8"/>
      <c r="I49" s="9">
        <v>1</v>
      </c>
      <c r="J49" s="8"/>
      <c r="K49" s="8"/>
      <c r="L49" s="8"/>
      <c r="M49" s="10"/>
      <c r="N49" s="8">
        <v>1</v>
      </c>
      <c r="O49" s="8"/>
      <c r="P49" s="8"/>
      <c r="Q49" s="8"/>
      <c r="S49" s="9"/>
      <c r="T49" s="10"/>
      <c r="U49" s="2"/>
    </row>
    <row r="50" spans="1:21">
      <c r="A50" s="7">
        <v>36</v>
      </c>
      <c r="B50" s="8">
        <v>2</v>
      </c>
      <c r="C50" s="8">
        <v>1</v>
      </c>
      <c r="D50" s="8">
        <v>2</v>
      </c>
      <c r="E50" s="8">
        <v>2</v>
      </c>
      <c r="F50" s="8">
        <v>2</v>
      </c>
      <c r="G50" s="8">
        <v>3</v>
      </c>
      <c r="H50" s="8">
        <v>2</v>
      </c>
      <c r="I50" s="9">
        <v>1</v>
      </c>
      <c r="J50" s="8">
        <v>1</v>
      </c>
      <c r="K50" s="8">
        <v>1</v>
      </c>
      <c r="L50" s="8">
        <v>2</v>
      </c>
      <c r="M50" s="10"/>
      <c r="N50" s="8">
        <v>1</v>
      </c>
      <c r="O50" s="8">
        <v>1</v>
      </c>
      <c r="P50" s="8">
        <v>1</v>
      </c>
      <c r="Q50" s="8">
        <v>1</v>
      </c>
      <c r="S50" s="9">
        <v>1</v>
      </c>
      <c r="T50" s="10"/>
      <c r="U50" s="2"/>
    </row>
    <row r="51" spans="1:21">
      <c r="A51" s="7">
        <v>37</v>
      </c>
      <c r="B51" s="8">
        <v>3</v>
      </c>
      <c r="C51" s="8">
        <v>2</v>
      </c>
      <c r="D51" s="8">
        <v>2</v>
      </c>
      <c r="E51" s="8">
        <v>3</v>
      </c>
      <c r="F51" s="8">
        <v>3</v>
      </c>
      <c r="G51" s="8">
        <v>3</v>
      </c>
      <c r="H51" s="8">
        <v>3</v>
      </c>
      <c r="I51" s="9">
        <v>2</v>
      </c>
      <c r="J51" s="8">
        <v>1</v>
      </c>
      <c r="K51" s="8">
        <v>2</v>
      </c>
      <c r="L51" s="8">
        <v>2</v>
      </c>
      <c r="M51" s="10">
        <v>2</v>
      </c>
      <c r="N51" s="8">
        <v>1</v>
      </c>
      <c r="O51" s="8">
        <v>1</v>
      </c>
      <c r="P51" s="8">
        <v>1</v>
      </c>
      <c r="Q51" s="8">
        <v>2</v>
      </c>
      <c r="R51">
        <v>1</v>
      </c>
      <c r="S51" s="9">
        <v>1</v>
      </c>
      <c r="T51" s="10">
        <v>1</v>
      </c>
      <c r="U51" s="2"/>
    </row>
    <row r="52" spans="1:21">
      <c r="A52" s="7">
        <v>38</v>
      </c>
      <c r="B52" s="8">
        <v>3</v>
      </c>
      <c r="C52" s="8">
        <v>3</v>
      </c>
      <c r="D52" s="8">
        <v>3</v>
      </c>
      <c r="E52" s="8">
        <v>2</v>
      </c>
      <c r="F52" s="8">
        <v>2</v>
      </c>
      <c r="G52" s="8">
        <v>2</v>
      </c>
      <c r="H52" s="8">
        <v>3</v>
      </c>
      <c r="I52" s="9">
        <v>2</v>
      </c>
      <c r="J52" s="8">
        <v>2</v>
      </c>
      <c r="K52" s="8">
        <v>2</v>
      </c>
      <c r="L52" s="8">
        <v>2</v>
      </c>
      <c r="M52" s="10">
        <v>2</v>
      </c>
      <c r="N52" s="8">
        <v>1</v>
      </c>
      <c r="O52" s="8">
        <v>1</v>
      </c>
      <c r="P52" s="8">
        <v>2</v>
      </c>
      <c r="Q52" s="8">
        <v>2</v>
      </c>
      <c r="R52">
        <v>2</v>
      </c>
      <c r="S52" s="9">
        <v>1</v>
      </c>
      <c r="T52" s="10">
        <v>1</v>
      </c>
      <c r="U52" s="2"/>
    </row>
    <row r="53" spans="1:21">
      <c r="A53" s="7">
        <v>39</v>
      </c>
      <c r="B53" s="8">
        <v>2</v>
      </c>
      <c r="C53" s="8">
        <v>3</v>
      </c>
      <c r="D53" s="8">
        <v>2</v>
      </c>
      <c r="E53" s="8">
        <v>2</v>
      </c>
      <c r="F53" s="8">
        <v>2</v>
      </c>
      <c r="G53" s="8">
        <v>2</v>
      </c>
      <c r="H53" s="8">
        <v>2</v>
      </c>
      <c r="I53" s="9">
        <v>1</v>
      </c>
      <c r="J53" s="8">
        <v>2</v>
      </c>
      <c r="K53" s="8">
        <v>2</v>
      </c>
      <c r="L53" s="8">
        <v>2</v>
      </c>
      <c r="M53" s="10">
        <v>2</v>
      </c>
      <c r="N53" s="8">
        <v>1</v>
      </c>
      <c r="O53" s="8">
        <v>1</v>
      </c>
      <c r="P53" s="8">
        <v>1</v>
      </c>
      <c r="Q53" s="8">
        <v>1</v>
      </c>
      <c r="R53">
        <v>2</v>
      </c>
      <c r="S53" s="9">
        <v>1</v>
      </c>
      <c r="T53" s="10">
        <v>1</v>
      </c>
      <c r="U53" s="2"/>
    </row>
    <row r="54" spans="1:21">
      <c r="A54" s="7">
        <v>40</v>
      </c>
      <c r="B54" s="8">
        <v>1</v>
      </c>
      <c r="C54" s="8">
        <v>2</v>
      </c>
      <c r="D54" s="8">
        <v>2</v>
      </c>
      <c r="E54" s="8">
        <v>1</v>
      </c>
      <c r="F54" s="8">
        <v>1</v>
      </c>
      <c r="G54" s="8"/>
      <c r="H54" s="8">
        <v>2</v>
      </c>
      <c r="I54" s="9">
        <v>1</v>
      </c>
      <c r="J54" s="8">
        <v>1</v>
      </c>
      <c r="K54" s="8">
        <v>1</v>
      </c>
      <c r="L54" s="8"/>
      <c r="M54" s="10">
        <v>2</v>
      </c>
      <c r="N54" s="8">
        <v>1</v>
      </c>
      <c r="O54" s="8">
        <v>1</v>
      </c>
      <c r="P54" s="8">
        <v>1</v>
      </c>
      <c r="Q54" s="8"/>
      <c r="R54">
        <v>1</v>
      </c>
      <c r="S54" s="9"/>
      <c r="T54" s="10">
        <v>1</v>
      </c>
      <c r="U54" s="2"/>
    </row>
    <row r="55" spans="1:21">
      <c r="A55" s="11">
        <v>41</v>
      </c>
      <c r="B55" s="8"/>
      <c r="C55" s="8">
        <v>1</v>
      </c>
      <c r="D55" s="8"/>
      <c r="E55" s="8"/>
      <c r="F55" s="8">
        <v>1</v>
      </c>
      <c r="G55" s="8"/>
      <c r="H55" s="8"/>
      <c r="I55" s="9"/>
      <c r="J55" s="8">
        <v>1</v>
      </c>
      <c r="K55" s="8"/>
      <c r="L55" s="8"/>
      <c r="M55" s="10"/>
      <c r="N55" s="8"/>
      <c r="O55" s="8">
        <v>1</v>
      </c>
      <c r="P55" s="8"/>
      <c r="Q55" s="8"/>
      <c r="S55" s="9"/>
      <c r="T55" s="10"/>
      <c r="U55" s="2"/>
    </row>
    <row r="56" spans="1:21">
      <c r="B56" s="12">
        <f t="shared" ref="B56:T56" si="20">SUM(B49:B55)</f>
        <v>12</v>
      </c>
      <c r="C56" s="13">
        <f t="shared" si="20"/>
        <v>12</v>
      </c>
      <c r="D56" s="13">
        <f t="shared" si="20"/>
        <v>12</v>
      </c>
      <c r="E56" s="13">
        <f t="shared" si="20"/>
        <v>12</v>
      </c>
      <c r="F56" s="13">
        <f t="shared" si="20"/>
        <v>12</v>
      </c>
      <c r="G56" s="13">
        <f t="shared" si="20"/>
        <v>12</v>
      </c>
      <c r="H56" s="13">
        <f t="shared" si="20"/>
        <v>12</v>
      </c>
      <c r="I56" s="12">
        <f t="shared" si="20"/>
        <v>8</v>
      </c>
      <c r="J56" s="13">
        <f t="shared" si="20"/>
        <v>8</v>
      </c>
      <c r="K56" s="13">
        <f t="shared" si="20"/>
        <v>8</v>
      </c>
      <c r="L56" s="13">
        <f t="shared" si="20"/>
        <v>8</v>
      </c>
      <c r="M56" s="14">
        <f t="shared" si="20"/>
        <v>8</v>
      </c>
      <c r="N56" s="13">
        <f t="shared" si="20"/>
        <v>6</v>
      </c>
      <c r="O56" s="13">
        <f t="shared" si="20"/>
        <v>6</v>
      </c>
      <c r="P56" s="13">
        <f t="shared" si="20"/>
        <v>6</v>
      </c>
      <c r="Q56" s="13">
        <f t="shared" si="20"/>
        <v>6</v>
      </c>
      <c r="R56" s="13">
        <f t="shared" si="20"/>
        <v>6</v>
      </c>
      <c r="S56" s="12">
        <f t="shared" si="20"/>
        <v>4</v>
      </c>
      <c r="T56" s="14">
        <f t="shared" si="20"/>
        <v>4</v>
      </c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 t="s">
        <v>80</v>
      </c>
      <c r="B58" s="15">
        <f>'Confirmed PO'!F13</f>
        <v>0</v>
      </c>
      <c r="C58" s="15">
        <f>'Confirmed PO'!G13</f>
        <v>0</v>
      </c>
      <c r="D58" s="15">
        <f>'Confirmed PO'!H13</f>
        <v>0</v>
      </c>
      <c r="E58" s="15">
        <f>'Confirmed PO'!I13</f>
        <v>0</v>
      </c>
      <c r="F58" s="15">
        <f>'Confirmed PO'!J13</f>
        <v>0</v>
      </c>
      <c r="G58" s="15">
        <f>'Confirmed PO'!K13</f>
        <v>0</v>
      </c>
      <c r="H58" s="15">
        <f>'Confirmed PO'!L13</f>
        <v>0</v>
      </c>
      <c r="I58" s="15">
        <f>'Confirmed PO'!M13</f>
        <v>0</v>
      </c>
      <c r="J58" s="15">
        <f>'Confirmed PO'!N13</f>
        <v>0</v>
      </c>
      <c r="K58" s="15">
        <f>'Confirmed PO'!O13</f>
        <v>0</v>
      </c>
      <c r="L58" s="15">
        <f>'Confirmed PO'!P13</f>
        <v>0</v>
      </c>
      <c r="M58" s="15">
        <f>'Confirmed PO'!Q13</f>
        <v>0</v>
      </c>
      <c r="N58" s="15">
        <f>'Confirmed PO'!R13</f>
        <v>0</v>
      </c>
      <c r="O58" s="15">
        <f>'Confirmed PO'!S13</f>
        <v>0</v>
      </c>
      <c r="P58" s="15">
        <f>'Confirmed PO'!T13</f>
        <v>0</v>
      </c>
      <c r="Q58" s="15">
        <f>'Confirmed PO'!U13</f>
        <v>0</v>
      </c>
      <c r="R58" s="15">
        <f>'Confirmed PO'!V13</f>
        <v>0</v>
      </c>
      <c r="S58" s="15">
        <f>'Confirmed PO'!W13</f>
        <v>0</v>
      </c>
      <c r="T58" s="15">
        <f>'Confirmed PO'!X13</f>
        <v>0</v>
      </c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>
        <v>35</v>
      </c>
      <c r="B60" s="15">
        <f t="shared" ref="B60:T60" si="21">B49*B$58</f>
        <v>0</v>
      </c>
      <c r="C60" s="15">
        <f t="shared" si="21"/>
        <v>0</v>
      </c>
      <c r="D60" s="15">
        <f t="shared" si="21"/>
        <v>0</v>
      </c>
      <c r="E60" s="15">
        <f t="shared" si="21"/>
        <v>0</v>
      </c>
      <c r="F60" s="15">
        <f t="shared" si="21"/>
        <v>0</v>
      </c>
      <c r="G60" s="15">
        <f t="shared" si="21"/>
        <v>0</v>
      </c>
      <c r="H60" s="15">
        <f t="shared" si="21"/>
        <v>0</v>
      </c>
      <c r="I60" s="15">
        <f t="shared" si="21"/>
        <v>0</v>
      </c>
      <c r="J60" s="15">
        <f t="shared" si="21"/>
        <v>0</v>
      </c>
      <c r="K60" s="15">
        <f t="shared" si="21"/>
        <v>0</v>
      </c>
      <c r="L60" s="15">
        <f t="shared" si="21"/>
        <v>0</v>
      </c>
      <c r="M60" s="15">
        <f t="shared" si="21"/>
        <v>0</v>
      </c>
      <c r="N60" s="15">
        <f t="shared" si="21"/>
        <v>0</v>
      </c>
      <c r="O60" s="15">
        <f t="shared" si="21"/>
        <v>0</v>
      </c>
      <c r="P60" s="15">
        <f t="shared" si="21"/>
        <v>0</v>
      </c>
      <c r="Q60" s="15">
        <f t="shared" si="21"/>
        <v>0</v>
      </c>
      <c r="R60" s="15">
        <f t="shared" si="21"/>
        <v>0</v>
      </c>
      <c r="S60" s="15">
        <f t="shared" si="21"/>
        <v>0</v>
      </c>
      <c r="T60" s="15">
        <f t="shared" si="21"/>
        <v>0</v>
      </c>
      <c r="U60" s="16">
        <f t="shared" ref="U60:U67" si="22">SUM(B60:T60)</f>
        <v>0</v>
      </c>
    </row>
    <row r="61" spans="1:21">
      <c r="A61">
        <v>36</v>
      </c>
      <c r="B61" s="15">
        <f t="shared" ref="B61:T61" si="23">B50*B$58</f>
        <v>0</v>
      </c>
      <c r="C61" s="15">
        <f t="shared" si="23"/>
        <v>0</v>
      </c>
      <c r="D61" s="15">
        <f t="shared" si="23"/>
        <v>0</v>
      </c>
      <c r="E61" s="15">
        <f t="shared" si="23"/>
        <v>0</v>
      </c>
      <c r="F61" s="15">
        <f t="shared" si="23"/>
        <v>0</v>
      </c>
      <c r="G61" s="15">
        <f t="shared" si="23"/>
        <v>0</v>
      </c>
      <c r="H61" s="15">
        <f t="shared" si="23"/>
        <v>0</v>
      </c>
      <c r="I61" s="15">
        <f t="shared" si="23"/>
        <v>0</v>
      </c>
      <c r="J61" s="15">
        <f t="shared" si="23"/>
        <v>0</v>
      </c>
      <c r="K61" s="15">
        <f t="shared" si="23"/>
        <v>0</v>
      </c>
      <c r="L61" s="15">
        <f t="shared" si="23"/>
        <v>0</v>
      </c>
      <c r="M61" s="15">
        <f t="shared" si="23"/>
        <v>0</v>
      </c>
      <c r="N61" s="15">
        <f t="shared" si="23"/>
        <v>0</v>
      </c>
      <c r="O61" s="15">
        <f t="shared" si="23"/>
        <v>0</v>
      </c>
      <c r="P61" s="15">
        <f t="shared" si="23"/>
        <v>0</v>
      </c>
      <c r="Q61" s="15">
        <f t="shared" si="23"/>
        <v>0</v>
      </c>
      <c r="R61" s="15">
        <f t="shared" si="23"/>
        <v>0</v>
      </c>
      <c r="S61" s="15">
        <f t="shared" si="23"/>
        <v>0</v>
      </c>
      <c r="T61" s="15">
        <f t="shared" si="23"/>
        <v>0</v>
      </c>
      <c r="U61" s="16">
        <f t="shared" si="22"/>
        <v>0</v>
      </c>
    </row>
    <row r="62" spans="1:21">
      <c r="A62">
        <v>37</v>
      </c>
      <c r="B62" s="15">
        <f t="shared" ref="B62:T62" si="24">B51*B$58</f>
        <v>0</v>
      </c>
      <c r="C62" s="15">
        <f t="shared" si="24"/>
        <v>0</v>
      </c>
      <c r="D62" s="15">
        <f t="shared" si="24"/>
        <v>0</v>
      </c>
      <c r="E62" s="15">
        <f t="shared" si="24"/>
        <v>0</v>
      </c>
      <c r="F62" s="15">
        <f t="shared" si="24"/>
        <v>0</v>
      </c>
      <c r="G62" s="15">
        <f t="shared" si="24"/>
        <v>0</v>
      </c>
      <c r="H62" s="15">
        <f t="shared" si="24"/>
        <v>0</v>
      </c>
      <c r="I62" s="15">
        <f t="shared" si="24"/>
        <v>0</v>
      </c>
      <c r="J62" s="15">
        <f t="shared" si="24"/>
        <v>0</v>
      </c>
      <c r="K62" s="15">
        <f t="shared" si="24"/>
        <v>0</v>
      </c>
      <c r="L62" s="15">
        <f t="shared" si="24"/>
        <v>0</v>
      </c>
      <c r="M62" s="15">
        <f t="shared" si="24"/>
        <v>0</v>
      </c>
      <c r="N62" s="15">
        <f t="shared" si="24"/>
        <v>0</v>
      </c>
      <c r="O62" s="15">
        <f t="shared" si="24"/>
        <v>0</v>
      </c>
      <c r="P62" s="15">
        <f t="shared" si="24"/>
        <v>0</v>
      </c>
      <c r="Q62" s="15">
        <f t="shared" si="24"/>
        <v>0</v>
      </c>
      <c r="R62" s="15">
        <f t="shared" si="24"/>
        <v>0</v>
      </c>
      <c r="S62" s="15">
        <f t="shared" si="24"/>
        <v>0</v>
      </c>
      <c r="T62" s="15">
        <f t="shared" si="24"/>
        <v>0</v>
      </c>
      <c r="U62" s="16">
        <f t="shared" si="22"/>
        <v>0</v>
      </c>
    </row>
    <row r="63" spans="1:21">
      <c r="A63">
        <v>38</v>
      </c>
      <c r="B63" s="15">
        <f t="shared" ref="B63:T63" si="25">B52*B$58</f>
        <v>0</v>
      </c>
      <c r="C63" s="15">
        <f t="shared" si="25"/>
        <v>0</v>
      </c>
      <c r="D63" s="15">
        <f t="shared" si="25"/>
        <v>0</v>
      </c>
      <c r="E63" s="15">
        <f t="shared" si="25"/>
        <v>0</v>
      </c>
      <c r="F63" s="15">
        <f t="shared" si="25"/>
        <v>0</v>
      </c>
      <c r="G63" s="15">
        <f t="shared" si="25"/>
        <v>0</v>
      </c>
      <c r="H63" s="15">
        <f t="shared" si="25"/>
        <v>0</v>
      </c>
      <c r="I63" s="15">
        <f t="shared" si="25"/>
        <v>0</v>
      </c>
      <c r="J63" s="15">
        <f t="shared" si="25"/>
        <v>0</v>
      </c>
      <c r="K63" s="15">
        <f t="shared" si="25"/>
        <v>0</v>
      </c>
      <c r="L63" s="15">
        <f t="shared" si="25"/>
        <v>0</v>
      </c>
      <c r="M63" s="15">
        <f t="shared" si="25"/>
        <v>0</v>
      </c>
      <c r="N63" s="15">
        <f t="shared" si="25"/>
        <v>0</v>
      </c>
      <c r="O63" s="15">
        <f t="shared" si="25"/>
        <v>0</v>
      </c>
      <c r="P63" s="15">
        <f t="shared" si="25"/>
        <v>0</v>
      </c>
      <c r="Q63" s="15">
        <f t="shared" si="25"/>
        <v>0</v>
      </c>
      <c r="R63" s="15">
        <f t="shared" si="25"/>
        <v>0</v>
      </c>
      <c r="S63" s="15">
        <f t="shared" si="25"/>
        <v>0</v>
      </c>
      <c r="T63" s="15">
        <f t="shared" si="25"/>
        <v>0</v>
      </c>
      <c r="U63" s="16">
        <f t="shared" si="22"/>
        <v>0</v>
      </c>
    </row>
    <row r="64" spans="1:21">
      <c r="A64">
        <v>39</v>
      </c>
      <c r="B64" s="15">
        <f t="shared" ref="B64:T64" si="26">B53*B$58</f>
        <v>0</v>
      </c>
      <c r="C64" s="15">
        <f t="shared" si="26"/>
        <v>0</v>
      </c>
      <c r="D64" s="15">
        <f t="shared" si="26"/>
        <v>0</v>
      </c>
      <c r="E64" s="15">
        <f t="shared" si="26"/>
        <v>0</v>
      </c>
      <c r="F64" s="15">
        <f t="shared" si="26"/>
        <v>0</v>
      </c>
      <c r="G64" s="15">
        <f t="shared" si="26"/>
        <v>0</v>
      </c>
      <c r="H64" s="15">
        <f t="shared" si="26"/>
        <v>0</v>
      </c>
      <c r="I64" s="15">
        <f t="shared" si="26"/>
        <v>0</v>
      </c>
      <c r="J64" s="15">
        <f t="shared" si="26"/>
        <v>0</v>
      </c>
      <c r="K64" s="15">
        <f t="shared" si="26"/>
        <v>0</v>
      </c>
      <c r="L64" s="15">
        <f t="shared" si="26"/>
        <v>0</v>
      </c>
      <c r="M64" s="15">
        <f t="shared" si="26"/>
        <v>0</v>
      </c>
      <c r="N64" s="15">
        <f t="shared" si="26"/>
        <v>0</v>
      </c>
      <c r="O64" s="15">
        <f t="shared" si="26"/>
        <v>0</v>
      </c>
      <c r="P64" s="15">
        <f t="shared" si="26"/>
        <v>0</v>
      </c>
      <c r="Q64" s="15">
        <f t="shared" si="26"/>
        <v>0</v>
      </c>
      <c r="R64" s="15">
        <f t="shared" si="26"/>
        <v>0</v>
      </c>
      <c r="S64" s="15">
        <f t="shared" si="26"/>
        <v>0</v>
      </c>
      <c r="T64" s="15">
        <f t="shared" si="26"/>
        <v>0</v>
      </c>
      <c r="U64" s="16">
        <f t="shared" si="22"/>
        <v>0</v>
      </c>
    </row>
    <row r="65" spans="1:21">
      <c r="A65">
        <v>40</v>
      </c>
      <c r="B65" s="15">
        <f t="shared" ref="B65:T65" si="27">B54*B$58</f>
        <v>0</v>
      </c>
      <c r="C65" s="15">
        <f t="shared" si="27"/>
        <v>0</v>
      </c>
      <c r="D65" s="15">
        <f t="shared" si="27"/>
        <v>0</v>
      </c>
      <c r="E65" s="15">
        <f t="shared" si="27"/>
        <v>0</v>
      </c>
      <c r="F65" s="15">
        <f t="shared" si="27"/>
        <v>0</v>
      </c>
      <c r="G65" s="15">
        <f t="shared" si="27"/>
        <v>0</v>
      </c>
      <c r="H65" s="15">
        <f t="shared" si="27"/>
        <v>0</v>
      </c>
      <c r="I65" s="15">
        <f t="shared" si="27"/>
        <v>0</v>
      </c>
      <c r="J65" s="15">
        <f t="shared" si="27"/>
        <v>0</v>
      </c>
      <c r="K65" s="15">
        <f t="shared" si="27"/>
        <v>0</v>
      </c>
      <c r="L65" s="15">
        <f t="shared" si="27"/>
        <v>0</v>
      </c>
      <c r="M65" s="15">
        <f t="shared" si="27"/>
        <v>0</v>
      </c>
      <c r="N65" s="15">
        <f t="shared" si="27"/>
        <v>0</v>
      </c>
      <c r="O65" s="15">
        <f t="shared" si="27"/>
        <v>0</v>
      </c>
      <c r="P65" s="15">
        <f t="shared" si="27"/>
        <v>0</v>
      </c>
      <c r="Q65" s="15">
        <f t="shared" si="27"/>
        <v>0</v>
      </c>
      <c r="R65" s="15">
        <f t="shared" si="27"/>
        <v>0</v>
      </c>
      <c r="S65" s="15">
        <f t="shared" si="27"/>
        <v>0</v>
      </c>
      <c r="T65" s="15">
        <f t="shared" si="27"/>
        <v>0</v>
      </c>
      <c r="U65" s="16">
        <f t="shared" si="22"/>
        <v>0</v>
      </c>
    </row>
    <row r="66" spans="1:21">
      <c r="A66">
        <v>41</v>
      </c>
      <c r="B66" s="15">
        <f t="shared" ref="B66:T66" si="28">B55*B$58</f>
        <v>0</v>
      </c>
      <c r="C66" s="15">
        <f t="shared" si="28"/>
        <v>0</v>
      </c>
      <c r="D66" s="15">
        <f t="shared" si="28"/>
        <v>0</v>
      </c>
      <c r="E66" s="15">
        <f t="shared" si="28"/>
        <v>0</v>
      </c>
      <c r="F66" s="15">
        <f t="shared" si="28"/>
        <v>0</v>
      </c>
      <c r="G66" s="15">
        <f t="shared" si="28"/>
        <v>0</v>
      </c>
      <c r="H66" s="15">
        <f t="shared" si="28"/>
        <v>0</v>
      </c>
      <c r="I66" s="15">
        <f t="shared" si="28"/>
        <v>0</v>
      </c>
      <c r="J66" s="15">
        <f t="shared" si="28"/>
        <v>0</v>
      </c>
      <c r="K66" s="15">
        <f t="shared" si="28"/>
        <v>0</v>
      </c>
      <c r="L66" s="15">
        <f t="shared" si="28"/>
        <v>0</v>
      </c>
      <c r="M66" s="15">
        <f t="shared" si="28"/>
        <v>0</v>
      </c>
      <c r="N66" s="15">
        <f t="shared" si="28"/>
        <v>0</v>
      </c>
      <c r="O66" s="15">
        <f t="shared" si="28"/>
        <v>0</v>
      </c>
      <c r="P66" s="15">
        <f t="shared" si="28"/>
        <v>0</v>
      </c>
      <c r="Q66" s="15">
        <f t="shared" si="28"/>
        <v>0</v>
      </c>
      <c r="R66" s="15">
        <f t="shared" si="28"/>
        <v>0</v>
      </c>
      <c r="S66" s="15">
        <f t="shared" si="28"/>
        <v>0</v>
      </c>
      <c r="T66" s="15">
        <f t="shared" si="28"/>
        <v>0</v>
      </c>
      <c r="U66" s="16">
        <f t="shared" si="22"/>
        <v>0</v>
      </c>
    </row>
    <row r="67" spans="1:21">
      <c r="A67" s="2"/>
      <c r="B67" s="15">
        <f t="shared" ref="B67:T67" si="29">SUM(B60:B66)</f>
        <v>0</v>
      </c>
      <c r="C67" s="15">
        <f t="shared" si="29"/>
        <v>0</v>
      </c>
      <c r="D67" s="15">
        <f t="shared" si="29"/>
        <v>0</v>
      </c>
      <c r="E67" s="15">
        <f t="shared" si="29"/>
        <v>0</v>
      </c>
      <c r="F67" s="15">
        <f t="shared" si="29"/>
        <v>0</v>
      </c>
      <c r="G67" s="15">
        <f t="shared" si="29"/>
        <v>0</v>
      </c>
      <c r="H67" s="15">
        <f t="shared" si="29"/>
        <v>0</v>
      </c>
      <c r="I67" s="15">
        <f t="shared" si="29"/>
        <v>0</v>
      </c>
      <c r="J67" s="15">
        <f t="shared" si="29"/>
        <v>0</v>
      </c>
      <c r="K67" s="15">
        <f t="shared" si="29"/>
        <v>0</v>
      </c>
      <c r="L67" s="15">
        <f t="shared" si="29"/>
        <v>0</v>
      </c>
      <c r="M67" s="15">
        <f t="shared" si="29"/>
        <v>0</v>
      </c>
      <c r="N67" s="15">
        <f t="shared" si="29"/>
        <v>0</v>
      </c>
      <c r="O67" s="15">
        <f t="shared" si="29"/>
        <v>0</v>
      </c>
      <c r="P67" s="15">
        <f t="shared" si="29"/>
        <v>0</v>
      </c>
      <c r="Q67" s="15">
        <f t="shared" si="29"/>
        <v>0</v>
      </c>
      <c r="R67" s="15">
        <f t="shared" si="29"/>
        <v>0</v>
      </c>
      <c r="S67" s="15">
        <f t="shared" si="29"/>
        <v>0</v>
      </c>
      <c r="T67" s="15">
        <f t="shared" si="29"/>
        <v>0</v>
      </c>
      <c r="U67" s="16">
        <f t="shared" si="22"/>
        <v>0</v>
      </c>
    </row>
    <row r="70" spans="1:21">
      <c r="A70" s="1">
        <f>'Confirmed PO'!D14</f>
        <v>0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3" t="s">
        <v>79</v>
      </c>
      <c r="B71" s="4" t="s">
        <v>23</v>
      </c>
      <c r="C71" s="5" t="s">
        <v>24</v>
      </c>
      <c r="D71" s="5" t="s">
        <v>25</v>
      </c>
      <c r="E71" s="5" t="s">
        <v>26</v>
      </c>
      <c r="F71" s="5" t="s">
        <v>27</v>
      </c>
      <c r="G71" s="5" t="s">
        <v>28</v>
      </c>
      <c r="H71" s="5" t="s">
        <v>29</v>
      </c>
      <c r="I71" s="4" t="s">
        <v>30</v>
      </c>
      <c r="J71" s="5" t="s">
        <v>31</v>
      </c>
      <c r="K71" s="5" t="s">
        <v>32</v>
      </c>
      <c r="L71" s="5" t="s">
        <v>33</v>
      </c>
      <c r="M71" s="6" t="s">
        <v>34</v>
      </c>
      <c r="N71" s="5" t="s">
        <v>35</v>
      </c>
      <c r="O71" s="5" t="s">
        <v>36</v>
      </c>
      <c r="P71" s="5" t="s">
        <v>37</v>
      </c>
      <c r="Q71" s="5" t="s">
        <v>38</v>
      </c>
      <c r="R71" s="5" t="s">
        <v>39</v>
      </c>
      <c r="S71" s="4" t="s">
        <v>40</v>
      </c>
      <c r="T71" s="6" t="s">
        <v>41</v>
      </c>
      <c r="U71" s="2"/>
    </row>
    <row r="72" spans="1:21">
      <c r="A72" s="7">
        <v>35</v>
      </c>
      <c r="B72" s="8">
        <v>1</v>
      </c>
      <c r="C72" s="8"/>
      <c r="D72" s="8">
        <v>1</v>
      </c>
      <c r="E72" s="8">
        <v>2</v>
      </c>
      <c r="F72" s="8">
        <v>1</v>
      </c>
      <c r="G72" s="8">
        <v>2</v>
      </c>
      <c r="H72" s="8"/>
      <c r="I72" s="9">
        <v>1</v>
      </c>
      <c r="J72" s="8"/>
      <c r="K72" s="8"/>
      <c r="L72" s="8"/>
      <c r="M72" s="10"/>
      <c r="N72" s="8">
        <v>1</v>
      </c>
      <c r="O72" s="8"/>
      <c r="P72" s="8"/>
      <c r="Q72" s="8"/>
      <c r="S72" s="9"/>
      <c r="T72" s="10"/>
      <c r="U72" s="2"/>
    </row>
    <row r="73" spans="1:21">
      <c r="A73" s="7">
        <v>36</v>
      </c>
      <c r="B73" s="8">
        <v>2</v>
      </c>
      <c r="C73" s="8">
        <v>1</v>
      </c>
      <c r="D73" s="8">
        <v>2</v>
      </c>
      <c r="E73" s="8">
        <v>2</v>
      </c>
      <c r="F73" s="8">
        <v>2</v>
      </c>
      <c r="G73" s="8">
        <v>3</v>
      </c>
      <c r="H73" s="8">
        <v>2</v>
      </c>
      <c r="I73" s="9">
        <v>1</v>
      </c>
      <c r="J73" s="8">
        <v>1</v>
      </c>
      <c r="K73" s="8">
        <v>1</v>
      </c>
      <c r="L73" s="8">
        <v>2</v>
      </c>
      <c r="M73" s="10"/>
      <c r="N73" s="8">
        <v>1</v>
      </c>
      <c r="O73" s="8">
        <v>1</v>
      </c>
      <c r="P73" s="8">
        <v>1</v>
      </c>
      <c r="Q73" s="8">
        <v>1</v>
      </c>
      <c r="S73" s="9">
        <v>1</v>
      </c>
      <c r="T73" s="10"/>
      <c r="U73" s="2"/>
    </row>
    <row r="74" spans="1:21">
      <c r="A74" s="7">
        <v>37</v>
      </c>
      <c r="B74" s="8">
        <v>3</v>
      </c>
      <c r="C74" s="8">
        <v>2</v>
      </c>
      <c r="D74" s="8">
        <v>2</v>
      </c>
      <c r="E74" s="8">
        <v>3</v>
      </c>
      <c r="F74" s="8">
        <v>3</v>
      </c>
      <c r="G74" s="8">
        <v>3</v>
      </c>
      <c r="H74" s="8">
        <v>3</v>
      </c>
      <c r="I74" s="9">
        <v>2</v>
      </c>
      <c r="J74" s="8">
        <v>1</v>
      </c>
      <c r="K74" s="8">
        <v>2</v>
      </c>
      <c r="L74" s="8">
        <v>2</v>
      </c>
      <c r="M74" s="10">
        <v>2</v>
      </c>
      <c r="N74" s="8">
        <v>1</v>
      </c>
      <c r="O74" s="8">
        <v>1</v>
      </c>
      <c r="P74" s="8">
        <v>1</v>
      </c>
      <c r="Q74" s="8">
        <v>2</v>
      </c>
      <c r="R74">
        <v>1</v>
      </c>
      <c r="S74" s="9">
        <v>1</v>
      </c>
      <c r="T74" s="10">
        <v>1</v>
      </c>
      <c r="U74" s="2"/>
    </row>
    <row r="75" spans="1:21">
      <c r="A75" s="7">
        <v>38</v>
      </c>
      <c r="B75" s="8">
        <v>3</v>
      </c>
      <c r="C75" s="8">
        <v>3</v>
      </c>
      <c r="D75" s="8">
        <v>3</v>
      </c>
      <c r="E75" s="8">
        <v>2</v>
      </c>
      <c r="F75" s="8">
        <v>2</v>
      </c>
      <c r="G75" s="8">
        <v>2</v>
      </c>
      <c r="H75" s="8">
        <v>3</v>
      </c>
      <c r="I75" s="9">
        <v>2</v>
      </c>
      <c r="J75" s="8">
        <v>2</v>
      </c>
      <c r="K75" s="8">
        <v>2</v>
      </c>
      <c r="L75" s="8">
        <v>2</v>
      </c>
      <c r="M75" s="10">
        <v>2</v>
      </c>
      <c r="N75" s="8">
        <v>1</v>
      </c>
      <c r="O75" s="8">
        <v>1</v>
      </c>
      <c r="P75" s="8">
        <v>2</v>
      </c>
      <c r="Q75" s="8">
        <v>2</v>
      </c>
      <c r="R75">
        <v>2</v>
      </c>
      <c r="S75" s="9">
        <v>1</v>
      </c>
      <c r="T75" s="10">
        <v>1</v>
      </c>
      <c r="U75" s="2"/>
    </row>
    <row r="76" spans="1:21">
      <c r="A76" s="7">
        <v>39</v>
      </c>
      <c r="B76" s="8">
        <v>2</v>
      </c>
      <c r="C76" s="8">
        <v>3</v>
      </c>
      <c r="D76" s="8">
        <v>2</v>
      </c>
      <c r="E76" s="8">
        <v>2</v>
      </c>
      <c r="F76" s="8">
        <v>2</v>
      </c>
      <c r="G76" s="8">
        <v>2</v>
      </c>
      <c r="H76" s="8">
        <v>2</v>
      </c>
      <c r="I76" s="9">
        <v>1</v>
      </c>
      <c r="J76" s="8">
        <v>2</v>
      </c>
      <c r="K76" s="8">
        <v>2</v>
      </c>
      <c r="L76" s="8">
        <v>2</v>
      </c>
      <c r="M76" s="10">
        <v>2</v>
      </c>
      <c r="N76" s="8">
        <v>1</v>
      </c>
      <c r="O76" s="8">
        <v>1</v>
      </c>
      <c r="P76" s="8">
        <v>1</v>
      </c>
      <c r="Q76" s="8">
        <v>1</v>
      </c>
      <c r="R76">
        <v>2</v>
      </c>
      <c r="S76" s="9">
        <v>1</v>
      </c>
      <c r="T76" s="10">
        <v>1</v>
      </c>
      <c r="U76" s="2"/>
    </row>
    <row r="77" spans="1:21">
      <c r="A77" s="7">
        <v>40</v>
      </c>
      <c r="B77" s="8">
        <v>1</v>
      </c>
      <c r="C77" s="8">
        <v>2</v>
      </c>
      <c r="D77" s="8">
        <v>2</v>
      </c>
      <c r="E77" s="8">
        <v>1</v>
      </c>
      <c r="F77" s="8">
        <v>1</v>
      </c>
      <c r="G77" s="8"/>
      <c r="H77" s="8">
        <v>2</v>
      </c>
      <c r="I77" s="9">
        <v>1</v>
      </c>
      <c r="J77" s="8">
        <v>1</v>
      </c>
      <c r="K77" s="8">
        <v>1</v>
      </c>
      <c r="L77" s="8"/>
      <c r="M77" s="10">
        <v>2</v>
      </c>
      <c r="N77" s="8">
        <v>1</v>
      </c>
      <c r="O77" s="8">
        <v>1</v>
      </c>
      <c r="P77" s="8">
        <v>1</v>
      </c>
      <c r="Q77" s="8"/>
      <c r="R77">
        <v>1</v>
      </c>
      <c r="S77" s="9"/>
      <c r="T77" s="10">
        <v>1</v>
      </c>
      <c r="U77" s="2"/>
    </row>
    <row r="78" spans="1:21">
      <c r="A78" s="11">
        <v>41</v>
      </c>
      <c r="B78" s="8"/>
      <c r="C78" s="8">
        <v>1</v>
      </c>
      <c r="D78" s="8"/>
      <c r="E78" s="8"/>
      <c r="F78" s="8">
        <v>1</v>
      </c>
      <c r="G78" s="8"/>
      <c r="H78" s="8"/>
      <c r="I78" s="9"/>
      <c r="J78" s="8">
        <v>1</v>
      </c>
      <c r="K78" s="8"/>
      <c r="L78" s="8"/>
      <c r="M78" s="10"/>
      <c r="N78" s="8"/>
      <c r="O78" s="8">
        <v>1</v>
      </c>
      <c r="P78" s="8"/>
      <c r="Q78" s="8"/>
      <c r="S78" s="9"/>
      <c r="T78" s="10"/>
      <c r="U78" s="2"/>
    </row>
    <row r="79" spans="1:21">
      <c r="B79" s="12">
        <f t="shared" ref="B79:T79" si="30">SUM(B72:B78)</f>
        <v>12</v>
      </c>
      <c r="C79" s="13">
        <f t="shared" si="30"/>
        <v>12</v>
      </c>
      <c r="D79" s="13">
        <f t="shared" si="30"/>
        <v>12</v>
      </c>
      <c r="E79" s="13">
        <f t="shared" si="30"/>
        <v>12</v>
      </c>
      <c r="F79" s="13">
        <f t="shared" si="30"/>
        <v>12</v>
      </c>
      <c r="G79" s="13">
        <f t="shared" si="30"/>
        <v>12</v>
      </c>
      <c r="H79" s="13">
        <f t="shared" si="30"/>
        <v>12</v>
      </c>
      <c r="I79" s="12">
        <f t="shared" si="30"/>
        <v>8</v>
      </c>
      <c r="J79" s="13">
        <f t="shared" si="30"/>
        <v>8</v>
      </c>
      <c r="K79" s="13">
        <f t="shared" si="30"/>
        <v>8</v>
      </c>
      <c r="L79" s="13">
        <f t="shared" si="30"/>
        <v>8</v>
      </c>
      <c r="M79" s="14">
        <f t="shared" si="30"/>
        <v>8</v>
      </c>
      <c r="N79" s="13">
        <f t="shared" si="30"/>
        <v>6</v>
      </c>
      <c r="O79" s="13">
        <f t="shared" si="30"/>
        <v>6</v>
      </c>
      <c r="P79" s="13">
        <f t="shared" si="30"/>
        <v>6</v>
      </c>
      <c r="Q79" s="13">
        <f t="shared" si="30"/>
        <v>6</v>
      </c>
      <c r="R79" s="13">
        <f t="shared" si="30"/>
        <v>6</v>
      </c>
      <c r="S79" s="12">
        <f t="shared" si="30"/>
        <v>4</v>
      </c>
      <c r="T79" s="14">
        <f t="shared" si="30"/>
        <v>4</v>
      </c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 t="s">
        <v>80</v>
      </c>
      <c r="B81" s="15">
        <f>'Confirmed PO'!F14</f>
        <v>0</v>
      </c>
      <c r="C81" s="15">
        <f>'Confirmed PO'!G14</f>
        <v>0</v>
      </c>
      <c r="D81" s="15">
        <f>'Confirmed PO'!H14</f>
        <v>0</v>
      </c>
      <c r="E81" s="15">
        <f>'Confirmed PO'!I14</f>
        <v>0</v>
      </c>
      <c r="F81" s="15">
        <f>'Confirmed PO'!J14</f>
        <v>0</v>
      </c>
      <c r="G81" s="15">
        <f>'Confirmed PO'!K14</f>
        <v>0</v>
      </c>
      <c r="H81" s="15">
        <f>'Confirmed PO'!L14</f>
        <v>0</v>
      </c>
      <c r="I81" s="15">
        <f>'Confirmed PO'!M14</f>
        <v>0</v>
      </c>
      <c r="J81" s="15">
        <f>'Confirmed PO'!N14</f>
        <v>0</v>
      </c>
      <c r="K81" s="15">
        <f>'Confirmed PO'!O14</f>
        <v>0</v>
      </c>
      <c r="L81" s="15">
        <f>'Confirmed PO'!P14</f>
        <v>0</v>
      </c>
      <c r="M81" s="15">
        <f>'Confirmed PO'!Q14</f>
        <v>0</v>
      </c>
      <c r="N81" s="15">
        <f>'Confirmed PO'!R14</f>
        <v>0</v>
      </c>
      <c r="O81" s="15">
        <f>'Confirmed PO'!S14</f>
        <v>0</v>
      </c>
      <c r="P81" s="15">
        <f>'Confirmed PO'!T14</f>
        <v>0</v>
      </c>
      <c r="Q81" s="15">
        <f>'Confirmed PO'!U14</f>
        <v>0</v>
      </c>
      <c r="R81" s="15">
        <f>'Confirmed PO'!V14</f>
        <v>0</v>
      </c>
      <c r="S81" s="15">
        <f>'Confirmed PO'!W14</f>
        <v>0</v>
      </c>
      <c r="T81" s="15">
        <f>'Confirmed PO'!X14</f>
        <v>0</v>
      </c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>
        <v>35</v>
      </c>
      <c r="B83" s="15">
        <f t="shared" ref="B83:T83" si="31">B72*B$81</f>
        <v>0</v>
      </c>
      <c r="C83" s="15">
        <f t="shared" si="31"/>
        <v>0</v>
      </c>
      <c r="D83" s="15">
        <f t="shared" si="31"/>
        <v>0</v>
      </c>
      <c r="E83" s="15">
        <f t="shared" si="31"/>
        <v>0</v>
      </c>
      <c r="F83" s="15">
        <f t="shared" si="31"/>
        <v>0</v>
      </c>
      <c r="G83" s="15">
        <f t="shared" si="31"/>
        <v>0</v>
      </c>
      <c r="H83" s="15">
        <f t="shared" si="31"/>
        <v>0</v>
      </c>
      <c r="I83" s="15">
        <f t="shared" si="31"/>
        <v>0</v>
      </c>
      <c r="J83" s="15">
        <f t="shared" si="31"/>
        <v>0</v>
      </c>
      <c r="K83" s="15">
        <f t="shared" si="31"/>
        <v>0</v>
      </c>
      <c r="L83" s="15">
        <f t="shared" si="31"/>
        <v>0</v>
      </c>
      <c r="M83" s="15">
        <f t="shared" si="31"/>
        <v>0</v>
      </c>
      <c r="N83" s="15">
        <f t="shared" si="31"/>
        <v>0</v>
      </c>
      <c r="O83" s="15">
        <f t="shared" si="31"/>
        <v>0</v>
      </c>
      <c r="P83" s="15">
        <f t="shared" si="31"/>
        <v>0</v>
      </c>
      <c r="Q83" s="15">
        <f t="shared" si="31"/>
        <v>0</v>
      </c>
      <c r="R83" s="15">
        <f t="shared" si="31"/>
        <v>0</v>
      </c>
      <c r="S83" s="15">
        <f t="shared" si="31"/>
        <v>0</v>
      </c>
      <c r="T83" s="15">
        <f t="shared" si="31"/>
        <v>0</v>
      </c>
      <c r="U83" s="16">
        <f t="shared" ref="U83:U90" si="32">SUM(B83:T83)</f>
        <v>0</v>
      </c>
    </row>
    <row r="84" spans="1:21">
      <c r="A84">
        <v>36</v>
      </c>
      <c r="B84" s="15">
        <f t="shared" ref="B84:T84" si="33">B73*B$81</f>
        <v>0</v>
      </c>
      <c r="C84" s="15">
        <f t="shared" si="33"/>
        <v>0</v>
      </c>
      <c r="D84" s="15">
        <f t="shared" si="33"/>
        <v>0</v>
      </c>
      <c r="E84" s="15">
        <f t="shared" si="33"/>
        <v>0</v>
      </c>
      <c r="F84" s="15">
        <f t="shared" si="33"/>
        <v>0</v>
      </c>
      <c r="G84" s="15">
        <f t="shared" si="33"/>
        <v>0</v>
      </c>
      <c r="H84" s="15">
        <f t="shared" si="33"/>
        <v>0</v>
      </c>
      <c r="I84" s="15">
        <f t="shared" si="33"/>
        <v>0</v>
      </c>
      <c r="J84" s="15">
        <f t="shared" si="33"/>
        <v>0</v>
      </c>
      <c r="K84" s="15">
        <f t="shared" si="33"/>
        <v>0</v>
      </c>
      <c r="L84" s="15">
        <f t="shared" si="33"/>
        <v>0</v>
      </c>
      <c r="M84" s="15">
        <f t="shared" si="33"/>
        <v>0</v>
      </c>
      <c r="N84" s="15">
        <f t="shared" si="33"/>
        <v>0</v>
      </c>
      <c r="O84" s="15">
        <f t="shared" si="33"/>
        <v>0</v>
      </c>
      <c r="P84" s="15">
        <f t="shared" si="33"/>
        <v>0</v>
      </c>
      <c r="Q84" s="15">
        <f t="shared" si="33"/>
        <v>0</v>
      </c>
      <c r="R84" s="15">
        <f t="shared" si="33"/>
        <v>0</v>
      </c>
      <c r="S84" s="15">
        <f t="shared" si="33"/>
        <v>0</v>
      </c>
      <c r="T84" s="15">
        <f t="shared" si="33"/>
        <v>0</v>
      </c>
      <c r="U84" s="16">
        <f t="shared" si="32"/>
        <v>0</v>
      </c>
    </row>
    <row r="85" spans="1:21">
      <c r="A85">
        <v>37</v>
      </c>
      <c r="B85" s="15">
        <f t="shared" ref="B85:T85" si="34">B74*B$81</f>
        <v>0</v>
      </c>
      <c r="C85" s="15">
        <f t="shared" si="34"/>
        <v>0</v>
      </c>
      <c r="D85" s="15">
        <f t="shared" si="34"/>
        <v>0</v>
      </c>
      <c r="E85" s="15">
        <f t="shared" si="34"/>
        <v>0</v>
      </c>
      <c r="F85" s="15">
        <f t="shared" si="34"/>
        <v>0</v>
      </c>
      <c r="G85" s="15">
        <f t="shared" si="34"/>
        <v>0</v>
      </c>
      <c r="H85" s="15">
        <f t="shared" si="34"/>
        <v>0</v>
      </c>
      <c r="I85" s="15">
        <f t="shared" si="34"/>
        <v>0</v>
      </c>
      <c r="J85" s="15">
        <f t="shared" si="34"/>
        <v>0</v>
      </c>
      <c r="K85" s="15">
        <f t="shared" si="34"/>
        <v>0</v>
      </c>
      <c r="L85" s="15">
        <f t="shared" si="34"/>
        <v>0</v>
      </c>
      <c r="M85" s="15">
        <f t="shared" si="34"/>
        <v>0</v>
      </c>
      <c r="N85" s="15">
        <f t="shared" si="34"/>
        <v>0</v>
      </c>
      <c r="O85" s="15">
        <f t="shared" si="34"/>
        <v>0</v>
      </c>
      <c r="P85" s="15">
        <f t="shared" si="34"/>
        <v>0</v>
      </c>
      <c r="Q85" s="15">
        <f t="shared" si="34"/>
        <v>0</v>
      </c>
      <c r="R85" s="15">
        <f t="shared" si="34"/>
        <v>0</v>
      </c>
      <c r="S85" s="15">
        <f t="shared" si="34"/>
        <v>0</v>
      </c>
      <c r="T85" s="15">
        <f t="shared" si="34"/>
        <v>0</v>
      </c>
      <c r="U85" s="16">
        <f t="shared" si="32"/>
        <v>0</v>
      </c>
    </row>
    <row r="86" spans="1:21">
      <c r="A86">
        <v>38</v>
      </c>
      <c r="B86" s="15">
        <f t="shared" ref="B86:T86" si="35">B75*B$81</f>
        <v>0</v>
      </c>
      <c r="C86" s="15">
        <f t="shared" si="35"/>
        <v>0</v>
      </c>
      <c r="D86" s="15">
        <f t="shared" si="35"/>
        <v>0</v>
      </c>
      <c r="E86" s="15">
        <f t="shared" si="35"/>
        <v>0</v>
      </c>
      <c r="F86" s="15">
        <f t="shared" si="35"/>
        <v>0</v>
      </c>
      <c r="G86" s="15">
        <f t="shared" si="35"/>
        <v>0</v>
      </c>
      <c r="H86" s="15">
        <f t="shared" si="35"/>
        <v>0</v>
      </c>
      <c r="I86" s="15">
        <f t="shared" si="35"/>
        <v>0</v>
      </c>
      <c r="J86" s="15">
        <f t="shared" si="35"/>
        <v>0</v>
      </c>
      <c r="K86" s="15">
        <f t="shared" si="35"/>
        <v>0</v>
      </c>
      <c r="L86" s="15">
        <f t="shared" si="35"/>
        <v>0</v>
      </c>
      <c r="M86" s="15">
        <f t="shared" si="35"/>
        <v>0</v>
      </c>
      <c r="N86" s="15">
        <f t="shared" si="35"/>
        <v>0</v>
      </c>
      <c r="O86" s="15">
        <f t="shared" si="35"/>
        <v>0</v>
      </c>
      <c r="P86" s="15">
        <f t="shared" si="35"/>
        <v>0</v>
      </c>
      <c r="Q86" s="15">
        <f t="shared" si="35"/>
        <v>0</v>
      </c>
      <c r="R86" s="15">
        <f t="shared" si="35"/>
        <v>0</v>
      </c>
      <c r="S86" s="15">
        <f t="shared" si="35"/>
        <v>0</v>
      </c>
      <c r="T86" s="15">
        <f t="shared" si="35"/>
        <v>0</v>
      </c>
      <c r="U86" s="16">
        <f t="shared" si="32"/>
        <v>0</v>
      </c>
    </row>
    <row r="87" spans="1:21">
      <c r="A87">
        <v>39</v>
      </c>
      <c r="B87" s="15">
        <f t="shared" ref="B87:T87" si="36">B76*B$81</f>
        <v>0</v>
      </c>
      <c r="C87" s="15">
        <f t="shared" si="36"/>
        <v>0</v>
      </c>
      <c r="D87" s="15">
        <f t="shared" si="36"/>
        <v>0</v>
      </c>
      <c r="E87" s="15">
        <f t="shared" si="36"/>
        <v>0</v>
      </c>
      <c r="F87" s="15">
        <f t="shared" si="36"/>
        <v>0</v>
      </c>
      <c r="G87" s="15">
        <f t="shared" si="36"/>
        <v>0</v>
      </c>
      <c r="H87" s="15">
        <f t="shared" si="36"/>
        <v>0</v>
      </c>
      <c r="I87" s="15">
        <f t="shared" si="36"/>
        <v>0</v>
      </c>
      <c r="J87" s="15">
        <f t="shared" si="36"/>
        <v>0</v>
      </c>
      <c r="K87" s="15">
        <f t="shared" si="36"/>
        <v>0</v>
      </c>
      <c r="L87" s="15">
        <f t="shared" si="36"/>
        <v>0</v>
      </c>
      <c r="M87" s="15">
        <f t="shared" si="36"/>
        <v>0</v>
      </c>
      <c r="N87" s="15">
        <f t="shared" si="36"/>
        <v>0</v>
      </c>
      <c r="O87" s="15">
        <f t="shared" si="36"/>
        <v>0</v>
      </c>
      <c r="P87" s="15">
        <f t="shared" si="36"/>
        <v>0</v>
      </c>
      <c r="Q87" s="15">
        <f t="shared" si="36"/>
        <v>0</v>
      </c>
      <c r="R87" s="15">
        <f t="shared" si="36"/>
        <v>0</v>
      </c>
      <c r="S87" s="15">
        <f t="shared" si="36"/>
        <v>0</v>
      </c>
      <c r="T87" s="15">
        <f t="shared" si="36"/>
        <v>0</v>
      </c>
      <c r="U87" s="16">
        <f t="shared" si="32"/>
        <v>0</v>
      </c>
    </row>
    <row r="88" spans="1:21">
      <c r="A88">
        <v>40</v>
      </c>
      <c r="B88" s="15">
        <f t="shared" ref="B88:T88" si="37">B77*B$81</f>
        <v>0</v>
      </c>
      <c r="C88" s="15">
        <f t="shared" si="37"/>
        <v>0</v>
      </c>
      <c r="D88" s="15">
        <f t="shared" si="37"/>
        <v>0</v>
      </c>
      <c r="E88" s="15">
        <f t="shared" si="37"/>
        <v>0</v>
      </c>
      <c r="F88" s="15">
        <f t="shared" si="37"/>
        <v>0</v>
      </c>
      <c r="G88" s="15">
        <f t="shared" si="37"/>
        <v>0</v>
      </c>
      <c r="H88" s="15">
        <f t="shared" si="37"/>
        <v>0</v>
      </c>
      <c r="I88" s="15">
        <f t="shared" si="37"/>
        <v>0</v>
      </c>
      <c r="J88" s="15">
        <f t="shared" si="37"/>
        <v>0</v>
      </c>
      <c r="K88" s="15">
        <f t="shared" si="37"/>
        <v>0</v>
      </c>
      <c r="L88" s="15">
        <f t="shared" si="37"/>
        <v>0</v>
      </c>
      <c r="M88" s="15">
        <f t="shared" si="37"/>
        <v>0</v>
      </c>
      <c r="N88" s="15">
        <f t="shared" si="37"/>
        <v>0</v>
      </c>
      <c r="O88" s="15">
        <f t="shared" si="37"/>
        <v>0</v>
      </c>
      <c r="P88" s="15">
        <f t="shared" si="37"/>
        <v>0</v>
      </c>
      <c r="Q88" s="15">
        <f t="shared" si="37"/>
        <v>0</v>
      </c>
      <c r="R88" s="15">
        <f t="shared" si="37"/>
        <v>0</v>
      </c>
      <c r="S88" s="15">
        <f t="shared" si="37"/>
        <v>0</v>
      </c>
      <c r="T88" s="15">
        <f t="shared" si="37"/>
        <v>0</v>
      </c>
      <c r="U88" s="16">
        <f t="shared" si="32"/>
        <v>0</v>
      </c>
    </row>
    <row r="89" spans="1:21">
      <c r="A89">
        <v>41</v>
      </c>
      <c r="B89" s="15">
        <f t="shared" ref="B89:T89" si="38">B78*B$81</f>
        <v>0</v>
      </c>
      <c r="C89" s="15">
        <f t="shared" si="38"/>
        <v>0</v>
      </c>
      <c r="D89" s="15">
        <f t="shared" si="38"/>
        <v>0</v>
      </c>
      <c r="E89" s="15">
        <f t="shared" si="38"/>
        <v>0</v>
      </c>
      <c r="F89" s="15">
        <f t="shared" si="38"/>
        <v>0</v>
      </c>
      <c r="G89" s="15">
        <f t="shared" si="38"/>
        <v>0</v>
      </c>
      <c r="H89" s="15">
        <f t="shared" si="38"/>
        <v>0</v>
      </c>
      <c r="I89" s="15">
        <f t="shared" si="38"/>
        <v>0</v>
      </c>
      <c r="J89" s="15">
        <f t="shared" si="38"/>
        <v>0</v>
      </c>
      <c r="K89" s="15">
        <f t="shared" si="38"/>
        <v>0</v>
      </c>
      <c r="L89" s="15">
        <f t="shared" si="38"/>
        <v>0</v>
      </c>
      <c r="M89" s="15">
        <f t="shared" si="38"/>
        <v>0</v>
      </c>
      <c r="N89" s="15">
        <f t="shared" si="38"/>
        <v>0</v>
      </c>
      <c r="O89" s="15">
        <f t="shared" si="38"/>
        <v>0</v>
      </c>
      <c r="P89" s="15">
        <f t="shared" si="38"/>
        <v>0</v>
      </c>
      <c r="Q89" s="15">
        <f t="shared" si="38"/>
        <v>0</v>
      </c>
      <c r="R89" s="15">
        <f t="shared" si="38"/>
        <v>0</v>
      </c>
      <c r="S89" s="15">
        <f t="shared" si="38"/>
        <v>0</v>
      </c>
      <c r="T89" s="15">
        <f t="shared" si="38"/>
        <v>0</v>
      </c>
      <c r="U89" s="16">
        <f t="shared" si="32"/>
        <v>0</v>
      </c>
    </row>
    <row r="90" spans="1:21">
      <c r="A90" s="2"/>
      <c r="B90" s="15">
        <f t="shared" ref="B90:T90" si="39">SUM(B83:B89)</f>
        <v>0</v>
      </c>
      <c r="C90" s="15">
        <f t="shared" si="39"/>
        <v>0</v>
      </c>
      <c r="D90" s="15">
        <f t="shared" si="39"/>
        <v>0</v>
      </c>
      <c r="E90" s="15">
        <f t="shared" si="39"/>
        <v>0</v>
      </c>
      <c r="F90" s="15">
        <f t="shared" si="39"/>
        <v>0</v>
      </c>
      <c r="G90" s="15">
        <f t="shared" si="39"/>
        <v>0</v>
      </c>
      <c r="H90" s="15">
        <f t="shared" si="39"/>
        <v>0</v>
      </c>
      <c r="I90" s="15">
        <f t="shared" si="39"/>
        <v>0</v>
      </c>
      <c r="J90" s="15">
        <f t="shared" si="39"/>
        <v>0</v>
      </c>
      <c r="K90" s="15">
        <f t="shared" si="39"/>
        <v>0</v>
      </c>
      <c r="L90" s="15">
        <f t="shared" si="39"/>
        <v>0</v>
      </c>
      <c r="M90" s="15">
        <f t="shared" si="39"/>
        <v>0</v>
      </c>
      <c r="N90" s="15">
        <f t="shared" si="39"/>
        <v>0</v>
      </c>
      <c r="O90" s="15">
        <f t="shared" si="39"/>
        <v>0</v>
      </c>
      <c r="P90" s="15">
        <f t="shared" si="39"/>
        <v>0</v>
      </c>
      <c r="Q90" s="15">
        <f t="shared" si="39"/>
        <v>0</v>
      </c>
      <c r="R90" s="15">
        <f t="shared" si="39"/>
        <v>0</v>
      </c>
      <c r="S90" s="15">
        <f t="shared" si="39"/>
        <v>0</v>
      </c>
      <c r="T90" s="15">
        <f t="shared" si="39"/>
        <v>0</v>
      </c>
      <c r="U90" s="16">
        <f t="shared" si="32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Confirmed PO</vt:lpstr>
      <vt:lpstr>Packing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Clereane.Tan</dc:creator>
  <cp:lastModifiedBy>Julius Evan</cp:lastModifiedBy>
  <cp:lastPrinted>2026-10-05T08:39:59Z</cp:lastPrinted>
  <dcterms:created xsi:type="dcterms:W3CDTF">2026-06-10T09:22:00Z</dcterms:created>
  <dcterms:modified xsi:type="dcterms:W3CDTF">2026-10-05T08:40:06Z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CA614A404C094BB0B128D02D0613E7D0_13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