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po_template\"/>
    </mc:Choice>
  </mc:AlternateContent>
  <xr:revisionPtr revIDLastSave="0" documentId="13_ncr:1_{43D693D0-A5EA-4834-AB7A-EEDDE6017E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7" i="1"/>
  <c r="O25" i="1"/>
  <c r="F25" i="1"/>
  <c r="O24" i="1"/>
  <c r="F24" i="1"/>
  <c r="O23" i="1"/>
  <c r="F23" i="1"/>
  <c r="O22" i="1"/>
  <c r="F22" i="1"/>
  <c r="M21" i="1"/>
  <c r="L21" i="1"/>
  <c r="K21" i="1"/>
  <c r="J21" i="1"/>
  <c r="I21" i="1"/>
  <c r="H21" i="1"/>
  <c r="AB18" i="1"/>
  <c r="Z18" i="1"/>
  <c r="Y18" i="1"/>
  <c r="X18" i="1"/>
  <c r="AB17" i="1"/>
  <c r="AB16" i="1"/>
  <c r="AB15" i="1"/>
  <c r="AB14" i="1"/>
  <c r="Z14" i="1"/>
  <c r="Y14" i="1"/>
  <c r="X14" i="1"/>
  <c r="AB13" i="1"/>
  <c r="Z13" i="1"/>
  <c r="Y13" i="1"/>
  <c r="X13" i="1"/>
  <c r="AB12" i="1"/>
  <c r="Z12" i="1"/>
  <c r="Y12" i="1"/>
  <c r="X12" i="1"/>
  <c r="AB11" i="1"/>
  <c r="Z11" i="1"/>
  <c r="Y11" i="1"/>
  <c r="X11" i="1"/>
</calcChain>
</file>

<file path=xl/sharedStrings.xml><?xml version="1.0" encoding="utf-8"?>
<sst xmlns="http://schemas.openxmlformats.org/spreadsheetml/2006/main" count="145" uniqueCount="82">
  <si>
    <t>PURCHASE ORDER</t>
  </si>
  <si>
    <t>PT. LARA THALIA ABADI</t>
  </si>
  <si>
    <t>PO NO</t>
  </si>
  <si>
    <t>:</t>
  </si>
  <si>
    <t>EVERBEST TOWER - CENGKARENG BUSINESS CITY TOWER M</t>
  </si>
  <si>
    <t>EVERBEST</t>
  </si>
  <si>
    <t>Jl. Atang Sanjaya no. 21 Benda - Tangerang Banten, Indonesia</t>
  </si>
  <si>
    <t>DATE</t>
  </si>
  <si>
    <t xml:space="preserve">: 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</si>
  <si>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</si>
  <si>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</si>
  <si>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</si>
  <si>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</si>
  <si>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</si>
  <si>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</si>
  <si>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</si>
  <si>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</si>
  <si>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</si>
  <si>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</si>
  <si>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</si>
  <si>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</si>
  <si>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</si>
  <si>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</si>
  <si>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</si>
  <si>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</si>
  <si>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</si>
  <si>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</si>
  <si>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</si>
  <si>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</si>
  <si>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</si>
  <si>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</si>
  <si>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</si>
  <si>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</si>
  <si>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</si>
  <si>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</si>
  <si>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</si>
  <si>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</si>
  <si>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</si>
  <si>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</si>
  <si>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</si>
  <si>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</si>
  <si>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</si>
  <si>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</si>
  <si>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</si>
  <si>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</si>
  <si>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</si>
  <si>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 xml:space="preserve">Upper : </t>
  </si>
  <si>
    <t xml:space="preserve">Lining : </t>
  </si>
  <si>
    <t xml:space="preserve">Insole : </t>
  </si>
  <si>
    <t xml:space="preserve">Outsole : </t>
  </si>
  <si>
    <t xml:space="preserve">Heel Height : 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</si>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</sst>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{_alejandro_}</a:t>
          </a:r>
          <a:endParaRPr lang="en-US">
            <a:effectLst/>
          </a:endParaRPr>
        </a:p>
        <a:p>
          <a:pPr algn="ctr"/>
          <a:r>
            <a:rPr lang="en-US" sz="1100" b="1">
              <a:effectLst/>
              <a:latin typeface="+mn-lt"/>
              <a:ea typeface="+mn-ea"/>
              <a:cs typeface="+mn-cs"/>
            </a:rPr>
            <a:t>{_sets_}</a:t>
          </a:r>
          <a:r>
            <a:rPr lang="en-US" altLang="zh-CN" b="1">
              <a:solidFill>
                <a:srgbClr val="000000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39" zoomScaleNormal="96" workbookViewId="0">
      <selection activeCell="AG21" sqref="AG21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20.7109375" customWidth="1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3</v>
      </c>
      <c r="C2" s="21"/>
      <c r="K2" s="242" t="s">
        <v>4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5</v>
      </c>
      <c r="F3" s="244"/>
      <c r="G3" s="244"/>
      <c r="H3" s="244"/>
      <c r="I3" s="245"/>
      <c r="K3" s="237" t="s">
        <v>6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7</v>
      </c>
      <c r="B4" s="23" t="s">
        <v>8</v>
      </c>
      <c r="C4" s="25"/>
      <c r="E4" s="234" t="s">
        <v>9</v>
      </c>
      <c r="F4" s="235"/>
      <c r="G4" s="235"/>
      <c r="H4" s="235"/>
      <c r="I4" s="236"/>
      <c r="K4" s="237" t="s">
        <v>10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11</v>
      </c>
      <c r="B5" s="238" t="s">
        <v>12</v>
      </c>
      <c r="C5" s="239"/>
      <c r="E5" s="212"/>
      <c r="F5" s="212"/>
      <c r="G5" s="212"/>
      <c r="H5" s="212"/>
      <c r="I5" s="212"/>
      <c r="K5" s="237" t="s">
        <v>13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/>
      <c r="F6" s="212"/>
      <c r="G6" s="212"/>
      <c r="H6" s="212"/>
      <c r="I6" s="212"/>
    </row>
    <row r="8" spans="1:28" ht="24" customHeight="1">
      <c r="A8" s="222" t="s">
        <v>14</v>
      </c>
      <c r="B8" s="227" t="s">
        <v>15</v>
      </c>
      <c r="C8" s="227" t="s">
        <v>16</v>
      </c>
      <c r="D8" s="229" t="s">
        <v>17</v>
      </c>
      <c r="E8" s="213" t="s">
        <v>18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19</v>
      </c>
      <c r="Y8" s="117" t="s">
        <v>20</v>
      </c>
      <c r="Z8" s="117" t="s">
        <v>21</v>
      </c>
      <c r="AA8" s="120" t="s">
        <v>22</v>
      </c>
      <c r="AB8" s="122" t="s">
        <v>23</v>
      </c>
    </row>
    <row r="9" spans="1:28" ht="24" customHeight="1">
      <c r="A9" s="223"/>
      <c r="B9" s="228"/>
      <c r="C9" s="228"/>
      <c r="D9" s="230"/>
      <c r="E9" s="232" t="s">
        <v>24</v>
      </c>
      <c r="F9" s="178" t="s">
        <v>25</v>
      </c>
      <c r="G9" s="178" t="s">
        <v>26</v>
      </c>
      <c r="H9" s="178" t="s">
        <v>27</v>
      </c>
      <c r="I9" s="178" t="s">
        <v>28</v>
      </c>
      <c r="J9" s="178" t="s">
        <v>29</v>
      </c>
      <c r="K9" s="178" t="s">
        <v>30</v>
      </c>
      <c r="L9" s="178" t="s">
        <v>31</v>
      </c>
      <c r="M9" s="178" t="s">
        <v>32</v>
      </c>
      <c r="N9" s="178" t="s">
        <v>33</v>
      </c>
      <c r="O9" s="178" t="s">
        <v>34</v>
      </c>
      <c r="P9" s="178" t="s">
        <v>35</v>
      </c>
      <c r="Q9" s="178" t="s">
        <v>36</v>
      </c>
      <c r="R9" s="178" t="s">
        <v>37</v>
      </c>
      <c r="S9" s="178" t="s">
        <v>38</v>
      </c>
      <c r="T9" s="178" t="s">
        <v>39</v>
      </c>
      <c r="U9" s="178" t="s">
        <v>40</v>
      </c>
      <c r="V9" s="178" t="s">
        <v>41</v>
      </c>
      <c r="W9" s="180" t="s">
        <v>42</v>
      </c>
      <c r="X9" s="183"/>
      <c r="Y9" s="118"/>
      <c r="Z9" s="118"/>
      <c r="AA9" s="121"/>
      <c r="AB9" s="123"/>
    </row>
    <row r="10" spans="1:28" ht="18">
      <c r="A10" s="224"/>
      <c r="B10" s="27" t="s">
        <v>43</v>
      </c>
      <c r="C10" s="27" t="s">
        <v>44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45</v>
      </c>
      <c r="AB10" s="107" t="s">
        <v>45</v>
      </c>
    </row>
    <row r="11" spans="1:28" ht="20.100000000000001" customHeight="1">
      <c r="A11" s="225"/>
      <c r="B11" s="28"/>
      <c r="C11" s="29"/>
      <c r="D11" s="30"/>
      <c r="E11" s="66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97"/>
      <c r="X11" s="98">
        <f t="shared" ref="X11:X14" si="0">SUM(E11:L11)+SUM(P11:S11)/2</f>
        <v>0</v>
      </c>
      <c r="Y11" s="98">
        <f t="shared" ref="Y11:Y14" si="1">SUM(T11:W11)+SUM(M11:O11)/2</f>
        <v>0</v>
      </c>
      <c r="Z11" s="108">
        <f t="shared" ref="Z11:Z14" si="2">(X11*12)+(Y11*8)</f>
        <v>0</v>
      </c>
      <c r="AA11" s="109"/>
      <c r="AB11" s="110">
        <f t="shared" ref="AB11:AB17" si="3">Z11*AA11</f>
        <v>0</v>
      </c>
    </row>
    <row r="12" spans="1:28" ht="20.100000000000001" customHeight="1">
      <c r="A12" s="226"/>
      <c r="B12" s="31"/>
      <c r="C12" s="31"/>
      <c r="D12" s="32"/>
      <c r="E12" s="66"/>
      <c r="F12" s="67"/>
      <c r="G12" s="68"/>
      <c r="H12" s="67"/>
      <c r="I12" s="67"/>
      <c r="J12" s="67"/>
      <c r="K12" s="67"/>
      <c r="L12" s="68"/>
      <c r="M12" s="67"/>
      <c r="N12" s="67"/>
      <c r="O12" s="67"/>
      <c r="P12" s="68"/>
      <c r="Q12" s="67"/>
      <c r="R12" s="68"/>
      <c r="S12" s="67"/>
      <c r="T12" s="68"/>
      <c r="U12" s="67"/>
      <c r="V12" s="67"/>
      <c r="W12" s="99"/>
      <c r="X12" s="98">
        <f t="shared" si="0"/>
        <v>0</v>
      </c>
      <c r="Y12" s="98">
        <f t="shared" si="1"/>
        <v>0</v>
      </c>
      <c r="Z12" s="108">
        <f t="shared" si="2"/>
        <v>0</v>
      </c>
      <c r="AA12" s="111"/>
      <c r="AB12" s="110">
        <f t="shared" si="3"/>
        <v>0</v>
      </c>
    </row>
    <row r="13" spans="1:28" ht="20.100000000000001" customHeight="1">
      <c r="A13" s="33" t="s">
        <v>46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47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48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49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50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0</v>
      </c>
      <c r="Y18" s="102">
        <f t="shared" si="4"/>
        <v>0</v>
      </c>
      <c r="Z18" s="102">
        <f t="shared" si="4"/>
        <v>0</v>
      </c>
      <c r="AA18" s="115"/>
      <c r="AB18" s="116">
        <f>SUM(AB11:AB14)</f>
        <v>0</v>
      </c>
    </row>
    <row r="19" spans="1:28" ht="21.95" customHeight="1">
      <c r="A19" s="40" t="s">
        <v>51</v>
      </c>
      <c r="B19" s="142"/>
      <c r="C19" s="142"/>
      <c r="D19" s="143"/>
    </row>
    <row r="20" spans="1:28" ht="23.45" customHeight="1">
      <c r="A20" s="41" t="s">
        <v>52</v>
      </c>
      <c r="B20" s="144"/>
      <c r="C20" s="144"/>
      <c r="D20" s="145"/>
      <c r="P20" s="89"/>
    </row>
    <row r="21" spans="1:28" ht="30" customHeight="1">
      <c r="A21" s="42" t="s">
        <v>53</v>
      </c>
      <c r="B21" s="146"/>
      <c r="C21" s="146"/>
      <c r="D21" s="147"/>
      <c r="F21" s="72" t="s">
        <v>54</v>
      </c>
      <c r="G21" s="73">
        <v>39</v>
      </c>
      <c r="H21" s="74">
        <f t="shared" ref="H21:M21" si="5">G21+1</f>
        <v>40</v>
      </c>
      <c r="I21" s="74">
        <f t="shared" si="5"/>
        <v>41</v>
      </c>
      <c r="J21" s="74">
        <f t="shared" si="5"/>
        <v>42</v>
      </c>
      <c r="K21" s="74">
        <f t="shared" si="5"/>
        <v>43</v>
      </c>
      <c r="L21" s="74">
        <f t="shared" si="5"/>
        <v>44</v>
      </c>
      <c r="M21" s="74">
        <f t="shared" si="5"/>
        <v>45</v>
      </c>
      <c r="N21" s="90">
        <v>46</v>
      </c>
      <c r="O21" s="91" t="s">
        <v>55</v>
      </c>
    </row>
    <row r="22" spans="1:28" ht="20.100000000000001" customHeight="1">
      <c r="A22" s="43" t="s">
        <v>56</v>
      </c>
      <c r="B22" s="148"/>
      <c r="C22" s="148"/>
      <c r="D22" s="149"/>
      <c r="F22" s="75">
        <f t="shared" ref="F22:F25" si="6">D11</f>
        <v>0</v>
      </c>
      <c r="G22" s="76"/>
      <c r="H22" s="77"/>
      <c r="I22" s="77"/>
      <c r="J22" s="77"/>
      <c r="K22" s="77"/>
      <c r="L22" s="77"/>
      <c r="M22" s="77"/>
      <c r="N22" s="92"/>
      <c r="O22" s="93">
        <f t="shared" ref="O22:O25" si="7">SUM(G22:M22)</f>
        <v>0</v>
      </c>
    </row>
    <row r="23" spans="1:28" ht="20.100000000000001" customHeight="1">
      <c r="A23" s="22" t="s">
        <v>57</v>
      </c>
      <c r="B23" s="150" t="s">
        <v>58</v>
      </c>
      <c r="C23" s="150"/>
      <c r="D23" s="151"/>
      <c r="F23" s="78">
        <f t="shared" si="6"/>
        <v>0</v>
      </c>
      <c r="G23" s="79"/>
      <c r="H23" s="80"/>
      <c r="I23" s="80"/>
      <c r="J23" s="80"/>
      <c r="K23" s="80"/>
      <c r="L23" s="80"/>
      <c r="M23" s="80"/>
      <c r="N23" s="94"/>
      <c r="O23" s="78">
        <f t="shared" si="7"/>
        <v>0</v>
      </c>
    </row>
    <row r="24" spans="1:28" ht="20.100000000000001" customHeight="1">
      <c r="A24" s="44"/>
      <c r="B24" s="152"/>
      <c r="C24" s="152"/>
      <c r="D24" s="153"/>
      <c r="F24" s="81">
        <f t="shared" si="6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7"/>
        <v>0</v>
      </c>
    </row>
    <row r="25" spans="1:28" ht="20.100000000000001" customHeight="1">
      <c r="A25" s="45" t="s">
        <v>59</v>
      </c>
      <c r="B25" s="154"/>
      <c r="C25" s="154"/>
      <c r="D25" s="155"/>
      <c r="F25" s="78">
        <f t="shared" si="6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7"/>
        <v>0</v>
      </c>
    </row>
    <row r="26" spans="1:28" ht="20.100000000000001" customHeight="1">
      <c r="A26" s="46" t="s">
        <v>60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55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0</v>
      </c>
    </row>
    <row r="29" spans="1:28" ht="30.6" customHeight="1">
      <c r="A29" s="219" t="s">
        <v>61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>
        <f>B11</f>
        <v>0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>
        <f>C11</f>
        <v>0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/>
      <c r="B37" s="49"/>
      <c r="C37" s="50"/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>
        <f>D11</f>
        <v>0</v>
      </c>
      <c r="B38" s="205"/>
      <c r="C38" s="204">
        <f>D12</f>
        <v>0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62</v>
      </c>
      <c r="B39" s="189"/>
      <c r="C39" s="190" t="s">
        <v>63</v>
      </c>
      <c r="D39" s="191"/>
      <c r="E39" s="192"/>
      <c r="F39" s="190" t="s">
        <v>64</v>
      </c>
      <c r="G39" s="191"/>
      <c r="H39" s="191"/>
      <c r="I39" s="191"/>
      <c r="J39" s="191"/>
      <c r="K39" s="191"/>
      <c r="L39" s="191"/>
      <c r="M39" s="192"/>
      <c r="N39" s="193" t="s">
        <v>65</v>
      </c>
      <c r="O39" s="194"/>
      <c r="P39" s="194"/>
      <c r="Q39" s="194"/>
      <c r="R39" s="194"/>
      <c r="S39" s="195"/>
      <c r="T39" s="196" t="s">
        <v>66</v>
      </c>
      <c r="U39" s="197"/>
      <c r="V39" s="197"/>
      <c r="W39" s="198"/>
    </row>
    <row r="40" spans="1:24" ht="18">
      <c r="A40" s="185" t="s">
        <v>67</v>
      </c>
      <c r="B40" s="186"/>
      <c r="C40" s="185" t="s">
        <v>68</v>
      </c>
      <c r="D40" s="186"/>
      <c r="E40" s="187"/>
      <c r="F40" s="185" t="s">
        <v>69</v>
      </c>
      <c r="G40" s="186"/>
      <c r="H40" s="186"/>
      <c r="I40" s="186"/>
      <c r="J40" s="186"/>
      <c r="K40" s="186"/>
      <c r="L40" s="186"/>
      <c r="M40" s="187"/>
      <c r="N40" s="185" t="s">
        <v>70</v>
      </c>
      <c r="O40" s="186"/>
      <c r="P40" s="186"/>
      <c r="Q40" s="186"/>
      <c r="R40" s="186"/>
      <c r="S40" s="187"/>
      <c r="T40" s="185" t="s">
        <v>71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72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73</v>
      </c>
      <c r="B53" s="63"/>
      <c r="C53" s="124" t="s">
        <v>74</v>
      </c>
      <c r="D53" s="125"/>
      <c r="E53" s="126"/>
      <c r="F53" s="124" t="s">
        <v>75</v>
      </c>
      <c r="G53" s="125"/>
      <c r="H53" s="125"/>
      <c r="I53" s="125"/>
      <c r="J53" s="125"/>
      <c r="K53" s="125"/>
      <c r="L53" s="125"/>
      <c r="M53" s="126"/>
      <c r="N53" s="124" t="s">
        <v>76</v>
      </c>
      <c r="O53" s="125"/>
      <c r="P53" s="125"/>
      <c r="Q53" s="125"/>
      <c r="R53" s="125"/>
      <c r="S53" s="126"/>
      <c r="T53" s="130" t="s">
        <v>77</v>
      </c>
      <c r="U53" s="131"/>
      <c r="V53" s="131"/>
      <c r="W53" s="132"/>
    </row>
    <row r="54" spans="1:23">
      <c r="A54" s="62" t="s">
        <v>78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79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1496062992125984" right="0.31496062992125984" top="0.31496062992125984" bottom="0.31496062992125984" header="0.51181102362204722" footer="0.51181102362204722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1"/>
  <sheetViews>
    <sheetView zoomScale="80" zoomScaleNormal="80" workbookViewId="0">
      <selection activeCell="O74" sqref="O74"/>
    </sheetView>
  </sheetViews>
  <sheetFormatPr defaultColWidth="8.85546875" defaultRowHeight="15"/>
  <cols>
    <col min="1" max="21" width="5.140625" bestFit="1" customWidth="1"/>
  </cols>
  <sheetData>
    <row r="1" spans="1:21">
      <c r="A1" s="1">
        <f>'Confirmed PO'!D11</f>
        <v>0</v>
      </c>
    </row>
    <row r="2" spans="1:21">
      <c r="A2" s="2" t="s">
        <v>80</v>
      </c>
      <c r="B2" s="3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14" t="s">
        <v>31</v>
      </c>
      <c r="J2" s="3" t="s">
        <v>32</v>
      </c>
      <c r="K2" s="4" t="s">
        <v>33</v>
      </c>
      <c r="L2" s="14" t="s">
        <v>34</v>
      </c>
      <c r="M2" s="3" t="s">
        <v>35</v>
      </c>
      <c r="N2" s="4" t="s">
        <v>36</v>
      </c>
      <c r="O2" s="4" t="s">
        <v>37</v>
      </c>
      <c r="P2" s="14" t="s">
        <v>38</v>
      </c>
      <c r="Q2" s="3" t="s">
        <v>39</v>
      </c>
      <c r="R2" s="4" t="s">
        <v>40</v>
      </c>
      <c r="S2" s="4" t="s">
        <v>41</v>
      </c>
      <c r="T2" s="14" t="s">
        <v>42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81</v>
      </c>
      <c r="B13" s="13">
        <f>'Confirmed PO'!E11</f>
        <v>0</v>
      </c>
      <c r="C13" s="13">
        <f>'Confirmed PO'!F11</f>
        <v>0</v>
      </c>
      <c r="D13" s="13">
        <f>'Confirmed PO'!G11</f>
        <v>0</v>
      </c>
      <c r="E13" s="13">
        <f>'Confirmed PO'!H11</f>
        <v>0</v>
      </c>
      <c r="F13" s="13">
        <f>'Confirmed PO'!I11</f>
        <v>0</v>
      </c>
      <c r="G13" s="13">
        <f>'Confirmed PO'!J11</f>
        <v>0</v>
      </c>
      <c r="H13" s="13">
        <f>'Confirmed PO'!K11</f>
        <v>0</v>
      </c>
      <c r="I13" s="13">
        <f>'Confirmed PO'!L11</f>
        <v>0</v>
      </c>
      <c r="J13" s="13">
        <f>'Confirmed PO'!M11</f>
        <v>0</v>
      </c>
      <c r="K13" s="13">
        <f>'Confirmed PO'!N11</f>
        <v>0</v>
      </c>
      <c r="L13" s="13">
        <f>'Confirmed PO'!O11</f>
        <v>0</v>
      </c>
      <c r="M13" s="13">
        <f>'Confirmed PO'!P11</f>
        <v>0</v>
      </c>
      <c r="N13" s="13">
        <f>'Confirmed PO'!Q11</f>
        <v>0</v>
      </c>
      <c r="O13" s="13">
        <f>'Confirmed PO'!R11</f>
        <v>0</v>
      </c>
      <c r="P13" s="13">
        <f>'Confirmed PO'!S11</f>
        <v>0</v>
      </c>
      <c r="Q13" s="13">
        <f>'Confirmed PO'!T11</f>
        <v>0</v>
      </c>
      <c r="R13" s="13">
        <f>'Confirmed PO'!U11</f>
        <v>0</v>
      </c>
      <c r="S13" s="13">
        <f>'Confirmed PO'!V11</f>
        <v>0</v>
      </c>
      <c r="T13" s="13">
        <f>'Confirmed PO'!W11</f>
        <v>0</v>
      </c>
    </row>
    <row r="15" spans="1:21">
      <c r="A15">
        <v>39</v>
      </c>
      <c r="B15" s="13">
        <f>B3*B$13</f>
        <v>0</v>
      </c>
      <c r="C15" s="13">
        <f t="shared" ref="C15:T15" si="0">C3*C$13</f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3">
        <f t="shared" si="0"/>
        <v>0</v>
      </c>
      <c r="R15" s="13">
        <f t="shared" si="0"/>
        <v>0</v>
      </c>
      <c r="S15" s="13">
        <f t="shared" si="0"/>
        <v>0</v>
      </c>
      <c r="T15" s="13">
        <f t="shared" si="0"/>
        <v>0</v>
      </c>
      <c r="U15" s="18">
        <f>SUM(B15:T15)</f>
        <v>0</v>
      </c>
    </row>
    <row r="16" spans="1:21">
      <c r="A16">
        <v>40</v>
      </c>
      <c r="B16" s="13">
        <f t="shared" ref="B16:B23" si="1">B4*B$13</f>
        <v>0</v>
      </c>
      <c r="C16" s="13">
        <f t="shared" ref="C16:T16" si="2">C4*C$13</f>
        <v>0</v>
      </c>
      <c r="D16" s="13">
        <f t="shared" si="2"/>
        <v>0</v>
      </c>
      <c r="E16" s="13">
        <f t="shared" si="2"/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8">
        <f t="shared" ref="U16:U23" si="3">SUM(B16:T16)</f>
        <v>0</v>
      </c>
    </row>
    <row r="17" spans="1:21">
      <c r="A17">
        <v>41</v>
      </c>
      <c r="B17" s="13">
        <f t="shared" si="1"/>
        <v>0</v>
      </c>
      <c r="C17" s="13">
        <f t="shared" ref="C17:T17" si="4">C5*C$13</f>
        <v>0</v>
      </c>
      <c r="D17" s="13">
        <f t="shared" si="4"/>
        <v>0</v>
      </c>
      <c r="E17" s="13">
        <f t="shared" si="4"/>
        <v>0</v>
      </c>
      <c r="F17" s="13">
        <f t="shared" si="4"/>
        <v>0</v>
      </c>
      <c r="G17" s="13">
        <f t="shared" si="4"/>
        <v>0</v>
      </c>
      <c r="H17" s="13">
        <f t="shared" si="4"/>
        <v>0</v>
      </c>
      <c r="I17" s="13">
        <f t="shared" si="4"/>
        <v>0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0</v>
      </c>
      <c r="N17" s="13">
        <f t="shared" si="4"/>
        <v>0</v>
      </c>
      <c r="O17" s="13">
        <f t="shared" si="4"/>
        <v>0</v>
      </c>
      <c r="P17" s="13">
        <f t="shared" si="4"/>
        <v>0</v>
      </c>
      <c r="Q17" s="13">
        <f t="shared" si="4"/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8">
        <f t="shared" si="3"/>
        <v>0</v>
      </c>
    </row>
    <row r="18" spans="1:21">
      <c r="A18">
        <v>42</v>
      </c>
      <c r="B18" s="13">
        <f t="shared" si="1"/>
        <v>0</v>
      </c>
      <c r="C18" s="13">
        <f t="shared" ref="C18:T18" si="5">C6*C$13</f>
        <v>0</v>
      </c>
      <c r="D18" s="13">
        <f t="shared" si="5"/>
        <v>0</v>
      </c>
      <c r="E18" s="13">
        <f t="shared" si="5"/>
        <v>0</v>
      </c>
      <c r="F18" s="13">
        <f t="shared" si="5"/>
        <v>0</v>
      </c>
      <c r="G18" s="13">
        <f t="shared" si="5"/>
        <v>0</v>
      </c>
      <c r="H18" s="13">
        <f t="shared" si="5"/>
        <v>0</v>
      </c>
      <c r="I18" s="13">
        <f t="shared" si="5"/>
        <v>0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0</v>
      </c>
      <c r="N18" s="13">
        <f t="shared" si="5"/>
        <v>0</v>
      </c>
      <c r="O18" s="13">
        <f t="shared" si="5"/>
        <v>0</v>
      </c>
      <c r="P18" s="13">
        <f t="shared" si="5"/>
        <v>0</v>
      </c>
      <c r="Q18" s="13">
        <f t="shared" si="5"/>
        <v>0</v>
      </c>
      <c r="R18" s="13">
        <f t="shared" si="5"/>
        <v>0</v>
      </c>
      <c r="S18" s="13">
        <f t="shared" si="5"/>
        <v>0</v>
      </c>
      <c r="T18" s="13">
        <f t="shared" si="5"/>
        <v>0</v>
      </c>
      <c r="U18" s="18">
        <f t="shared" si="3"/>
        <v>0</v>
      </c>
    </row>
    <row r="19" spans="1:21">
      <c r="A19">
        <v>43</v>
      </c>
      <c r="B19" s="13">
        <f t="shared" si="1"/>
        <v>0</v>
      </c>
      <c r="C19" s="13">
        <f t="shared" ref="C19:T19" si="6">C7*C$13</f>
        <v>0</v>
      </c>
      <c r="D19" s="13">
        <f t="shared" si="6"/>
        <v>0</v>
      </c>
      <c r="E19" s="13">
        <f t="shared" si="6"/>
        <v>0</v>
      </c>
      <c r="F19" s="13">
        <f t="shared" si="6"/>
        <v>0</v>
      </c>
      <c r="G19" s="13">
        <f t="shared" si="6"/>
        <v>0</v>
      </c>
      <c r="H19" s="13">
        <f t="shared" si="6"/>
        <v>0</v>
      </c>
      <c r="I19" s="13">
        <f t="shared" si="6"/>
        <v>0</v>
      </c>
      <c r="J19" s="13">
        <f t="shared" si="6"/>
        <v>0</v>
      </c>
      <c r="K19" s="13">
        <f t="shared" si="6"/>
        <v>0</v>
      </c>
      <c r="L19" s="13">
        <f t="shared" si="6"/>
        <v>0</v>
      </c>
      <c r="M19" s="13">
        <f t="shared" si="6"/>
        <v>0</v>
      </c>
      <c r="N19" s="13">
        <f t="shared" si="6"/>
        <v>0</v>
      </c>
      <c r="O19" s="13">
        <f t="shared" si="6"/>
        <v>0</v>
      </c>
      <c r="P19" s="13">
        <f t="shared" si="6"/>
        <v>0</v>
      </c>
      <c r="Q19" s="13">
        <f t="shared" si="6"/>
        <v>0</v>
      </c>
      <c r="R19" s="13">
        <f t="shared" si="6"/>
        <v>0</v>
      </c>
      <c r="S19" s="13">
        <f t="shared" si="6"/>
        <v>0</v>
      </c>
      <c r="T19" s="13">
        <f t="shared" si="6"/>
        <v>0</v>
      </c>
      <c r="U19" s="18">
        <f t="shared" si="3"/>
        <v>0</v>
      </c>
    </row>
    <row r="20" spans="1:21">
      <c r="A20">
        <v>44</v>
      </c>
      <c r="B20" s="13">
        <f t="shared" si="1"/>
        <v>0</v>
      </c>
      <c r="C20" s="13">
        <f t="shared" ref="C20:T20" si="7">C8*C$13</f>
        <v>0</v>
      </c>
      <c r="D20" s="13">
        <f t="shared" si="7"/>
        <v>0</v>
      </c>
      <c r="E20" s="13">
        <f t="shared" si="7"/>
        <v>0</v>
      </c>
      <c r="F20" s="13">
        <f t="shared" si="7"/>
        <v>0</v>
      </c>
      <c r="G20" s="13">
        <f t="shared" si="7"/>
        <v>0</v>
      </c>
      <c r="H20" s="13">
        <f t="shared" si="7"/>
        <v>0</v>
      </c>
      <c r="I20" s="13">
        <f t="shared" si="7"/>
        <v>0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0</v>
      </c>
      <c r="O20" s="13">
        <f t="shared" si="7"/>
        <v>0</v>
      </c>
      <c r="P20" s="13">
        <f t="shared" si="7"/>
        <v>0</v>
      </c>
      <c r="Q20" s="13">
        <f t="shared" si="7"/>
        <v>0</v>
      </c>
      <c r="R20" s="13">
        <f t="shared" si="7"/>
        <v>0</v>
      </c>
      <c r="S20" s="13">
        <f t="shared" si="7"/>
        <v>0</v>
      </c>
      <c r="T20" s="13">
        <f t="shared" si="7"/>
        <v>0</v>
      </c>
      <c r="U20" s="18">
        <f t="shared" si="3"/>
        <v>0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0</v>
      </c>
      <c r="F21" s="13">
        <f t="shared" si="8"/>
        <v>0</v>
      </c>
      <c r="G21" s="13">
        <f t="shared" si="8"/>
        <v>0</v>
      </c>
      <c r="H21" s="13">
        <f t="shared" si="8"/>
        <v>0</v>
      </c>
      <c r="I21" s="13">
        <f t="shared" si="8"/>
        <v>0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18">
        <f t="shared" si="3"/>
        <v>0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0</v>
      </c>
      <c r="C23" s="13">
        <f t="shared" ref="C23:T23" si="10">C11*C$13</f>
        <v>0</v>
      </c>
      <c r="D23" s="13">
        <f t="shared" si="10"/>
        <v>0</v>
      </c>
      <c r="E23" s="13">
        <f t="shared" si="10"/>
        <v>0</v>
      </c>
      <c r="F23" s="13">
        <f t="shared" si="10"/>
        <v>0</v>
      </c>
      <c r="G23" s="13">
        <f t="shared" si="10"/>
        <v>0</v>
      </c>
      <c r="H23" s="13">
        <f t="shared" si="10"/>
        <v>0</v>
      </c>
      <c r="I23" s="13">
        <f t="shared" si="10"/>
        <v>0</v>
      </c>
      <c r="J23" s="13">
        <f t="shared" si="10"/>
        <v>0</v>
      </c>
      <c r="K23" s="13">
        <f t="shared" si="10"/>
        <v>0</v>
      </c>
      <c r="L23" s="13">
        <f t="shared" si="10"/>
        <v>0</v>
      </c>
      <c r="M23" s="13">
        <f t="shared" si="10"/>
        <v>0</v>
      </c>
      <c r="N23" s="13">
        <f t="shared" si="10"/>
        <v>0</v>
      </c>
      <c r="O23" s="13">
        <f t="shared" si="10"/>
        <v>0</v>
      </c>
      <c r="P23" s="13">
        <f t="shared" si="10"/>
        <v>0</v>
      </c>
      <c r="Q23" s="13">
        <f t="shared" si="10"/>
        <v>0</v>
      </c>
      <c r="R23" s="13">
        <f t="shared" si="10"/>
        <v>0</v>
      </c>
      <c r="S23" s="13">
        <f t="shared" si="10"/>
        <v>0</v>
      </c>
      <c r="T23" s="13">
        <f t="shared" si="10"/>
        <v>0</v>
      </c>
      <c r="U23" s="18">
        <f t="shared" si="3"/>
        <v>0</v>
      </c>
    </row>
    <row r="25" spans="1:21">
      <c r="A25" s="1">
        <f>'Confirmed PO'!D12</f>
        <v>0</v>
      </c>
    </row>
    <row r="26" spans="1:21">
      <c r="A26" s="2" t="s">
        <v>80</v>
      </c>
      <c r="B26" s="3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30</v>
      </c>
      <c r="I26" s="14" t="s">
        <v>31</v>
      </c>
      <c r="J26" s="3" t="s">
        <v>32</v>
      </c>
      <c r="K26" s="4" t="s">
        <v>33</v>
      </c>
      <c r="L26" s="14" t="s">
        <v>34</v>
      </c>
      <c r="M26" s="3" t="s">
        <v>35</v>
      </c>
      <c r="N26" s="4" t="s">
        <v>36</v>
      </c>
      <c r="O26" s="4" t="s">
        <v>37</v>
      </c>
      <c r="P26" s="14" t="s">
        <v>38</v>
      </c>
      <c r="Q26" s="3" t="s">
        <v>39</v>
      </c>
      <c r="R26" s="4" t="s">
        <v>40</v>
      </c>
      <c r="S26" s="4" t="s">
        <v>41</v>
      </c>
      <c r="T26" s="14" t="s">
        <v>42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81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0</v>
      </c>
      <c r="K37" s="13">
        <f>'Confirmed PO'!N12</f>
        <v>0</v>
      </c>
      <c r="L37" s="13">
        <f>'Confirmed PO'!O12</f>
        <v>0</v>
      </c>
      <c r="M37" s="13">
        <f>'Confirmed PO'!P12</f>
        <v>0</v>
      </c>
      <c r="N37" s="13">
        <f>'Confirmed PO'!Q12</f>
        <v>0</v>
      </c>
      <c r="O37" s="13">
        <f>'Confirmed PO'!R12</f>
        <v>0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0</v>
      </c>
      <c r="L39" s="13">
        <f t="shared" si="11"/>
        <v>0</v>
      </c>
      <c r="M39" s="13">
        <f t="shared" si="11"/>
        <v>0</v>
      </c>
      <c r="N39" s="13">
        <f t="shared" si="11"/>
        <v>0</v>
      </c>
      <c r="O39" s="13">
        <f t="shared" si="11"/>
        <v>0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0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0</v>
      </c>
      <c r="L40" s="13">
        <f t="shared" si="13"/>
        <v>0</v>
      </c>
      <c r="M40" s="13">
        <f t="shared" si="13"/>
        <v>0</v>
      </c>
      <c r="N40" s="13">
        <f t="shared" si="13"/>
        <v>0</v>
      </c>
      <c r="O40" s="13">
        <f t="shared" si="13"/>
        <v>0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0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0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0</v>
      </c>
      <c r="K42" s="13">
        <f t="shared" si="16"/>
        <v>0</v>
      </c>
      <c r="L42" s="13">
        <f t="shared" si="16"/>
        <v>0</v>
      </c>
      <c r="M42" s="13">
        <f t="shared" si="16"/>
        <v>0</v>
      </c>
      <c r="N42" s="13">
        <f t="shared" si="16"/>
        <v>0</v>
      </c>
      <c r="O42" s="13">
        <f t="shared" si="16"/>
        <v>0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0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0</v>
      </c>
      <c r="L43" s="13">
        <f t="shared" si="17"/>
        <v>0</v>
      </c>
      <c r="M43" s="13">
        <f t="shared" si="17"/>
        <v>0</v>
      </c>
      <c r="N43" s="13">
        <f t="shared" si="17"/>
        <v>0</v>
      </c>
      <c r="O43" s="13">
        <f t="shared" si="17"/>
        <v>0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0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0</v>
      </c>
      <c r="O44" s="13">
        <f t="shared" si="18"/>
        <v>0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0</v>
      </c>
      <c r="K47" s="13">
        <f t="shared" si="21"/>
        <v>0</v>
      </c>
      <c r="L47" s="13">
        <f t="shared" si="21"/>
        <v>0</v>
      </c>
      <c r="M47" s="13">
        <f t="shared" si="21"/>
        <v>0</v>
      </c>
      <c r="N47" s="13">
        <f t="shared" si="21"/>
        <v>0</v>
      </c>
      <c r="O47" s="13">
        <f t="shared" si="21"/>
        <v>0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0</v>
      </c>
    </row>
    <row r="49" spans="1:21">
      <c r="A49" s="1">
        <f>'Confirmed PO'!D13</f>
        <v>0</v>
      </c>
    </row>
    <row r="50" spans="1:21">
      <c r="A50" s="2" t="s">
        <v>80</v>
      </c>
      <c r="B50" s="3" t="s">
        <v>24</v>
      </c>
      <c r="C50" s="4" t="s">
        <v>25</v>
      </c>
      <c r="D50" s="4" t="s">
        <v>26</v>
      </c>
      <c r="E50" s="4" t="s">
        <v>27</v>
      </c>
      <c r="F50" s="4" t="s">
        <v>28</v>
      </c>
      <c r="G50" s="4" t="s">
        <v>29</v>
      </c>
      <c r="H50" s="4" t="s">
        <v>30</v>
      </c>
      <c r="I50" s="14" t="s">
        <v>31</v>
      </c>
      <c r="J50" s="3" t="s">
        <v>32</v>
      </c>
      <c r="K50" s="4" t="s">
        <v>33</v>
      </c>
      <c r="L50" s="14" t="s">
        <v>34</v>
      </c>
      <c r="M50" s="3" t="s">
        <v>35</v>
      </c>
      <c r="N50" s="4" t="s">
        <v>36</v>
      </c>
      <c r="O50" s="4" t="s">
        <v>37</v>
      </c>
      <c r="P50" s="14" t="s">
        <v>38</v>
      </c>
      <c r="Q50" s="3" t="s">
        <v>39</v>
      </c>
      <c r="R50" s="4" t="s">
        <v>40</v>
      </c>
      <c r="S50" s="4" t="s">
        <v>41</v>
      </c>
      <c r="T50" s="14" t="s">
        <v>42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81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2026-10-28T04:47:12Z</cp:lastPrinted>
  <dcterms:created xsi:type="dcterms:W3CDTF">2023-12-13T14:04:00Z</dcterms:created>
  <dcterms:modified xsi:type="dcterms:W3CDTF">2026-10-28T07:04:51Z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